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cv712\Desktop\Programación de vacaciones\"/>
    </mc:Choice>
  </mc:AlternateContent>
  <xr:revisionPtr revIDLastSave="0" documentId="13_ncr:1_{39D5F0A3-F903-4E81-902B-9F2BBBD32AFA}" xr6:coauthVersionLast="45" xr6:coauthVersionMax="45" xr10:uidLastSave="{00000000-0000-0000-0000-000000000000}"/>
  <workbookProtection workbookAlgorithmName="SHA-512" workbookHashValue="OMTaFpbkRu4zRWLQKCRECAY/pesEKp31tH9ZfqWphrKOu0TJ3W/WygUPFWE1V76IOWI2x7Gi706GyQgfmP7iXw==" workbookSaltValue="QGVOhRvMl1Jk9cwHguQb6g==" workbookSpinCount="100000" lockStructure="1"/>
  <bookViews>
    <workbookView xWindow="-110" yWindow="-110" windowWidth="19420" windowHeight="10420" xr2:uid="{517905E4-5FB0-4D55-8814-68D45B1FE097}"/>
  </bookViews>
  <sheets>
    <sheet name="FORMULARIO" sheetId="1" r:id="rId1"/>
    <sheet name="EJEMPLO" sheetId="3" r:id="rId2"/>
    <sheet name="BASE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" i="1" l="1"/>
  <c r="AN18" i="1" s="1"/>
  <c r="AK3" i="1"/>
  <c r="AN9" i="3"/>
  <c r="AN8" i="3"/>
  <c r="AN7" i="3"/>
  <c r="AN6" i="3"/>
  <c r="AN19" i="3" s="1"/>
  <c r="AK4" i="3"/>
  <c r="AN18" i="3" s="1"/>
  <c r="AK3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" i="2"/>
  <c r="AN9" i="1"/>
  <c r="AN8" i="1"/>
  <c r="AN7" i="1"/>
  <c r="AN6" i="1"/>
  <c r="AN19" i="1" s="1"/>
  <c r="AN20" i="1" l="1"/>
  <c r="AN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Javier Vertiz Alocen</author>
  </authors>
  <commentList>
    <comment ref="AN12" authorId="0" shapeId="0" xr:uid="{10B4F058-328C-4306-9961-BED2EC015E54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  <comment ref="AN13" authorId="0" shapeId="0" xr:uid="{E1B363DC-A9A2-4255-AD71-08D838DCB40E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  <comment ref="AN14" authorId="0" shapeId="0" xr:uid="{CAF7382A-BC48-4D1E-9AEB-48E88F882B75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Javier Vertiz Alocen</author>
  </authors>
  <commentList>
    <comment ref="AN12" authorId="0" shapeId="0" xr:uid="{2A28F05A-2406-45EC-9B4C-C69A2245F87D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  <comment ref="AN13" authorId="0" shapeId="0" xr:uid="{50328502-88A4-4ABF-B32E-93EA4E0228EB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  <comment ref="AN14" authorId="0" shapeId="0" xr:uid="{EC263B90-E640-4EC1-8B3F-F7C304203BD3}">
      <text>
        <r>
          <rPr>
            <b/>
            <sz val="9"/>
            <color indexed="81"/>
            <rFont val="Tahoma"/>
            <family val="2"/>
          </rPr>
          <t>Carlos Javier Vertiz Alocen:</t>
        </r>
        <r>
          <rPr>
            <sz val="9"/>
            <color indexed="81"/>
            <rFont val="Tahoma"/>
            <family val="2"/>
          </rPr>
          <t xml:space="preserve">
De desear tomarlo, colocar el número 2</t>
        </r>
      </text>
    </comment>
  </commentList>
</comments>
</file>

<file path=xl/sharedStrings.xml><?xml version="1.0" encoding="utf-8"?>
<sst xmlns="http://schemas.openxmlformats.org/spreadsheetml/2006/main" count="411" uniqueCount="160">
  <si>
    <t>Documento de Identidad</t>
  </si>
  <si>
    <t>NOMBRE</t>
  </si>
  <si>
    <t>Dïas por programar</t>
  </si>
  <si>
    <t>ENERO</t>
  </si>
  <si>
    <t>FEBRERO</t>
  </si>
  <si>
    <t>MARZO</t>
  </si>
  <si>
    <t>ABRIL</t>
  </si>
  <si>
    <t>Primer día de vacaciones</t>
  </si>
  <si>
    <t>Día de retorno</t>
  </si>
  <si>
    <t>Febrero</t>
  </si>
  <si>
    <t>Marzo</t>
  </si>
  <si>
    <t>Abril</t>
  </si>
  <si>
    <t>Programación 1</t>
  </si>
  <si>
    <t>L</t>
  </si>
  <si>
    <t>M</t>
  </si>
  <si>
    <t>J</t>
  </si>
  <si>
    <t>V</t>
  </si>
  <si>
    <t>S</t>
  </si>
  <si>
    <t>D</t>
  </si>
  <si>
    <t>Programación 2</t>
  </si>
  <si>
    <t>Programación 3</t>
  </si>
  <si>
    <t>Programación 4</t>
  </si>
  <si>
    <t>Opciones para puentes</t>
  </si>
  <si>
    <t>Fiestas patrias</t>
  </si>
  <si>
    <t>Tomando el 27 de julio se tienen 5 días de descanso y solo se considería 2 como incentivo</t>
  </si>
  <si>
    <t>Combate de Angamos</t>
  </si>
  <si>
    <t>Tomando el tomando el 9 de octubre se tienen 4 días de descanso y solo se considería 2 como incentivo</t>
  </si>
  <si>
    <t>Inmaculada concepción</t>
  </si>
  <si>
    <t>Tomando el tomando el 7 de diciembre se tienen 4 días de descanso y solo se considería 2</t>
  </si>
  <si>
    <t>MAYO</t>
  </si>
  <si>
    <t>JUNIO</t>
  </si>
  <si>
    <t>JULIO</t>
  </si>
  <si>
    <t>AGOSTO</t>
  </si>
  <si>
    <t>Vacaciones corporativas diciembre</t>
  </si>
  <si>
    <t>VACACIONES POR PROGRAMAR</t>
  </si>
  <si>
    <t>VACACIONES PROGRAMADAS</t>
  </si>
  <si>
    <t>TE FALTA PROGRAMAR</t>
  </si>
  <si>
    <t>SETIEMBRE</t>
  </si>
  <si>
    <t>OCTUBRE</t>
  </si>
  <si>
    <t>NOVIEMBRE</t>
  </si>
  <si>
    <t>DICIEMBRE</t>
  </si>
  <si>
    <t>DNI</t>
  </si>
  <si>
    <t>APELLIDOS</t>
  </si>
  <si>
    <t>AREA</t>
  </si>
  <si>
    <t>BEDRIÑANA GURREONERO</t>
  </si>
  <si>
    <t>ALDO AQUILES</t>
  </si>
  <si>
    <t xml:space="preserve">GESTION - DERBY </t>
  </si>
  <si>
    <t>RODRIGUEZ VERGARA</t>
  </si>
  <si>
    <t>ANGEL KENYI</t>
  </si>
  <si>
    <t xml:space="preserve">IT - DERBY </t>
  </si>
  <si>
    <t>LUNA DULANTO</t>
  </si>
  <si>
    <t>JIMMY KENYI</t>
  </si>
  <si>
    <t>CASTILLO VIZCARRA</t>
  </si>
  <si>
    <t>GABRIEL ANDRES</t>
  </si>
  <si>
    <t>MANZUR GUEVARA</t>
  </si>
  <si>
    <t>ROSARIO ANDREA</t>
  </si>
  <si>
    <t xml:space="preserve">COMERCIAL - DERBY </t>
  </si>
  <si>
    <t>DA HORA GUIMARAES</t>
  </si>
  <si>
    <t>WANDREA DO CARMO</t>
  </si>
  <si>
    <t>LA ROSA TUME</t>
  </si>
  <si>
    <t>ANA CAROLINA</t>
  </si>
  <si>
    <t>GUERREROS HUAMANI</t>
  </si>
  <si>
    <t>LUIGI LEONARDO</t>
  </si>
  <si>
    <t>SANCHEZ CHAHUA</t>
  </si>
  <si>
    <t>PAUL ENRIQUE</t>
  </si>
  <si>
    <t>MESAS AGILES</t>
  </si>
  <si>
    <t>COLLANTES GARCÍA</t>
  </si>
  <si>
    <t>WALTER ANTONIO</t>
  </si>
  <si>
    <t>CORTEZ ALVAREZ</t>
  </si>
  <si>
    <t>FERNANDO ELIAS</t>
  </si>
  <si>
    <t>TARAZONA REYES</t>
  </si>
  <si>
    <t xml:space="preserve">RUBEN ALEJANDRO </t>
  </si>
  <si>
    <t>WONG TORRES</t>
  </si>
  <si>
    <t>JOANNA LISET</t>
  </si>
  <si>
    <t xml:space="preserve">DISEÑO - DERBY </t>
  </si>
  <si>
    <t>OLIVERA GUEVARA</t>
  </si>
  <si>
    <t>ELVIS YEMI</t>
  </si>
  <si>
    <t>TUMY NORIEGA</t>
  </si>
  <si>
    <t>MARIO ALEXIS</t>
  </si>
  <si>
    <t>MEDINA PUELLES</t>
  </si>
  <si>
    <t>JULIO CESAR</t>
  </si>
  <si>
    <t>CASANA RAMAL</t>
  </si>
  <si>
    <t>NESTOR ORLANDO</t>
  </si>
  <si>
    <t>NIETO VARGAS</t>
  </si>
  <si>
    <t>KARINA</t>
  </si>
  <si>
    <t>CALLO MILLA</t>
  </si>
  <si>
    <t>JAIME FERNANDO</t>
  </si>
  <si>
    <t>CLAUDIA</t>
  </si>
  <si>
    <t>TORRES ORE</t>
  </si>
  <si>
    <t>RONALD</t>
  </si>
  <si>
    <t>ORCÓN RIVERA</t>
  </si>
  <si>
    <t>KATHERINNE</t>
  </si>
  <si>
    <t>SALAZAR TORRES</t>
  </si>
  <si>
    <t>RODRIGO ALVARO</t>
  </si>
  <si>
    <t>FIGUEROA ACUÑA</t>
  </si>
  <si>
    <t>IVAN MARTIN</t>
  </si>
  <si>
    <t>GARCIA CELIS</t>
  </si>
  <si>
    <t>RODOLFO</t>
  </si>
  <si>
    <t>APOLITANO CARDENAS</t>
  </si>
  <si>
    <t>CYNTHIA MARICELA</t>
  </si>
  <si>
    <t>MENDOZA RAMOS</t>
  </si>
  <si>
    <t>JORGE EDUARDO</t>
  </si>
  <si>
    <t>ANTONIOLI PRADO</t>
  </si>
  <si>
    <t>LAURA BIANCA</t>
  </si>
  <si>
    <t>BERROCAL VIGNOLO</t>
  </si>
  <si>
    <t>EDGARD RENATO</t>
  </si>
  <si>
    <t>CONTRERAS GOMEZ</t>
  </si>
  <si>
    <t>FREDDY RAFAEL</t>
  </si>
  <si>
    <t>PRIMO ORTIZ</t>
  </si>
  <si>
    <t>KEVIN JHOSEN</t>
  </si>
  <si>
    <t>AVILA POMA</t>
  </si>
  <si>
    <t>WILLIAM</t>
  </si>
  <si>
    <t>RAMIREZ CAMPOS</t>
  </si>
  <si>
    <t>JORGE ALBERTO</t>
  </si>
  <si>
    <t>DIAZ ORBE</t>
  </si>
  <si>
    <t>JOSE EUSEBIO</t>
  </si>
  <si>
    <t>VILLAVERDE HERNANDEZ</t>
  </si>
  <si>
    <t>GRISEL</t>
  </si>
  <si>
    <t>OBANDO OSORIO</t>
  </si>
  <si>
    <t>YASMIN</t>
  </si>
  <si>
    <t>GASPARD FARFAN</t>
  </si>
  <si>
    <t xml:space="preserve">ERNESTO </t>
  </si>
  <si>
    <t>GÓMEZ VIZCARRA</t>
  </si>
  <si>
    <t>DIEGO ERNESTO</t>
  </si>
  <si>
    <t>MONTESINOS CORCINO</t>
  </si>
  <si>
    <t>EDINSON YAJAIRO</t>
  </si>
  <si>
    <t>ARÉVALO GARCÍA</t>
  </si>
  <si>
    <t>EDDY ANTHONY</t>
  </si>
  <si>
    <t>MONZON ÑAÑES</t>
  </si>
  <si>
    <t>NATHALY JESSENIA</t>
  </si>
  <si>
    <t>AYLAS TORRES</t>
  </si>
  <si>
    <t>KAREN ZULLY</t>
  </si>
  <si>
    <t>MONZON ANGLAS</t>
  </si>
  <si>
    <t xml:space="preserve">VICTOR ALFONSO </t>
  </si>
  <si>
    <t>CACERES DIAZ</t>
  </si>
  <si>
    <t>EMANUEL ANTONIO</t>
  </si>
  <si>
    <t>CHACALTANA TRIGOSO</t>
  </si>
  <si>
    <t>FELIX ALBERTO</t>
  </si>
  <si>
    <t>SALAZAR GARIBAY</t>
  </si>
  <si>
    <t xml:space="preserve">RICARDO ARTURO </t>
  </si>
  <si>
    <t>VERTIZ ALOCEN</t>
  </si>
  <si>
    <t>CARLOS JAVIER</t>
  </si>
  <si>
    <t>ROJAS RAMOS</t>
  </si>
  <si>
    <t>CHRISTIAN GENARO</t>
  </si>
  <si>
    <t>SAICO JUSTO</t>
  </si>
  <si>
    <t>VICTOR ALEJANDRO</t>
  </si>
  <si>
    <t>ESCUDERO PERLA</t>
  </si>
  <si>
    <t>GONZALO ALONSO</t>
  </si>
  <si>
    <t>HUARHUACHI  CONTRERAS</t>
  </si>
  <si>
    <t>JEFHERSON</t>
  </si>
  <si>
    <t>NATALY MILAGROS</t>
  </si>
  <si>
    <t>ROJAS HUAMAN</t>
  </si>
  <si>
    <t>RONALD EDGAR</t>
  </si>
  <si>
    <t xml:space="preserve">ASSISO PALACIOS </t>
  </si>
  <si>
    <t xml:space="preserve">VALERIA </t>
  </si>
  <si>
    <t>DE LA CRUZ PALOMINO</t>
  </si>
  <si>
    <t>PAUL CHRISTOPHER</t>
  </si>
  <si>
    <t>LOPEZ HUAMANI</t>
  </si>
  <si>
    <t xml:space="preserve">LUIS </t>
  </si>
  <si>
    <t>Vacaciones acumuladas mes señalado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</si>
</sst>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sz val="16"/>
      <color rgb="FF7030A0"/>
      <name val="Calibri"/>
      <family val="2"/>
    </font>
    <font>
      <sz val="10"/>
      <color rgb="FF7030A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sz val="11"/>
      <color rgb="FFFF0000"/>
      <name val="Calibri"/>
      <family val="2"/>
    </font>
    <font>
      <sz val="11"/>
      <color theme="9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66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14" fillId="6" borderId="1" xfId="1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" fontId="15" fillId="7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center"/>
    </xf>
    <xf numFmtId="0" fontId="2" fillId="8" borderId="0" xfId="0" applyFont="1" applyFill="1"/>
    <xf numFmtId="0" fontId="2" fillId="8" borderId="0" xfId="0" applyFont="1" applyFill="1" applyAlignment="1">
      <alignment horizontal="left"/>
    </xf>
    <xf numFmtId="0" fontId="14" fillId="8" borderId="0" xfId="0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 applyAlignment="1">
      <alignment wrapText="1"/>
    </xf>
    <xf numFmtId="0" fontId="16" fillId="8" borderId="0" xfId="0" applyFont="1" applyFill="1"/>
    <xf numFmtId="0" fontId="2" fillId="9" borderId="0" xfId="0" applyFont="1" applyFill="1" applyAlignment="1">
      <alignment horizontal="left"/>
    </xf>
    <xf numFmtId="16" fontId="2" fillId="9" borderId="0" xfId="0" applyNumberFormat="1" applyFont="1" applyFill="1"/>
    <xf numFmtId="0" fontId="2" fillId="9" borderId="0" xfId="0" applyFont="1" applyFill="1"/>
    <xf numFmtId="0" fontId="17" fillId="8" borderId="0" xfId="0" applyFont="1" applyFill="1"/>
    <xf numFmtId="0" fontId="16" fillId="8" borderId="0" xfId="0" applyFont="1" applyFill="1" applyAlignment="1">
      <alignment horizontal="left"/>
    </xf>
    <xf numFmtId="14" fontId="2" fillId="8" borderId="0" xfId="0" applyNumberFormat="1" applyFont="1" applyFill="1"/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2774950</xdr:colOff>
      <xdr:row>6</xdr:row>
      <xdr:rowOff>101600</xdr:rowOff>
    </xdr:from>
    <xdr:ext cx="2959100" cy="514949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E012CC8-A6E1-42AB-B2A0-69F2DF552D13}"/>
            </a:ext>
          </a:extLst>
        </xdr:cNvPr>
        <xdr:cNvSpPr txBox="1"/>
      </xdr:nvSpPr>
      <xdr:spPr>
        <a:xfrm>
          <a:off x="13442950" y="1206500"/>
          <a:ext cx="2959100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900">
              <a:solidFill>
                <a:schemeClr val="accent6">
                  <a:lumMod val="50000"/>
                </a:schemeClr>
              </a:solidFill>
            </a:rPr>
            <a:t>2. En esta zona colocar los</a:t>
          </a:r>
          <a:r>
            <a:rPr lang="es-PE" sz="900" baseline="0">
              <a:solidFill>
                <a:schemeClr val="accent6">
                  <a:lumMod val="50000"/>
                </a:schemeClr>
              </a:solidFill>
            </a:rPr>
            <a:t> el día que inician las vacaciones y el día que regresarías, desde la fecha hasta dicembre 2020</a:t>
          </a:r>
          <a:endParaRPr lang="es-PE" sz="90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oneCellAnchor>
    <xdr:from>
      <xdr:col>36</xdr:col>
      <xdr:colOff>730250</xdr:colOff>
      <xdr:row>2</xdr:row>
      <xdr:rowOff>133350</xdr:rowOff>
    </xdr:from>
    <xdr:ext cx="2654299" cy="342786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54EBA2-3DC0-4BDD-8E12-03CBCA32BD31}"/>
            </a:ext>
          </a:extLst>
        </xdr:cNvPr>
        <xdr:cNvSpPr txBox="1"/>
      </xdr:nvSpPr>
      <xdr:spPr>
        <a:xfrm>
          <a:off x="11398250" y="501650"/>
          <a:ext cx="265429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s-PE" sz="800">
              <a:solidFill>
                <a:schemeClr val="accent6">
                  <a:lumMod val="50000"/>
                </a:schemeClr>
              </a:solidFill>
            </a:rPr>
            <a:t>Una vez puesto tu documento, aparecerán los días que tendrás disponibles de vacaciones hasta diciembre 2020</a:t>
          </a:r>
        </a:p>
      </xdr:txBody>
    </xdr:sp>
    <xdr:clientData/>
  </xdr:oneCellAnchor>
  <xdr:twoCellAnchor>
    <xdr:from>
      <xdr:col>36</xdr:col>
      <xdr:colOff>311150</xdr:colOff>
      <xdr:row>3</xdr:row>
      <xdr:rowOff>12700</xdr:rowOff>
    </xdr:from>
    <xdr:to>
      <xdr:col>36</xdr:col>
      <xdr:colOff>730250</xdr:colOff>
      <xdr:row>4</xdr:row>
      <xdr:rowOff>0</xdr:rowOff>
    </xdr:to>
    <xdr:sp macro="" textlink="">
      <xdr:nvSpPr>
        <xdr:cNvPr id="4" name="Flecha: a la derecha 3">
          <a:extLst>
            <a:ext uri="{FF2B5EF4-FFF2-40B4-BE49-F238E27FC236}">
              <a16:creationId xmlns:a16="http://schemas.microsoft.com/office/drawing/2014/main" id="{9BE75739-63D1-4242-B52A-D94FF1C2CA3D}"/>
            </a:ext>
          </a:extLst>
        </xdr:cNvPr>
        <xdr:cNvSpPr/>
      </xdr:nvSpPr>
      <xdr:spPr>
        <a:xfrm>
          <a:off x="10979150" y="565150"/>
          <a:ext cx="419100" cy="17145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36</xdr:col>
      <xdr:colOff>2736850</xdr:colOff>
      <xdr:row>0</xdr:row>
      <xdr:rowOff>69850</xdr:rowOff>
    </xdr:from>
    <xdr:ext cx="2654299" cy="421141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80C786C-3926-4AA7-B8A6-63926B5E0BE0}"/>
            </a:ext>
          </a:extLst>
        </xdr:cNvPr>
        <xdr:cNvSpPr txBox="1"/>
      </xdr:nvSpPr>
      <xdr:spPr>
        <a:xfrm>
          <a:off x="13404850" y="69850"/>
          <a:ext cx="2654299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050">
              <a:solidFill>
                <a:schemeClr val="accent6">
                  <a:lumMod val="50000"/>
                </a:schemeClr>
              </a:solidFill>
            </a:rPr>
            <a:t>1.</a:t>
          </a:r>
          <a:r>
            <a:rPr lang="es-PE" sz="1050" baseline="0">
              <a:solidFill>
                <a:schemeClr val="accent6">
                  <a:lumMod val="50000"/>
                </a:schemeClr>
              </a:solidFill>
            </a:rPr>
            <a:t> I</a:t>
          </a:r>
          <a:r>
            <a:rPr lang="es-PE" sz="1050">
              <a:solidFill>
                <a:schemeClr val="accent6">
                  <a:lumMod val="50000"/>
                </a:schemeClr>
              </a:solidFill>
            </a:rPr>
            <a:t>ngresar el número de documento (Sin ceros adelante)</a:t>
          </a:r>
        </a:p>
      </xdr:txBody>
    </xdr:sp>
    <xdr:clientData/>
  </xdr:oneCellAnchor>
  <xdr:twoCellAnchor>
    <xdr:from>
      <xdr:col>36</xdr:col>
      <xdr:colOff>2457450</xdr:colOff>
      <xdr:row>1</xdr:row>
      <xdr:rowOff>25400</xdr:rowOff>
    </xdr:from>
    <xdr:to>
      <xdr:col>37</xdr:col>
      <xdr:colOff>50800</xdr:colOff>
      <xdr:row>2</xdr:row>
      <xdr:rowOff>12700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4DC8AE9D-72EE-4123-BC92-CFD60E3926B5}"/>
            </a:ext>
          </a:extLst>
        </xdr:cNvPr>
        <xdr:cNvSpPr/>
      </xdr:nvSpPr>
      <xdr:spPr>
        <a:xfrm>
          <a:off x="13125450" y="209550"/>
          <a:ext cx="419100" cy="17145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37</xdr:col>
      <xdr:colOff>88900</xdr:colOff>
      <xdr:row>11</xdr:row>
      <xdr:rowOff>139700</xdr:rowOff>
    </xdr:from>
    <xdr:ext cx="2730501" cy="609013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9C8265A-9F76-4B79-B39E-538268A1DA29}"/>
            </a:ext>
          </a:extLst>
        </xdr:cNvPr>
        <xdr:cNvSpPr txBox="1"/>
      </xdr:nvSpPr>
      <xdr:spPr>
        <a:xfrm>
          <a:off x="13582650" y="2165350"/>
          <a:ext cx="273050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100">
              <a:solidFill>
                <a:schemeClr val="accent6">
                  <a:lumMod val="50000"/>
                </a:schemeClr>
              </a:solidFill>
            </a:rPr>
            <a:t>3. En esta zona colocar el</a:t>
          </a:r>
          <a:r>
            <a:rPr lang="es-PE" sz="1100" baseline="0">
              <a:solidFill>
                <a:schemeClr val="accent6">
                  <a:lumMod val="50000"/>
                </a:schemeClr>
              </a:solidFill>
            </a:rPr>
            <a:t> número 2 en los puentes que quieres utilizar acogiendote al beneficio</a:t>
          </a:r>
          <a:endParaRPr lang="es-PE" sz="110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twoCellAnchor>
    <xdr:from>
      <xdr:col>38</xdr:col>
      <xdr:colOff>1333500</xdr:colOff>
      <xdr:row>12</xdr:row>
      <xdr:rowOff>19050</xdr:rowOff>
    </xdr:from>
    <xdr:to>
      <xdr:col>39</xdr:col>
      <xdr:colOff>323850</xdr:colOff>
      <xdr:row>12</xdr:row>
      <xdr:rowOff>190500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E5ED9264-228C-48A7-8AA5-836E7BCE75DE}"/>
            </a:ext>
          </a:extLst>
        </xdr:cNvPr>
        <xdr:cNvSpPr/>
      </xdr:nvSpPr>
      <xdr:spPr>
        <a:xfrm>
          <a:off x="16256000" y="2355850"/>
          <a:ext cx="419100" cy="17145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37</xdr:col>
      <xdr:colOff>393700</xdr:colOff>
      <xdr:row>17</xdr:row>
      <xdr:rowOff>171450</xdr:rowOff>
    </xdr:from>
    <xdr:ext cx="2730501" cy="43678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0A2957A-2113-4B5E-9419-ECC5EFC18B5A}"/>
            </a:ext>
          </a:extLst>
        </xdr:cNvPr>
        <xdr:cNvSpPr txBox="1"/>
      </xdr:nvSpPr>
      <xdr:spPr>
        <a:xfrm>
          <a:off x="13887450" y="3683000"/>
          <a:ext cx="273050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PE" sz="1100">
              <a:solidFill>
                <a:schemeClr val="accent6">
                  <a:lumMod val="50000"/>
                </a:schemeClr>
              </a:solidFill>
            </a:rPr>
            <a:t>4. Corrobora que no te queden días para programar al</a:t>
          </a:r>
          <a:r>
            <a:rPr lang="es-PE" sz="1100" baseline="0">
              <a:solidFill>
                <a:schemeClr val="accent6">
                  <a:lumMod val="50000"/>
                </a:schemeClr>
              </a:solidFill>
            </a:rPr>
            <a:t> cierre de diciembre</a:t>
          </a:r>
          <a:endParaRPr lang="es-PE" sz="1100">
            <a:solidFill>
              <a:schemeClr val="accent6">
                <a:lumMod val="50000"/>
              </a:schemeClr>
            </a:solidFill>
          </a:endParaRPr>
        </a:p>
      </xdr:txBody>
    </xdr:sp>
    <xdr:clientData/>
  </xdr:oneCellAnchor>
  <xdr:twoCellAnchor>
    <xdr:from>
      <xdr:col>39</xdr:col>
      <xdr:colOff>38100</xdr:colOff>
      <xdr:row>19</xdr:row>
      <xdr:rowOff>19050</xdr:rowOff>
    </xdr:from>
    <xdr:to>
      <xdr:col>39</xdr:col>
      <xdr:colOff>457200</xdr:colOff>
      <xdr:row>20</xdr:row>
      <xdr:rowOff>6350</xdr:rowOff>
    </xdr:to>
    <xdr:sp macro="" textlink="">
      <xdr:nvSpPr>
        <xdr:cNvPr id="10" name="Flecha: a la derecha 9">
          <a:extLst>
            <a:ext uri="{FF2B5EF4-FFF2-40B4-BE49-F238E27FC236}">
              <a16:creationId xmlns:a16="http://schemas.microsoft.com/office/drawing/2014/main" id="{BFDB7FE6-956C-4A47-8A5A-8E02F5BEFA24}"/>
            </a:ext>
          </a:extLst>
        </xdr:cNvPr>
        <xdr:cNvSpPr/>
      </xdr:nvSpPr>
      <xdr:spPr>
        <a:xfrm>
          <a:off x="16389350" y="3898900"/>
          <a:ext cx="419100" cy="171450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48A2-2212-4EFE-94A3-934BEDCE02F2}">
  <dimension ref="A1:AO34"/>
  <sheetViews>
    <sheetView tabSelected="1" topLeftCell="X1" workbookViewId="0">
      <selection activeCell="AK6" sqref="AK6"/>
    </sheetView>
  </sheetViews>
  <sheetFormatPr baseColWidth="10" defaultRowHeight="14.5" x14ac:dyDescent="0.35"/>
  <cols>
    <col min="1" max="1" width="6" style="4" customWidth="1"/>
    <col min="2" max="8" width="3.54296875" style="4" customWidth="1"/>
    <col min="9" max="9" width="5" style="4" customWidth="1"/>
    <col min="10" max="16" width="3.54296875" style="4" customWidth="1"/>
    <col min="17" max="17" width="5" style="4" customWidth="1"/>
    <col min="18" max="24" width="3.54296875" style="4" customWidth="1"/>
    <col min="25" max="25" width="5" style="4" customWidth="1"/>
    <col min="26" max="32" width="3.54296875" style="4" customWidth="1"/>
    <col min="33" max="33" width="5.36328125" style="4" customWidth="1"/>
    <col min="34" max="34" width="2.7265625" style="4" customWidth="1"/>
    <col min="35" max="35" width="3.08984375" style="4" customWidth="1"/>
    <col min="36" max="36" width="21.26953125" style="4" customWidth="1"/>
    <col min="37" max="37" width="40.453125" style="4" customWidth="1"/>
    <col min="38" max="39" width="20.453125" style="4" customWidth="1"/>
    <col min="40" max="40" width="10.90625" style="4"/>
    <col min="41" max="41" width="2.6328125" style="4" customWidth="1"/>
    <col min="42" max="16384" width="10.90625" style="4"/>
  </cols>
  <sheetData>
    <row r="1" spans="1:41" x14ac:dyDescent="0.35">
      <c r="A1" s="1"/>
      <c r="B1" s="2"/>
      <c r="C1" s="2"/>
      <c r="D1" s="2"/>
      <c r="E1" s="2"/>
      <c r="F1" s="2"/>
      <c r="G1" s="2"/>
      <c r="H1" s="2"/>
      <c r="I1" s="2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2"/>
      <c r="Z1" s="2"/>
      <c r="AA1" s="2"/>
      <c r="AB1" s="2"/>
      <c r="AC1" s="2"/>
      <c r="AD1" s="2"/>
      <c r="AE1" s="2"/>
      <c r="AF1" s="2"/>
      <c r="AG1" s="1"/>
      <c r="AH1" s="3"/>
      <c r="AI1" s="22"/>
      <c r="AJ1" s="22"/>
      <c r="AK1" s="22"/>
      <c r="AL1" s="22"/>
      <c r="AM1" s="22"/>
      <c r="AN1" s="22"/>
      <c r="AO1" s="22"/>
    </row>
    <row r="2" spans="1:41" x14ac:dyDescent="0.35">
      <c r="A2" s="1"/>
      <c r="B2" s="2"/>
      <c r="C2" s="2"/>
      <c r="D2" s="2"/>
      <c r="E2" s="2"/>
      <c r="F2" s="2"/>
      <c r="G2" s="2"/>
      <c r="H2" s="2"/>
      <c r="I2" s="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2"/>
      <c r="Z2" s="2"/>
      <c r="AA2" s="2"/>
      <c r="AB2" s="2"/>
      <c r="AC2" s="2"/>
      <c r="AD2" s="2"/>
      <c r="AE2" s="2"/>
      <c r="AF2" s="2"/>
      <c r="AG2" s="1"/>
      <c r="AH2" s="3"/>
      <c r="AI2" s="22"/>
      <c r="AJ2" s="22" t="s">
        <v>0</v>
      </c>
      <c r="AK2" s="28"/>
      <c r="AL2" s="22"/>
      <c r="AM2" s="22"/>
      <c r="AN2" s="22"/>
      <c r="AO2" s="22"/>
    </row>
    <row r="3" spans="1:41" x14ac:dyDescent="0.35">
      <c r="A3" s="1"/>
      <c r="B3" s="2"/>
      <c r="C3" s="2"/>
      <c r="D3" s="2"/>
      <c r="E3" s="2"/>
      <c r="F3" s="2"/>
      <c r="G3" s="2"/>
      <c r="H3" s="2"/>
      <c r="I3" s="2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2"/>
      <c r="Z3" s="2"/>
      <c r="AA3" s="2"/>
      <c r="AB3" s="2"/>
      <c r="AC3" s="2"/>
      <c r="AD3" s="2"/>
      <c r="AE3" s="2"/>
      <c r="AF3" s="2"/>
      <c r="AG3" s="1"/>
      <c r="AH3" s="3"/>
      <c r="AI3" s="22"/>
      <c r="AJ3" s="22" t="s">
        <v>1</v>
      </c>
      <c r="AK3" s="23">
        <f>IFERROR((VLOOKUP(AK2,BASE!$A$2:$F$57,6,0)),0)</f>
        <v>0</v>
      </c>
      <c r="AL3" s="22"/>
      <c r="AM3" s="22"/>
      <c r="AN3" s="22"/>
      <c r="AO3" s="22"/>
    </row>
    <row r="4" spans="1:41" x14ac:dyDescent="0.3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3"/>
      <c r="AI4" s="22"/>
      <c r="AJ4" s="22" t="s">
        <v>2</v>
      </c>
      <c r="AK4" s="23">
        <f>IFERROR(VLOOKUP(AK2,BASE!$A$2:$F$57,5,0),0)</f>
        <v>0</v>
      </c>
      <c r="AL4" s="22"/>
      <c r="AM4" s="22"/>
      <c r="AN4" s="22"/>
      <c r="AO4" s="22"/>
    </row>
    <row r="5" spans="1:41" x14ac:dyDescent="0.35">
      <c r="A5" s="1"/>
      <c r="B5" s="34" t="s">
        <v>3</v>
      </c>
      <c r="C5" s="34"/>
      <c r="D5" s="34"/>
      <c r="E5" s="34"/>
      <c r="F5" s="34"/>
      <c r="G5" s="34"/>
      <c r="H5" s="34"/>
      <c r="I5" s="5"/>
      <c r="J5" s="34" t="s">
        <v>4</v>
      </c>
      <c r="K5" s="34"/>
      <c r="L5" s="34"/>
      <c r="M5" s="34"/>
      <c r="N5" s="34"/>
      <c r="O5" s="34"/>
      <c r="P5" s="34"/>
      <c r="Q5" s="5"/>
      <c r="R5" s="34" t="s">
        <v>5</v>
      </c>
      <c r="S5" s="34"/>
      <c r="T5" s="34"/>
      <c r="U5" s="34"/>
      <c r="V5" s="34"/>
      <c r="W5" s="34"/>
      <c r="X5" s="34"/>
      <c r="Y5" s="5"/>
      <c r="Z5" s="34" t="s">
        <v>6</v>
      </c>
      <c r="AA5" s="34"/>
      <c r="AB5" s="34"/>
      <c r="AC5" s="34"/>
      <c r="AD5" s="34"/>
      <c r="AE5" s="34"/>
      <c r="AF5" s="34"/>
      <c r="AG5" s="1"/>
      <c r="AH5" s="3"/>
      <c r="AI5" s="22"/>
      <c r="AJ5" s="22"/>
      <c r="AK5" s="22"/>
      <c r="AL5" s="24" t="s">
        <v>7</v>
      </c>
      <c r="AM5" s="24" t="s">
        <v>8</v>
      </c>
      <c r="AN5" s="22"/>
      <c r="AO5" s="22"/>
    </row>
    <row r="6" spans="1:41" x14ac:dyDescent="0.35">
      <c r="A6" s="1"/>
      <c r="B6" s="34"/>
      <c r="C6" s="34"/>
      <c r="D6" s="34"/>
      <c r="E6" s="34"/>
      <c r="F6" s="34"/>
      <c r="G6" s="34"/>
      <c r="H6" s="34"/>
      <c r="I6" s="6"/>
      <c r="J6" s="34" t="s">
        <v>9</v>
      </c>
      <c r="K6" s="34"/>
      <c r="L6" s="34"/>
      <c r="M6" s="34"/>
      <c r="N6" s="34"/>
      <c r="O6" s="34"/>
      <c r="P6" s="34"/>
      <c r="Q6" s="6"/>
      <c r="R6" s="34" t="s">
        <v>10</v>
      </c>
      <c r="S6" s="34"/>
      <c r="T6" s="34"/>
      <c r="U6" s="34"/>
      <c r="V6" s="34"/>
      <c r="W6" s="34"/>
      <c r="X6" s="34"/>
      <c r="Y6" s="6"/>
      <c r="Z6" s="34" t="s">
        <v>11</v>
      </c>
      <c r="AA6" s="34"/>
      <c r="AB6" s="34"/>
      <c r="AC6" s="34"/>
      <c r="AD6" s="34"/>
      <c r="AE6" s="34"/>
      <c r="AF6" s="34"/>
      <c r="AG6" s="1"/>
      <c r="AH6" s="3"/>
      <c r="AI6" s="22"/>
      <c r="AJ6" s="22"/>
      <c r="AK6" s="22" t="s">
        <v>12</v>
      </c>
      <c r="AL6" s="29"/>
      <c r="AM6" s="29"/>
      <c r="AN6" s="22">
        <f>(AM6-AL6)</f>
        <v>0</v>
      </c>
      <c r="AO6" s="22"/>
    </row>
    <row r="7" spans="1:41" x14ac:dyDescent="0.35">
      <c r="A7" s="1"/>
      <c r="B7" s="7" t="s">
        <v>13</v>
      </c>
      <c r="C7" s="7" t="s">
        <v>14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7"/>
      <c r="J7" s="7" t="s">
        <v>13</v>
      </c>
      <c r="K7" s="7" t="s">
        <v>14</v>
      </c>
      <c r="L7" s="7" t="s">
        <v>14</v>
      </c>
      <c r="M7" s="7" t="s">
        <v>15</v>
      </c>
      <c r="N7" s="7" t="s">
        <v>16</v>
      </c>
      <c r="O7" s="7" t="s">
        <v>17</v>
      </c>
      <c r="P7" s="7" t="s">
        <v>18</v>
      </c>
      <c r="Q7" s="7"/>
      <c r="R7" s="7" t="s">
        <v>13</v>
      </c>
      <c r="S7" s="7" t="s">
        <v>14</v>
      </c>
      <c r="T7" s="7" t="s">
        <v>14</v>
      </c>
      <c r="U7" s="7" t="s">
        <v>15</v>
      </c>
      <c r="V7" s="7" t="s">
        <v>16</v>
      </c>
      <c r="W7" s="7" t="s">
        <v>17</v>
      </c>
      <c r="X7" s="7" t="s">
        <v>18</v>
      </c>
      <c r="Y7" s="7"/>
      <c r="Z7" s="7" t="s">
        <v>13</v>
      </c>
      <c r="AA7" s="7" t="s">
        <v>14</v>
      </c>
      <c r="AB7" s="7" t="s">
        <v>14</v>
      </c>
      <c r="AC7" s="7" t="s">
        <v>15</v>
      </c>
      <c r="AD7" s="7" t="s">
        <v>16</v>
      </c>
      <c r="AE7" s="7" t="s">
        <v>17</v>
      </c>
      <c r="AF7" s="7" t="s">
        <v>18</v>
      </c>
      <c r="AG7" s="1"/>
      <c r="AH7" s="3"/>
      <c r="AI7" s="22"/>
      <c r="AJ7" s="22"/>
      <c r="AK7" s="22" t="s">
        <v>19</v>
      </c>
      <c r="AL7" s="30"/>
      <c r="AM7" s="30"/>
      <c r="AN7" s="22">
        <f t="shared" ref="AN7:AN9" si="0">(AM7-AL7)</f>
        <v>0</v>
      </c>
      <c r="AO7" s="22"/>
    </row>
    <row r="8" spans="1:41" x14ac:dyDescent="0.35">
      <c r="A8" s="1"/>
      <c r="B8" s="8">
        <v>30</v>
      </c>
      <c r="C8" s="8">
        <v>31</v>
      </c>
      <c r="D8" s="8">
        <v>1</v>
      </c>
      <c r="E8" s="8">
        <v>2</v>
      </c>
      <c r="F8" s="8">
        <v>3</v>
      </c>
      <c r="G8" s="9">
        <v>4</v>
      </c>
      <c r="H8" s="9">
        <v>5</v>
      </c>
      <c r="I8" s="7"/>
      <c r="J8" s="7"/>
      <c r="K8" s="7"/>
      <c r="L8" s="7"/>
      <c r="M8" s="7"/>
      <c r="N8" s="7"/>
      <c r="O8" s="10">
        <v>1</v>
      </c>
      <c r="P8" s="10">
        <v>2</v>
      </c>
      <c r="Q8" s="7"/>
      <c r="R8" s="8"/>
      <c r="S8" s="8"/>
      <c r="T8" s="8"/>
      <c r="U8" s="8"/>
      <c r="V8" s="8"/>
      <c r="W8" s="9"/>
      <c r="X8" s="9">
        <v>1</v>
      </c>
      <c r="Y8" s="7"/>
      <c r="Z8" s="8"/>
      <c r="AA8" s="7"/>
      <c r="AB8" s="10">
        <v>1</v>
      </c>
      <c r="AC8" s="10">
        <v>2</v>
      </c>
      <c r="AD8" s="10">
        <v>3</v>
      </c>
      <c r="AE8" s="10">
        <v>4</v>
      </c>
      <c r="AF8" s="10">
        <v>5</v>
      </c>
      <c r="AG8" s="1"/>
      <c r="AH8" s="3"/>
      <c r="AI8" s="22"/>
      <c r="AJ8" s="22"/>
      <c r="AK8" s="22" t="s">
        <v>20</v>
      </c>
      <c r="AL8" s="30"/>
      <c r="AM8" s="30"/>
      <c r="AN8" s="22">
        <f t="shared" si="0"/>
        <v>0</v>
      </c>
      <c r="AO8" s="22"/>
    </row>
    <row r="9" spans="1:41" x14ac:dyDescent="0.35">
      <c r="A9" s="1"/>
      <c r="B9" s="8">
        <v>6</v>
      </c>
      <c r="C9" s="8">
        <v>7</v>
      </c>
      <c r="D9" s="8">
        <v>8</v>
      </c>
      <c r="E9" s="8">
        <v>9</v>
      </c>
      <c r="F9" s="8">
        <v>10</v>
      </c>
      <c r="G9" s="9">
        <v>11</v>
      </c>
      <c r="H9" s="9">
        <v>12</v>
      </c>
      <c r="I9" s="7"/>
      <c r="J9" s="10">
        <v>3</v>
      </c>
      <c r="K9" s="10">
        <v>4</v>
      </c>
      <c r="L9" s="7">
        <v>5</v>
      </c>
      <c r="M9" s="7">
        <v>6</v>
      </c>
      <c r="N9" s="8">
        <v>7</v>
      </c>
      <c r="O9" s="9">
        <v>8</v>
      </c>
      <c r="P9" s="9">
        <v>9</v>
      </c>
      <c r="Q9" s="7"/>
      <c r="R9" s="8">
        <v>2</v>
      </c>
      <c r="S9" s="8">
        <v>3</v>
      </c>
      <c r="T9" s="8">
        <v>4</v>
      </c>
      <c r="U9" s="8">
        <v>5</v>
      </c>
      <c r="V9" s="8">
        <v>6</v>
      </c>
      <c r="W9" s="9">
        <v>7</v>
      </c>
      <c r="X9" s="9">
        <v>8</v>
      </c>
      <c r="Y9" s="7"/>
      <c r="Z9" s="10">
        <v>6</v>
      </c>
      <c r="AA9" s="10">
        <v>7</v>
      </c>
      <c r="AB9" s="10">
        <v>8</v>
      </c>
      <c r="AC9" s="9">
        <v>9</v>
      </c>
      <c r="AD9" s="9">
        <v>10</v>
      </c>
      <c r="AE9" s="9">
        <v>11</v>
      </c>
      <c r="AF9" s="9">
        <v>12</v>
      </c>
      <c r="AG9" s="1"/>
      <c r="AH9" s="3"/>
      <c r="AI9" s="22"/>
      <c r="AJ9" s="22"/>
      <c r="AK9" s="22" t="s">
        <v>21</v>
      </c>
      <c r="AL9" s="30"/>
      <c r="AM9" s="30"/>
      <c r="AN9" s="22">
        <f t="shared" si="0"/>
        <v>0</v>
      </c>
      <c r="AO9" s="22"/>
    </row>
    <row r="10" spans="1:41" x14ac:dyDescent="0.35">
      <c r="A10" s="1"/>
      <c r="B10" s="8">
        <v>13</v>
      </c>
      <c r="C10" s="8">
        <v>14</v>
      </c>
      <c r="D10" s="8">
        <v>15</v>
      </c>
      <c r="E10" s="8">
        <v>16</v>
      </c>
      <c r="F10" s="8">
        <v>17</v>
      </c>
      <c r="G10" s="9">
        <v>18</v>
      </c>
      <c r="H10" s="9">
        <v>19</v>
      </c>
      <c r="I10" s="7"/>
      <c r="J10" s="7">
        <v>10</v>
      </c>
      <c r="K10" s="7">
        <v>11</v>
      </c>
      <c r="L10" s="8">
        <v>12</v>
      </c>
      <c r="M10" s="8">
        <v>13</v>
      </c>
      <c r="N10" s="8">
        <v>14</v>
      </c>
      <c r="O10" s="9">
        <v>15</v>
      </c>
      <c r="P10" s="9">
        <v>16</v>
      </c>
      <c r="Q10" s="7"/>
      <c r="R10" s="8">
        <v>9</v>
      </c>
      <c r="S10" s="8">
        <v>10</v>
      </c>
      <c r="T10" s="8">
        <v>11</v>
      </c>
      <c r="U10" s="8">
        <v>12</v>
      </c>
      <c r="V10" s="8">
        <v>13</v>
      </c>
      <c r="W10" s="9">
        <v>14</v>
      </c>
      <c r="X10" s="9">
        <v>15</v>
      </c>
      <c r="Y10" s="7"/>
      <c r="Z10" s="7">
        <v>13</v>
      </c>
      <c r="AA10" s="8">
        <v>14</v>
      </c>
      <c r="AB10" s="8">
        <v>15</v>
      </c>
      <c r="AC10" s="7">
        <v>16</v>
      </c>
      <c r="AD10" s="7">
        <v>17</v>
      </c>
      <c r="AE10" s="9">
        <v>18</v>
      </c>
      <c r="AF10" s="9">
        <v>19</v>
      </c>
      <c r="AG10" s="1"/>
      <c r="AH10" s="3"/>
      <c r="AI10" s="22"/>
      <c r="AJ10" s="22"/>
      <c r="AK10" s="22"/>
      <c r="AL10" s="22"/>
      <c r="AM10" s="22"/>
      <c r="AN10" s="22"/>
      <c r="AO10" s="22"/>
    </row>
    <row r="11" spans="1:41" x14ac:dyDescent="0.35">
      <c r="A11" s="1"/>
      <c r="B11" s="8">
        <v>20</v>
      </c>
      <c r="C11" s="8">
        <v>21</v>
      </c>
      <c r="D11" s="8">
        <v>22</v>
      </c>
      <c r="E11" s="8">
        <v>23</v>
      </c>
      <c r="F11" s="8">
        <v>24</v>
      </c>
      <c r="G11" s="9">
        <v>25</v>
      </c>
      <c r="H11" s="9">
        <v>26</v>
      </c>
      <c r="I11" s="7"/>
      <c r="J11" s="7">
        <v>17</v>
      </c>
      <c r="K11" s="7">
        <v>18</v>
      </c>
      <c r="L11" s="8">
        <v>19</v>
      </c>
      <c r="M11" s="7">
        <v>20</v>
      </c>
      <c r="N11" s="8">
        <v>21</v>
      </c>
      <c r="O11" s="9">
        <v>22</v>
      </c>
      <c r="P11" s="9">
        <v>23</v>
      </c>
      <c r="Q11" s="7"/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9">
        <v>21</v>
      </c>
      <c r="X11" s="9">
        <v>22</v>
      </c>
      <c r="Y11" s="7"/>
      <c r="Z11" s="7">
        <v>20</v>
      </c>
      <c r="AA11" s="8">
        <v>21</v>
      </c>
      <c r="AB11" s="8">
        <v>22</v>
      </c>
      <c r="AC11" s="7">
        <v>23</v>
      </c>
      <c r="AD11" s="7">
        <v>24</v>
      </c>
      <c r="AE11" s="9">
        <v>25</v>
      </c>
      <c r="AF11" s="9">
        <v>26</v>
      </c>
      <c r="AG11" s="1"/>
      <c r="AH11" s="3"/>
      <c r="AI11" s="22"/>
      <c r="AJ11" s="22" t="s">
        <v>22</v>
      </c>
      <c r="AK11" s="22"/>
      <c r="AL11" s="22"/>
      <c r="AM11" s="22"/>
      <c r="AN11" s="22"/>
      <c r="AO11" s="22"/>
    </row>
    <row r="12" spans="1:41" ht="24.5" x14ac:dyDescent="0.35">
      <c r="A12" s="1"/>
      <c r="B12" s="10">
        <v>27</v>
      </c>
      <c r="C12" s="10">
        <v>28</v>
      </c>
      <c r="D12" s="10">
        <v>29</v>
      </c>
      <c r="E12" s="10">
        <v>30</v>
      </c>
      <c r="F12" s="10">
        <v>31</v>
      </c>
      <c r="G12" s="10"/>
      <c r="H12" s="10"/>
      <c r="I12" s="7"/>
      <c r="J12" s="7">
        <v>24</v>
      </c>
      <c r="K12" s="7">
        <v>25</v>
      </c>
      <c r="L12" s="7">
        <v>26</v>
      </c>
      <c r="M12" s="7">
        <v>27</v>
      </c>
      <c r="N12" s="7">
        <v>28</v>
      </c>
      <c r="O12" s="9">
        <v>29</v>
      </c>
      <c r="P12" s="9"/>
      <c r="Q12" s="7"/>
      <c r="R12" s="8">
        <v>23</v>
      </c>
      <c r="S12" s="8">
        <v>24</v>
      </c>
      <c r="T12" s="8">
        <v>25</v>
      </c>
      <c r="U12" s="8">
        <v>26</v>
      </c>
      <c r="V12" s="8">
        <v>27</v>
      </c>
      <c r="W12" s="9">
        <v>28</v>
      </c>
      <c r="X12" s="9">
        <v>29</v>
      </c>
      <c r="Y12" s="7"/>
      <c r="Z12" s="7">
        <v>27</v>
      </c>
      <c r="AA12" s="7">
        <v>28</v>
      </c>
      <c r="AB12" s="7">
        <v>29</v>
      </c>
      <c r="AC12" s="7">
        <v>30</v>
      </c>
      <c r="AD12" s="7"/>
      <c r="AE12" s="7"/>
      <c r="AF12" s="7"/>
      <c r="AG12" s="1"/>
      <c r="AH12" s="3"/>
      <c r="AI12" s="22"/>
      <c r="AJ12" s="25" t="s">
        <v>23</v>
      </c>
      <c r="AK12" s="26" t="s">
        <v>24</v>
      </c>
      <c r="AL12" s="22"/>
      <c r="AM12" s="22"/>
      <c r="AN12" s="30"/>
      <c r="AO12" s="22"/>
    </row>
    <row r="13" spans="1:41" ht="24.5" x14ac:dyDescent="0.3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>
        <v>30</v>
      </c>
      <c r="S13" s="8">
        <v>31</v>
      </c>
      <c r="T13" s="8"/>
      <c r="U13" s="8"/>
      <c r="V13" s="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3"/>
      <c r="AI13" s="22"/>
      <c r="AJ13" s="25" t="s">
        <v>25</v>
      </c>
      <c r="AK13" s="26" t="s">
        <v>26</v>
      </c>
      <c r="AL13" s="22"/>
      <c r="AM13" s="22"/>
      <c r="AN13" s="30"/>
      <c r="AO13" s="22"/>
    </row>
    <row r="14" spans="1:41" ht="24.5" x14ac:dyDescent="0.3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  <c r="T14" s="8"/>
      <c r="U14" s="8"/>
      <c r="V14" s="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3"/>
      <c r="AI14" s="22"/>
      <c r="AJ14" s="25" t="s">
        <v>27</v>
      </c>
      <c r="AK14" s="26" t="s">
        <v>28</v>
      </c>
      <c r="AL14" s="22"/>
      <c r="AM14" s="22"/>
      <c r="AN14" s="30"/>
      <c r="AO14" s="22"/>
    </row>
    <row r="15" spans="1:41" x14ac:dyDescent="0.35">
      <c r="A15" s="1"/>
      <c r="B15" s="34" t="s">
        <v>29</v>
      </c>
      <c r="C15" s="34"/>
      <c r="D15" s="34"/>
      <c r="E15" s="34"/>
      <c r="F15" s="34"/>
      <c r="G15" s="34"/>
      <c r="H15" s="34"/>
      <c r="I15" s="7"/>
      <c r="J15" s="34" t="s">
        <v>30</v>
      </c>
      <c r="K15" s="34"/>
      <c r="L15" s="34"/>
      <c r="M15" s="34"/>
      <c r="N15" s="34"/>
      <c r="O15" s="34"/>
      <c r="P15" s="34"/>
      <c r="Q15" s="7"/>
      <c r="R15" s="34" t="s">
        <v>31</v>
      </c>
      <c r="S15" s="34"/>
      <c r="T15" s="34"/>
      <c r="U15" s="34"/>
      <c r="V15" s="34"/>
      <c r="W15" s="34"/>
      <c r="X15" s="34"/>
      <c r="Y15" s="7"/>
      <c r="Z15" s="34" t="s">
        <v>32</v>
      </c>
      <c r="AA15" s="34"/>
      <c r="AB15" s="34"/>
      <c r="AC15" s="34"/>
      <c r="AD15" s="34"/>
      <c r="AE15" s="34"/>
      <c r="AF15" s="34"/>
      <c r="AG15" s="1"/>
      <c r="AH15" s="3"/>
      <c r="AI15" s="22"/>
      <c r="AJ15" s="22"/>
      <c r="AK15" s="22"/>
      <c r="AL15" s="22"/>
      <c r="AM15" s="22"/>
      <c r="AN15" s="22"/>
      <c r="AO15" s="22"/>
    </row>
    <row r="16" spans="1:41" x14ac:dyDescent="0.35">
      <c r="A16" s="1"/>
      <c r="B16" s="34"/>
      <c r="C16" s="34"/>
      <c r="D16" s="34"/>
      <c r="E16" s="34"/>
      <c r="F16" s="34"/>
      <c r="G16" s="34"/>
      <c r="H16" s="34"/>
      <c r="I16" s="7"/>
      <c r="J16" s="34"/>
      <c r="K16" s="34"/>
      <c r="L16" s="34"/>
      <c r="M16" s="34"/>
      <c r="N16" s="34"/>
      <c r="O16" s="34"/>
      <c r="P16" s="34"/>
      <c r="Q16" s="7"/>
      <c r="R16" s="34"/>
      <c r="S16" s="34"/>
      <c r="T16" s="34"/>
      <c r="U16" s="34"/>
      <c r="V16" s="34"/>
      <c r="W16" s="34"/>
      <c r="X16" s="34"/>
      <c r="Y16" s="7"/>
      <c r="Z16" s="34"/>
      <c r="AA16" s="34"/>
      <c r="AB16" s="34"/>
      <c r="AC16" s="34"/>
      <c r="AD16" s="34"/>
      <c r="AE16" s="34"/>
      <c r="AF16" s="34"/>
      <c r="AG16" s="1"/>
      <c r="AH16" s="3"/>
      <c r="AI16" s="22"/>
      <c r="AJ16" s="22" t="s">
        <v>33</v>
      </c>
      <c r="AK16" s="22"/>
      <c r="AL16" s="33">
        <v>44189</v>
      </c>
      <c r="AM16" s="33">
        <v>44200</v>
      </c>
      <c r="AN16" s="22">
        <v>8</v>
      </c>
      <c r="AO16" s="22"/>
    </row>
    <row r="17" spans="1:41" x14ac:dyDescent="0.35">
      <c r="A17" s="1"/>
      <c r="B17" s="7" t="s">
        <v>13</v>
      </c>
      <c r="C17" s="7" t="s">
        <v>14</v>
      </c>
      <c r="D17" s="7" t="s">
        <v>14</v>
      </c>
      <c r="E17" s="7" t="s">
        <v>15</v>
      </c>
      <c r="F17" s="7" t="s">
        <v>16</v>
      </c>
      <c r="G17" s="7" t="s">
        <v>17</v>
      </c>
      <c r="H17" s="7" t="s">
        <v>18</v>
      </c>
      <c r="I17" s="7"/>
      <c r="J17" s="7" t="s">
        <v>13</v>
      </c>
      <c r="K17" s="7" t="s">
        <v>14</v>
      </c>
      <c r="L17" s="7" t="s">
        <v>14</v>
      </c>
      <c r="M17" s="7" t="s">
        <v>15</v>
      </c>
      <c r="N17" s="7" t="s">
        <v>16</v>
      </c>
      <c r="O17" s="7" t="s">
        <v>17</v>
      </c>
      <c r="P17" s="7" t="s">
        <v>18</v>
      </c>
      <c r="Q17" s="7"/>
      <c r="R17" s="7" t="s">
        <v>13</v>
      </c>
      <c r="S17" s="7" t="s">
        <v>14</v>
      </c>
      <c r="T17" s="7" t="s">
        <v>14</v>
      </c>
      <c r="U17" s="7" t="s">
        <v>15</v>
      </c>
      <c r="V17" s="7" t="s">
        <v>16</v>
      </c>
      <c r="W17" s="7" t="s">
        <v>17</v>
      </c>
      <c r="X17" s="7" t="s">
        <v>18</v>
      </c>
      <c r="Y17" s="7"/>
      <c r="Z17" s="7" t="s">
        <v>13</v>
      </c>
      <c r="AA17" s="7" t="s">
        <v>14</v>
      </c>
      <c r="AB17" s="7" t="s">
        <v>14</v>
      </c>
      <c r="AC17" s="7" t="s">
        <v>15</v>
      </c>
      <c r="AD17" s="7" t="s">
        <v>16</v>
      </c>
      <c r="AE17" s="7" t="s">
        <v>17</v>
      </c>
      <c r="AF17" s="7" t="s">
        <v>18</v>
      </c>
      <c r="AG17" s="1"/>
      <c r="AH17" s="3"/>
      <c r="AI17" s="22"/>
      <c r="AJ17" s="22"/>
      <c r="AK17" s="22"/>
      <c r="AL17" s="22"/>
      <c r="AM17" s="22"/>
      <c r="AN17" s="22"/>
      <c r="AO17" s="22"/>
    </row>
    <row r="18" spans="1:41" x14ac:dyDescent="0.35">
      <c r="A18" s="1"/>
      <c r="B18" s="7"/>
      <c r="C18" s="7"/>
      <c r="D18" s="9"/>
      <c r="E18" s="7"/>
      <c r="F18" s="7">
        <v>1</v>
      </c>
      <c r="G18" s="9">
        <v>2</v>
      </c>
      <c r="H18" s="9">
        <v>3</v>
      </c>
      <c r="I18" s="7"/>
      <c r="J18" s="8">
        <v>1</v>
      </c>
      <c r="K18" s="7">
        <v>2</v>
      </c>
      <c r="L18" s="7">
        <v>3</v>
      </c>
      <c r="M18" s="7">
        <v>4</v>
      </c>
      <c r="N18" s="7">
        <v>5</v>
      </c>
      <c r="O18" s="9">
        <v>6</v>
      </c>
      <c r="P18" s="9">
        <v>7</v>
      </c>
      <c r="Q18" s="7"/>
      <c r="R18" s="8"/>
      <c r="S18" s="7"/>
      <c r="T18" s="7">
        <v>1</v>
      </c>
      <c r="U18" s="7">
        <v>2</v>
      </c>
      <c r="V18" s="7">
        <v>3</v>
      </c>
      <c r="W18" s="9">
        <v>4</v>
      </c>
      <c r="X18" s="9">
        <v>5</v>
      </c>
      <c r="Y18" s="7"/>
      <c r="Z18" s="7"/>
      <c r="AA18" s="7"/>
      <c r="AB18" s="7"/>
      <c r="AC18" s="7"/>
      <c r="AD18" s="7"/>
      <c r="AE18" s="9">
        <v>1</v>
      </c>
      <c r="AF18" s="9">
        <v>2</v>
      </c>
      <c r="AG18" s="1"/>
      <c r="AH18" s="3"/>
      <c r="AI18" s="22"/>
      <c r="AJ18" s="22"/>
      <c r="AK18" s="22" t="s">
        <v>34</v>
      </c>
      <c r="AL18" s="22"/>
      <c r="AM18" s="22"/>
      <c r="AN18" s="22">
        <f>AK4</f>
        <v>0</v>
      </c>
      <c r="AO18" s="22"/>
    </row>
    <row r="19" spans="1:41" x14ac:dyDescent="0.35">
      <c r="A19" s="1"/>
      <c r="B19" s="8">
        <v>4</v>
      </c>
      <c r="C19" s="7">
        <v>5</v>
      </c>
      <c r="D19" s="7">
        <v>6</v>
      </c>
      <c r="E19" s="7">
        <v>7</v>
      </c>
      <c r="F19" s="7">
        <v>8</v>
      </c>
      <c r="G19" s="9">
        <v>9</v>
      </c>
      <c r="H19" s="9">
        <v>10</v>
      </c>
      <c r="I19" s="7"/>
      <c r="J19" s="8">
        <v>8</v>
      </c>
      <c r="K19" s="7">
        <v>9</v>
      </c>
      <c r="L19" s="7">
        <v>10</v>
      </c>
      <c r="M19" s="7">
        <v>11</v>
      </c>
      <c r="N19" s="7">
        <v>12</v>
      </c>
      <c r="O19" s="9">
        <v>13</v>
      </c>
      <c r="P19" s="9">
        <v>14</v>
      </c>
      <c r="Q19" s="7"/>
      <c r="R19" s="8">
        <v>6</v>
      </c>
      <c r="S19" s="7">
        <v>7</v>
      </c>
      <c r="T19" s="7">
        <v>8</v>
      </c>
      <c r="U19" s="7">
        <v>9</v>
      </c>
      <c r="V19" s="8">
        <v>10</v>
      </c>
      <c r="W19" s="9">
        <v>11</v>
      </c>
      <c r="X19" s="9">
        <v>12</v>
      </c>
      <c r="Y19" s="7"/>
      <c r="Z19" s="7">
        <v>3</v>
      </c>
      <c r="AA19" s="7">
        <v>4</v>
      </c>
      <c r="AB19" s="7">
        <v>5</v>
      </c>
      <c r="AC19" s="7">
        <v>6</v>
      </c>
      <c r="AD19" s="7">
        <v>7</v>
      </c>
      <c r="AE19" s="9">
        <v>8</v>
      </c>
      <c r="AF19" s="9">
        <v>9</v>
      </c>
      <c r="AG19" s="1"/>
      <c r="AH19" s="3"/>
      <c r="AI19" s="22"/>
      <c r="AJ19" s="22"/>
      <c r="AK19" s="22" t="s">
        <v>35</v>
      </c>
      <c r="AL19" s="22"/>
      <c r="AM19" s="22"/>
      <c r="AN19" s="22">
        <f>SUM(AN6:AN16)</f>
        <v>8</v>
      </c>
      <c r="AO19" s="22"/>
    </row>
    <row r="20" spans="1:41" x14ac:dyDescent="0.35">
      <c r="A20" s="1"/>
      <c r="B20" s="7">
        <v>11</v>
      </c>
      <c r="C20" s="7">
        <v>12</v>
      </c>
      <c r="D20" s="8">
        <v>13</v>
      </c>
      <c r="E20" s="7">
        <v>14</v>
      </c>
      <c r="F20" s="7">
        <v>15</v>
      </c>
      <c r="G20" s="9">
        <v>16</v>
      </c>
      <c r="H20" s="9">
        <v>17</v>
      </c>
      <c r="I20" s="7"/>
      <c r="J20" s="7">
        <v>15</v>
      </c>
      <c r="K20" s="7">
        <v>16</v>
      </c>
      <c r="L20" s="8">
        <v>17</v>
      </c>
      <c r="M20" s="7">
        <v>18</v>
      </c>
      <c r="N20" s="7">
        <v>19</v>
      </c>
      <c r="O20" s="9">
        <v>20</v>
      </c>
      <c r="P20" s="9">
        <v>21</v>
      </c>
      <c r="Q20" s="7"/>
      <c r="R20" s="8">
        <v>13</v>
      </c>
      <c r="S20" s="7">
        <v>14</v>
      </c>
      <c r="T20" s="8">
        <v>15</v>
      </c>
      <c r="U20" s="7">
        <v>16</v>
      </c>
      <c r="V20" s="7">
        <v>17</v>
      </c>
      <c r="W20" s="9">
        <v>18</v>
      </c>
      <c r="X20" s="9">
        <v>19</v>
      </c>
      <c r="Y20" s="7"/>
      <c r="Z20" s="7">
        <v>10</v>
      </c>
      <c r="AA20" s="7">
        <v>11</v>
      </c>
      <c r="AB20" s="7">
        <v>12</v>
      </c>
      <c r="AC20" s="7">
        <v>13</v>
      </c>
      <c r="AD20" s="7">
        <v>14</v>
      </c>
      <c r="AE20" s="9">
        <v>15</v>
      </c>
      <c r="AF20" s="9">
        <v>16</v>
      </c>
      <c r="AG20" s="1"/>
      <c r="AH20" s="3"/>
      <c r="AI20" s="22"/>
      <c r="AJ20" s="22"/>
      <c r="AK20" s="27" t="s">
        <v>36</v>
      </c>
      <c r="AL20" s="22"/>
      <c r="AM20" s="22"/>
      <c r="AN20" s="22">
        <f>AN18-AN19</f>
        <v>-8</v>
      </c>
      <c r="AO20" s="22"/>
    </row>
    <row r="21" spans="1:41" x14ac:dyDescent="0.35">
      <c r="A21" s="1"/>
      <c r="B21" s="7">
        <v>18</v>
      </c>
      <c r="C21" s="7">
        <v>19</v>
      </c>
      <c r="D21" s="8">
        <v>20</v>
      </c>
      <c r="E21" s="7">
        <v>21</v>
      </c>
      <c r="F21" s="7">
        <v>22</v>
      </c>
      <c r="G21" s="9">
        <v>23</v>
      </c>
      <c r="H21" s="9">
        <v>24</v>
      </c>
      <c r="I21" s="7"/>
      <c r="J21" s="7">
        <v>22</v>
      </c>
      <c r="K21" s="7">
        <v>23</v>
      </c>
      <c r="L21" s="8">
        <v>24</v>
      </c>
      <c r="M21" s="7">
        <v>25</v>
      </c>
      <c r="N21" s="7">
        <v>26</v>
      </c>
      <c r="O21" s="9">
        <v>27</v>
      </c>
      <c r="P21" s="9">
        <v>28</v>
      </c>
      <c r="Q21" s="7"/>
      <c r="R21" s="8">
        <v>20</v>
      </c>
      <c r="S21" s="8">
        <v>21</v>
      </c>
      <c r="T21" s="8">
        <v>22</v>
      </c>
      <c r="U21" s="8">
        <v>23</v>
      </c>
      <c r="V21" s="8">
        <v>24</v>
      </c>
      <c r="W21" s="9">
        <v>25</v>
      </c>
      <c r="X21" s="9">
        <v>26</v>
      </c>
      <c r="Y21" s="7"/>
      <c r="Z21" s="7">
        <v>17</v>
      </c>
      <c r="AA21" s="7">
        <v>18</v>
      </c>
      <c r="AB21" s="8">
        <v>19</v>
      </c>
      <c r="AC21" s="7">
        <v>20</v>
      </c>
      <c r="AD21" s="7">
        <v>21</v>
      </c>
      <c r="AE21" s="9">
        <v>22</v>
      </c>
      <c r="AF21" s="9">
        <v>23</v>
      </c>
      <c r="AG21" s="1"/>
      <c r="AH21" s="3"/>
      <c r="AI21" s="22"/>
      <c r="AJ21" s="22"/>
      <c r="AK21" s="22"/>
      <c r="AL21" s="22"/>
      <c r="AM21" s="22"/>
      <c r="AN21" s="22"/>
      <c r="AO21" s="22"/>
    </row>
    <row r="22" spans="1:41" x14ac:dyDescent="0.35">
      <c r="A22" s="1"/>
      <c r="B22" s="7">
        <v>25</v>
      </c>
      <c r="C22" s="7">
        <v>26</v>
      </c>
      <c r="D22" s="8">
        <v>27</v>
      </c>
      <c r="E22" s="7">
        <v>28</v>
      </c>
      <c r="F22" s="7">
        <v>29</v>
      </c>
      <c r="G22" s="9">
        <v>30</v>
      </c>
      <c r="H22" s="9">
        <v>31</v>
      </c>
      <c r="I22" s="7"/>
      <c r="J22" s="9">
        <v>29</v>
      </c>
      <c r="K22" s="7">
        <v>30</v>
      </c>
      <c r="L22" s="7"/>
      <c r="M22" s="7"/>
      <c r="N22" s="7"/>
      <c r="O22" s="7"/>
      <c r="P22" s="7"/>
      <c r="Q22" s="7"/>
      <c r="R22" s="8">
        <v>27</v>
      </c>
      <c r="S22" s="9">
        <v>28</v>
      </c>
      <c r="T22" s="9">
        <v>29</v>
      </c>
      <c r="U22" s="8">
        <v>30</v>
      </c>
      <c r="V22" s="8">
        <v>31</v>
      </c>
      <c r="W22" s="9"/>
      <c r="X22" s="9"/>
      <c r="Y22" s="7"/>
      <c r="Z22" s="7">
        <v>24</v>
      </c>
      <c r="AA22" s="7">
        <v>25</v>
      </c>
      <c r="AB22" s="7">
        <v>26</v>
      </c>
      <c r="AC22" s="7">
        <v>27</v>
      </c>
      <c r="AD22" s="7">
        <v>28</v>
      </c>
      <c r="AE22" s="9">
        <v>29</v>
      </c>
      <c r="AF22" s="9">
        <v>30</v>
      </c>
      <c r="AG22" s="1"/>
      <c r="AH22" s="3"/>
      <c r="AI22" s="11"/>
      <c r="AJ22" s="11"/>
      <c r="AK22" s="11"/>
      <c r="AL22" s="11"/>
      <c r="AM22" s="11"/>
      <c r="AN22" s="11"/>
      <c r="AO22" s="11"/>
    </row>
    <row r="23" spans="1:41" x14ac:dyDescent="0.3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>
        <v>31</v>
      </c>
      <c r="AA23" s="7"/>
      <c r="AB23" s="7"/>
      <c r="AC23" s="7"/>
      <c r="AD23" s="7"/>
      <c r="AE23" s="7"/>
      <c r="AF23" s="7"/>
      <c r="AG23" s="1"/>
      <c r="AH23" s="3"/>
      <c r="AI23" s="11"/>
      <c r="AJ23" s="11"/>
      <c r="AK23" s="11"/>
      <c r="AL23" s="11"/>
      <c r="AM23" s="11"/>
      <c r="AN23" s="11"/>
      <c r="AO23" s="11"/>
    </row>
    <row r="24" spans="1:41" x14ac:dyDescent="0.35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"/>
      <c r="AH24" s="3"/>
      <c r="AI24" s="11"/>
      <c r="AJ24" s="11"/>
      <c r="AK24" s="11"/>
      <c r="AL24" s="11"/>
      <c r="AM24" s="11"/>
      <c r="AN24" s="11"/>
      <c r="AO24" s="11"/>
    </row>
    <row r="25" spans="1:41" x14ac:dyDescent="0.35">
      <c r="A25" s="1"/>
      <c r="B25" s="34" t="s">
        <v>37</v>
      </c>
      <c r="C25" s="34"/>
      <c r="D25" s="34"/>
      <c r="E25" s="34"/>
      <c r="F25" s="34"/>
      <c r="G25" s="34"/>
      <c r="H25" s="34"/>
      <c r="I25" s="7"/>
      <c r="J25" s="34" t="s">
        <v>38</v>
      </c>
      <c r="K25" s="34"/>
      <c r="L25" s="34"/>
      <c r="M25" s="34"/>
      <c r="N25" s="34"/>
      <c r="O25" s="34"/>
      <c r="P25" s="34"/>
      <c r="Q25" s="7"/>
      <c r="R25" s="34" t="s">
        <v>39</v>
      </c>
      <c r="S25" s="34"/>
      <c r="T25" s="34"/>
      <c r="U25" s="34"/>
      <c r="V25" s="34"/>
      <c r="W25" s="34"/>
      <c r="X25" s="34"/>
      <c r="Y25" s="7"/>
      <c r="Z25" s="34" t="s">
        <v>40</v>
      </c>
      <c r="AA25" s="34"/>
      <c r="AB25" s="34"/>
      <c r="AC25" s="34"/>
      <c r="AD25" s="34"/>
      <c r="AE25" s="34"/>
      <c r="AF25" s="34"/>
      <c r="AG25" s="1"/>
      <c r="AH25" s="3"/>
      <c r="AI25" s="11"/>
      <c r="AJ25" s="11"/>
      <c r="AK25" s="11"/>
      <c r="AL25" s="11"/>
      <c r="AM25" s="11"/>
      <c r="AN25" s="11"/>
      <c r="AO25" s="11"/>
    </row>
    <row r="26" spans="1:41" x14ac:dyDescent="0.35">
      <c r="A26" s="1"/>
      <c r="B26" s="34"/>
      <c r="C26" s="34"/>
      <c r="D26" s="34"/>
      <c r="E26" s="34"/>
      <c r="F26" s="34"/>
      <c r="G26" s="34"/>
      <c r="H26" s="34"/>
      <c r="I26" s="7"/>
      <c r="J26" s="34"/>
      <c r="K26" s="34"/>
      <c r="L26" s="34"/>
      <c r="M26" s="34"/>
      <c r="N26" s="34"/>
      <c r="O26" s="34"/>
      <c r="P26" s="34"/>
      <c r="Q26" s="7"/>
      <c r="R26" s="34"/>
      <c r="S26" s="34"/>
      <c r="T26" s="34"/>
      <c r="U26" s="34"/>
      <c r="V26" s="34"/>
      <c r="W26" s="34"/>
      <c r="X26" s="34"/>
      <c r="Y26" s="7"/>
      <c r="Z26" s="34"/>
      <c r="AA26" s="34"/>
      <c r="AB26" s="34"/>
      <c r="AC26" s="34"/>
      <c r="AD26" s="34"/>
      <c r="AE26" s="34"/>
      <c r="AF26" s="34"/>
      <c r="AG26" s="1"/>
      <c r="AH26" s="3"/>
      <c r="AI26" s="11"/>
      <c r="AJ26" s="11"/>
      <c r="AK26" s="11"/>
      <c r="AL26" s="11"/>
      <c r="AM26" s="11"/>
      <c r="AN26" s="11"/>
      <c r="AO26" s="11"/>
    </row>
    <row r="27" spans="1:41" x14ac:dyDescent="0.35">
      <c r="A27" s="1"/>
      <c r="B27" s="7" t="s">
        <v>13</v>
      </c>
      <c r="C27" s="7" t="s">
        <v>14</v>
      </c>
      <c r="D27" s="7" t="s">
        <v>14</v>
      </c>
      <c r="E27" s="7" t="s">
        <v>15</v>
      </c>
      <c r="F27" s="7" t="s">
        <v>16</v>
      </c>
      <c r="G27" s="7" t="s">
        <v>17</v>
      </c>
      <c r="H27" s="7" t="s">
        <v>18</v>
      </c>
      <c r="I27" s="7"/>
      <c r="J27" s="7" t="s">
        <v>13</v>
      </c>
      <c r="K27" s="7" t="s">
        <v>14</v>
      </c>
      <c r="L27" s="7" t="s">
        <v>14</v>
      </c>
      <c r="M27" s="7" t="s">
        <v>15</v>
      </c>
      <c r="N27" s="7" t="s">
        <v>16</v>
      </c>
      <c r="O27" s="7" t="s">
        <v>17</v>
      </c>
      <c r="P27" s="7" t="s">
        <v>18</v>
      </c>
      <c r="Q27" s="7"/>
      <c r="R27" s="7" t="s">
        <v>13</v>
      </c>
      <c r="S27" s="7" t="s">
        <v>14</v>
      </c>
      <c r="T27" s="7" t="s">
        <v>14</v>
      </c>
      <c r="U27" s="7" t="s">
        <v>15</v>
      </c>
      <c r="V27" s="7" t="s">
        <v>16</v>
      </c>
      <c r="W27" s="7" t="s">
        <v>17</v>
      </c>
      <c r="X27" s="7" t="s">
        <v>18</v>
      </c>
      <c r="Y27" s="7"/>
      <c r="Z27" s="7" t="s">
        <v>13</v>
      </c>
      <c r="AA27" s="7" t="s">
        <v>14</v>
      </c>
      <c r="AB27" s="7" t="s">
        <v>14</v>
      </c>
      <c r="AC27" s="7" t="s">
        <v>15</v>
      </c>
      <c r="AD27" s="7" t="s">
        <v>16</v>
      </c>
      <c r="AE27" s="7" t="s">
        <v>17</v>
      </c>
      <c r="AF27" s="7" t="s">
        <v>18</v>
      </c>
      <c r="AG27" s="1"/>
      <c r="AH27" s="3"/>
      <c r="AI27" s="11"/>
      <c r="AJ27" s="11"/>
      <c r="AK27" s="11"/>
      <c r="AL27" s="11"/>
      <c r="AM27" s="11"/>
      <c r="AN27" s="11"/>
      <c r="AO27" s="11"/>
    </row>
    <row r="28" spans="1:41" x14ac:dyDescent="0.35">
      <c r="A28" s="1"/>
      <c r="B28" s="7"/>
      <c r="C28" s="7">
        <v>1</v>
      </c>
      <c r="D28" s="7">
        <v>2</v>
      </c>
      <c r="E28" s="7">
        <v>3</v>
      </c>
      <c r="F28" s="7">
        <v>4</v>
      </c>
      <c r="G28" s="9">
        <v>5</v>
      </c>
      <c r="H28" s="9">
        <v>6</v>
      </c>
      <c r="I28" s="7"/>
      <c r="J28" s="7"/>
      <c r="K28" s="7"/>
      <c r="L28" s="7"/>
      <c r="M28" s="7">
        <v>1</v>
      </c>
      <c r="N28" s="7">
        <v>2</v>
      </c>
      <c r="O28" s="9">
        <v>3</v>
      </c>
      <c r="P28" s="9">
        <v>4</v>
      </c>
      <c r="Q28" s="7"/>
      <c r="R28" s="7"/>
      <c r="S28" s="7"/>
      <c r="T28" s="7"/>
      <c r="U28" s="7"/>
      <c r="V28" s="9"/>
      <c r="W28" s="9"/>
      <c r="X28" s="9">
        <v>1</v>
      </c>
      <c r="Y28" s="7"/>
      <c r="Z28" s="7"/>
      <c r="AA28" s="7">
        <v>1</v>
      </c>
      <c r="AB28" s="7">
        <v>2</v>
      </c>
      <c r="AC28" s="7">
        <v>3</v>
      </c>
      <c r="AD28" s="7">
        <v>4</v>
      </c>
      <c r="AE28" s="9">
        <v>5</v>
      </c>
      <c r="AF28" s="9">
        <v>6</v>
      </c>
      <c r="AG28" s="1"/>
      <c r="AH28" s="3"/>
      <c r="AI28" s="11"/>
      <c r="AJ28" s="11"/>
      <c r="AK28" s="11"/>
      <c r="AL28" s="11"/>
      <c r="AM28" s="11"/>
      <c r="AN28" s="11"/>
      <c r="AO28" s="11"/>
    </row>
    <row r="29" spans="1:41" x14ac:dyDescent="0.35">
      <c r="A29" s="1"/>
      <c r="B29" s="8">
        <v>7</v>
      </c>
      <c r="C29" s="7">
        <v>8</v>
      </c>
      <c r="D29" s="7">
        <v>9</v>
      </c>
      <c r="E29" s="7">
        <v>10</v>
      </c>
      <c r="F29" s="7">
        <v>11</v>
      </c>
      <c r="G29" s="9">
        <v>12</v>
      </c>
      <c r="H29" s="9">
        <v>13</v>
      </c>
      <c r="I29" s="7"/>
      <c r="J29" s="7">
        <v>5</v>
      </c>
      <c r="K29" s="7">
        <v>6</v>
      </c>
      <c r="L29" s="7">
        <v>7</v>
      </c>
      <c r="M29" s="9">
        <v>8</v>
      </c>
      <c r="N29" s="7">
        <v>9</v>
      </c>
      <c r="O29" s="9">
        <v>10</v>
      </c>
      <c r="P29" s="9">
        <v>11</v>
      </c>
      <c r="Q29" s="7"/>
      <c r="R29" s="7">
        <v>2</v>
      </c>
      <c r="S29" s="7">
        <v>3</v>
      </c>
      <c r="T29" s="7">
        <v>4</v>
      </c>
      <c r="U29" s="7">
        <v>5</v>
      </c>
      <c r="V29" s="7">
        <v>6</v>
      </c>
      <c r="W29" s="9">
        <v>7</v>
      </c>
      <c r="X29" s="9">
        <v>8</v>
      </c>
      <c r="Y29" s="7"/>
      <c r="Z29" s="8">
        <v>7</v>
      </c>
      <c r="AA29" s="9">
        <v>8</v>
      </c>
      <c r="AB29" s="7">
        <v>9</v>
      </c>
      <c r="AC29" s="7">
        <v>10</v>
      </c>
      <c r="AD29" s="7">
        <v>11</v>
      </c>
      <c r="AE29" s="9">
        <v>12</v>
      </c>
      <c r="AF29" s="9">
        <v>13</v>
      </c>
      <c r="AG29" s="1"/>
      <c r="AH29" s="3"/>
      <c r="AI29" s="11"/>
      <c r="AJ29" s="11"/>
      <c r="AK29" s="11"/>
      <c r="AL29" s="11"/>
      <c r="AM29" s="11"/>
      <c r="AN29" s="11"/>
      <c r="AO29" s="11"/>
    </row>
    <row r="30" spans="1:41" x14ac:dyDescent="0.35">
      <c r="A30" s="1"/>
      <c r="B30" s="7">
        <v>14</v>
      </c>
      <c r="C30" s="7">
        <v>15</v>
      </c>
      <c r="D30" s="7">
        <v>16</v>
      </c>
      <c r="E30" s="7">
        <v>17</v>
      </c>
      <c r="F30" s="7">
        <v>18</v>
      </c>
      <c r="G30" s="9">
        <v>19</v>
      </c>
      <c r="H30" s="9">
        <v>20</v>
      </c>
      <c r="I30" s="7"/>
      <c r="J30" s="7">
        <v>12</v>
      </c>
      <c r="K30" s="7">
        <v>13</v>
      </c>
      <c r="L30" s="8">
        <v>14</v>
      </c>
      <c r="M30" s="7">
        <v>15</v>
      </c>
      <c r="N30" s="8">
        <v>16</v>
      </c>
      <c r="O30" s="9">
        <v>17</v>
      </c>
      <c r="P30" s="9">
        <v>18</v>
      </c>
      <c r="Q30" s="7"/>
      <c r="R30" s="7">
        <v>9</v>
      </c>
      <c r="S30" s="7">
        <v>10</v>
      </c>
      <c r="T30" s="8">
        <v>11</v>
      </c>
      <c r="U30" s="7">
        <v>12</v>
      </c>
      <c r="V30" s="8">
        <v>13</v>
      </c>
      <c r="W30" s="9">
        <v>14</v>
      </c>
      <c r="X30" s="9">
        <v>15</v>
      </c>
      <c r="Y30" s="7"/>
      <c r="Z30" s="8">
        <v>14</v>
      </c>
      <c r="AA30" s="7">
        <v>15</v>
      </c>
      <c r="AB30" s="7">
        <v>16</v>
      </c>
      <c r="AC30" s="7">
        <v>17</v>
      </c>
      <c r="AD30" s="7">
        <v>18</v>
      </c>
      <c r="AE30" s="9">
        <v>19</v>
      </c>
      <c r="AF30" s="9">
        <v>20</v>
      </c>
      <c r="AG30" s="1"/>
      <c r="AH30" s="3"/>
      <c r="AI30" s="11"/>
      <c r="AJ30" s="11"/>
      <c r="AK30" s="11"/>
      <c r="AL30" s="11"/>
      <c r="AM30" s="11"/>
      <c r="AN30" s="11"/>
      <c r="AO30" s="11"/>
    </row>
    <row r="31" spans="1:41" x14ac:dyDescent="0.35">
      <c r="A31" s="1"/>
      <c r="B31" s="7">
        <v>21</v>
      </c>
      <c r="C31" s="7">
        <v>22</v>
      </c>
      <c r="D31" s="8">
        <v>23</v>
      </c>
      <c r="E31" s="7">
        <v>24</v>
      </c>
      <c r="F31" s="8">
        <v>25</v>
      </c>
      <c r="G31" s="9">
        <v>26</v>
      </c>
      <c r="H31" s="9">
        <v>27</v>
      </c>
      <c r="I31" s="7"/>
      <c r="J31" s="7">
        <v>19</v>
      </c>
      <c r="K31" s="8">
        <v>20</v>
      </c>
      <c r="L31" s="7">
        <v>21</v>
      </c>
      <c r="M31" s="7">
        <v>22</v>
      </c>
      <c r="N31" s="7">
        <v>23</v>
      </c>
      <c r="O31" s="9">
        <v>24</v>
      </c>
      <c r="P31" s="9">
        <v>25</v>
      </c>
      <c r="Q31" s="7"/>
      <c r="R31" s="7">
        <v>16</v>
      </c>
      <c r="S31" s="7">
        <v>17</v>
      </c>
      <c r="T31" s="8">
        <v>18</v>
      </c>
      <c r="U31" s="7">
        <v>19</v>
      </c>
      <c r="V31" s="7">
        <v>20</v>
      </c>
      <c r="W31" s="9">
        <v>21</v>
      </c>
      <c r="X31" s="9">
        <v>22</v>
      </c>
      <c r="Y31" s="7"/>
      <c r="Z31" s="8">
        <v>21</v>
      </c>
      <c r="AA31" s="7">
        <v>22</v>
      </c>
      <c r="AB31" s="8">
        <v>23</v>
      </c>
      <c r="AC31" s="7">
        <v>24</v>
      </c>
      <c r="AD31" s="9">
        <v>25</v>
      </c>
      <c r="AE31" s="9">
        <v>26</v>
      </c>
      <c r="AF31" s="9">
        <v>27</v>
      </c>
      <c r="AG31" s="1"/>
      <c r="AH31" s="3"/>
      <c r="AI31" s="11"/>
      <c r="AJ31" s="11"/>
      <c r="AK31" s="11"/>
      <c r="AL31" s="11"/>
      <c r="AM31" s="11"/>
      <c r="AN31" s="11"/>
      <c r="AO31" s="11"/>
    </row>
    <row r="32" spans="1:41" x14ac:dyDescent="0.35">
      <c r="A32" s="1"/>
      <c r="B32" s="7">
        <v>28</v>
      </c>
      <c r="C32" s="7">
        <v>29</v>
      </c>
      <c r="D32" s="7">
        <v>30</v>
      </c>
      <c r="E32" s="7"/>
      <c r="F32" s="7"/>
      <c r="G32" s="9"/>
      <c r="H32" s="9"/>
      <c r="I32" s="7"/>
      <c r="J32" s="7">
        <v>26</v>
      </c>
      <c r="K32" s="7">
        <v>27</v>
      </c>
      <c r="L32" s="7">
        <v>28</v>
      </c>
      <c r="M32" s="7">
        <v>29</v>
      </c>
      <c r="N32" s="7">
        <v>30</v>
      </c>
      <c r="O32" s="9">
        <v>31</v>
      </c>
      <c r="P32" s="7"/>
      <c r="Q32" s="7"/>
      <c r="R32" s="7">
        <v>23</v>
      </c>
      <c r="S32" s="7">
        <v>24</v>
      </c>
      <c r="T32" s="7">
        <v>25</v>
      </c>
      <c r="U32" s="7">
        <v>26</v>
      </c>
      <c r="V32" s="7">
        <v>27</v>
      </c>
      <c r="W32" s="9">
        <v>28</v>
      </c>
      <c r="X32" s="9">
        <v>29</v>
      </c>
      <c r="Y32" s="7"/>
      <c r="Z32" s="7">
        <v>28</v>
      </c>
      <c r="AA32" s="7">
        <v>29</v>
      </c>
      <c r="AB32" s="7">
        <v>30</v>
      </c>
      <c r="AC32" s="7">
        <v>31</v>
      </c>
      <c r="AD32" s="9">
        <v>1</v>
      </c>
      <c r="AE32" s="9">
        <v>2</v>
      </c>
      <c r="AF32" s="9">
        <v>3</v>
      </c>
      <c r="AG32" s="1"/>
      <c r="AH32" s="3"/>
      <c r="AI32" s="11"/>
      <c r="AJ32" s="11"/>
      <c r="AK32" s="11"/>
      <c r="AL32" s="11"/>
      <c r="AM32" s="11"/>
      <c r="AN32" s="11"/>
      <c r="AO32" s="11"/>
    </row>
    <row r="33" spans="1:41" x14ac:dyDescent="0.35">
      <c r="A33" s="1"/>
      <c r="B33" s="7"/>
      <c r="C33" s="7"/>
      <c r="D33" s="7"/>
      <c r="E33" s="7"/>
      <c r="F33" s="7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>
        <v>30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"/>
      <c r="AH33" s="3"/>
      <c r="AI33" s="11"/>
      <c r="AJ33" s="11"/>
      <c r="AK33" s="11"/>
      <c r="AL33" s="11"/>
      <c r="AM33" s="11"/>
      <c r="AN33" s="11"/>
      <c r="AO33" s="11"/>
    </row>
    <row r="34" spans="1:4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11"/>
      <c r="AJ34" s="11"/>
      <c r="AK34" s="11"/>
      <c r="AL34" s="11"/>
      <c r="AM34" s="11"/>
      <c r="AN34" s="11"/>
      <c r="AO34" s="11"/>
    </row>
  </sheetData>
  <mergeCells count="13">
    <mergeCell ref="B25:H26"/>
    <mergeCell ref="J25:P26"/>
    <mergeCell ref="R25:X26"/>
    <mergeCell ref="Z25:AF26"/>
    <mergeCell ref="J1:X3"/>
    <mergeCell ref="B5:H6"/>
    <mergeCell ref="J5:P6"/>
    <mergeCell ref="R5:X6"/>
    <mergeCell ref="Z5:AF6"/>
    <mergeCell ref="B15:H16"/>
    <mergeCell ref="J15:P16"/>
    <mergeCell ref="R15:X16"/>
    <mergeCell ref="Z15:AF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3A5B-E2FF-48B6-A116-D9BA9201846D}">
  <dimension ref="A1:AO34"/>
  <sheetViews>
    <sheetView topLeftCell="X1" workbookViewId="0">
      <selection activeCell="AL16" sqref="AL16:AM16"/>
    </sheetView>
  </sheetViews>
  <sheetFormatPr baseColWidth="10" defaultRowHeight="14.5" x14ac:dyDescent="0.35"/>
  <cols>
    <col min="1" max="1" width="6" style="4" customWidth="1"/>
    <col min="2" max="8" width="3.54296875" style="4" customWidth="1"/>
    <col min="9" max="9" width="5" style="4" customWidth="1"/>
    <col min="10" max="16" width="3.54296875" style="4" customWidth="1"/>
    <col min="17" max="17" width="5" style="4" customWidth="1"/>
    <col min="18" max="24" width="3.54296875" style="4" customWidth="1"/>
    <col min="25" max="25" width="5" style="4" customWidth="1"/>
    <col min="26" max="32" width="3.54296875" style="4" customWidth="1"/>
    <col min="33" max="33" width="5.36328125" style="4" customWidth="1"/>
    <col min="34" max="34" width="2.7265625" style="4" customWidth="1"/>
    <col min="35" max="35" width="3.08984375" style="4" customWidth="1"/>
    <col min="36" max="36" width="21.26953125" style="4" customWidth="1"/>
    <col min="37" max="37" width="40.453125" style="4" customWidth="1"/>
    <col min="38" max="39" width="20.453125" style="4" customWidth="1"/>
    <col min="40" max="40" width="10.90625" style="4"/>
    <col min="41" max="41" width="2.6328125" style="4" customWidth="1"/>
    <col min="42" max="16384" width="10.90625" style="4"/>
  </cols>
  <sheetData>
    <row r="1" spans="1:41" x14ac:dyDescent="0.35">
      <c r="A1" s="1"/>
      <c r="B1" s="2"/>
      <c r="C1" s="2"/>
      <c r="D1" s="2"/>
      <c r="E1" s="2"/>
      <c r="F1" s="2"/>
      <c r="G1" s="2"/>
      <c r="H1" s="2"/>
      <c r="I1" s="2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2"/>
      <c r="Z1" s="2"/>
      <c r="AA1" s="2"/>
      <c r="AB1" s="2"/>
      <c r="AC1" s="2"/>
      <c r="AD1" s="2"/>
      <c r="AE1" s="2"/>
      <c r="AF1" s="2"/>
      <c r="AG1" s="1"/>
      <c r="AH1" s="3"/>
      <c r="AI1" s="22"/>
      <c r="AJ1" s="22"/>
      <c r="AK1" s="22"/>
      <c r="AL1" s="22"/>
      <c r="AM1" s="22"/>
      <c r="AN1" s="22"/>
      <c r="AO1" s="22"/>
    </row>
    <row r="2" spans="1:41" x14ac:dyDescent="0.35">
      <c r="A2" s="1"/>
      <c r="B2" s="2"/>
      <c r="C2" s="2"/>
      <c r="D2" s="2"/>
      <c r="E2" s="2"/>
      <c r="F2" s="2"/>
      <c r="G2" s="2"/>
      <c r="H2" s="2"/>
      <c r="I2" s="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2"/>
      <c r="Z2" s="2"/>
      <c r="AA2" s="2"/>
      <c r="AB2" s="2"/>
      <c r="AC2" s="2"/>
      <c r="AD2" s="2"/>
      <c r="AE2" s="2"/>
      <c r="AF2" s="2"/>
      <c r="AG2" s="1"/>
      <c r="AH2" s="3"/>
      <c r="AI2" s="22"/>
      <c r="AJ2" s="22" t="s">
        <v>0</v>
      </c>
      <c r="AK2" s="28">
        <v>40776273</v>
      </c>
      <c r="AL2" s="31"/>
      <c r="AM2" s="22"/>
      <c r="AN2" s="22"/>
      <c r="AO2" s="22"/>
    </row>
    <row r="3" spans="1:41" x14ac:dyDescent="0.35">
      <c r="A3" s="1"/>
      <c r="B3" s="2"/>
      <c r="C3" s="2"/>
      <c r="D3" s="2"/>
      <c r="E3" s="2"/>
      <c r="F3" s="2"/>
      <c r="G3" s="2"/>
      <c r="H3" s="2"/>
      <c r="I3" s="2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2"/>
      <c r="Z3" s="2"/>
      <c r="AA3" s="2"/>
      <c r="AB3" s="2"/>
      <c r="AC3" s="2"/>
      <c r="AD3" s="2"/>
      <c r="AE3" s="2"/>
      <c r="AF3" s="2"/>
      <c r="AG3" s="1"/>
      <c r="AH3" s="3"/>
      <c r="AI3" s="22"/>
      <c r="AJ3" s="22" t="s">
        <v>1</v>
      </c>
      <c r="AK3" s="23" t="str">
        <f>VLOOKUP(AK2,BASE!$A$2:$F$57,6,0)</f>
        <v>VERTIZ ALOCEN, CARLOS JAVIER</v>
      </c>
      <c r="AL3" s="31"/>
      <c r="AM3" s="22"/>
      <c r="AN3" s="22"/>
      <c r="AO3" s="22"/>
    </row>
    <row r="4" spans="1:41" x14ac:dyDescent="0.3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3"/>
      <c r="AI4" s="22"/>
      <c r="AJ4" s="22" t="s">
        <v>2</v>
      </c>
      <c r="AK4" s="32">
        <f>VLOOKUP(AK2,BASE!$A$2:$F$57,5,0)</f>
        <v>20</v>
      </c>
      <c r="AL4" s="31"/>
      <c r="AM4" s="22"/>
      <c r="AN4" s="22"/>
      <c r="AO4" s="22"/>
    </row>
    <row r="5" spans="1:41" x14ac:dyDescent="0.35">
      <c r="A5" s="1"/>
      <c r="B5" s="34" t="s">
        <v>3</v>
      </c>
      <c r="C5" s="34"/>
      <c r="D5" s="34"/>
      <c r="E5" s="34"/>
      <c r="F5" s="34"/>
      <c r="G5" s="34"/>
      <c r="H5" s="34"/>
      <c r="I5" s="5"/>
      <c r="J5" s="34" t="s">
        <v>4</v>
      </c>
      <c r="K5" s="34"/>
      <c r="L5" s="34"/>
      <c r="M5" s="34"/>
      <c r="N5" s="34"/>
      <c r="O5" s="34"/>
      <c r="P5" s="34"/>
      <c r="Q5" s="5"/>
      <c r="R5" s="34" t="s">
        <v>5</v>
      </c>
      <c r="S5" s="34"/>
      <c r="T5" s="34"/>
      <c r="U5" s="34"/>
      <c r="V5" s="34"/>
      <c r="W5" s="34"/>
      <c r="X5" s="34"/>
      <c r="Y5" s="5"/>
      <c r="Z5" s="34" t="s">
        <v>6</v>
      </c>
      <c r="AA5" s="34"/>
      <c r="AB5" s="34"/>
      <c r="AC5" s="34"/>
      <c r="AD5" s="34"/>
      <c r="AE5" s="34"/>
      <c r="AF5" s="34"/>
      <c r="AG5" s="1"/>
      <c r="AH5" s="3"/>
      <c r="AI5" s="22"/>
      <c r="AJ5" s="22"/>
      <c r="AK5" s="22"/>
      <c r="AL5" s="24" t="s">
        <v>7</v>
      </c>
      <c r="AM5" s="24" t="s">
        <v>8</v>
      </c>
      <c r="AN5" s="22"/>
      <c r="AO5" s="22"/>
    </row>
    <row r="6" spans="1:41" x14ac:dyDescent="0.35">
      <c r="A6" s="1"/>
      <c r="B6" s="34"/>
      <c r="C6" s="34"/>
      <c r="D6" s="34"/>
      <c r="E6" s="34"/>
      <c r="F6" s="34"/>
      <c r="G6" s="34"/>
      <c r="H6" s="34"/>
      <c r="I6" s="6"/>
      <c r="J6" s="34" t="s">
        <v>9</v>
      </c>
      <c r="K6" s="34"/>
      <c r="L6" s="34"/>
      <c r="M6" s="34"/>
      <c r="N6" s="34"/>
      <c r="O6" s="34"/>
      <c r="P6" s="34"/>
      <c r="Q6" s="6"/>
      <c r="R6" s="34" t="s">
        <v>10</v>
      </c>
      <c r="S6" s="34"/>
      <c r="T6" s="34"/>
      <c r="U6" s="34"/>
      <c r="V6" s="34"/>
      <c r="W6" s="34"/>
      <c r="X6" s="34"/>
      <c r="Y6" s="6"/>
      <c r="Z6" s="34" t="s">
        <v>11</v>
      </c>
      <c r="AA6" s="34"/>
      <c r="AB6" s="34"/>
      <c r="AC6" s="34"/>
      <c r="AD6" s="34"/>
      <c r="AE6" s="34"/>
      <c r="AF6" s="34"/>
      <c r="AG6" s="1"/>
      <c r="AH6" s="3"/>
      <c r="AI6" s="22"/>
      <c r="AJ6" s="22"/>
      <c r="AK6" s="22" t="s">
        <v>12</v>
      </c>
      <c r="AL6" s="29">
        <v>44018</v>
      </c>
      <c r="AM6" s="29">
        <v>44025</v>
      </c>
      <c r="AN6" s="22">
        <f>(AM6-AL6)</f>
        <v>7</v>
      </c>
      <c r="AO6" s="22"/>
    </row>
    <row r="7" spans="1:41" x14ac:dyDescent="0.35">
      <c r="A7" s="1"/>
      <c r="B7" s="7" t="s">
        <v>13</v>
      </c>
      <c r="C7" s="7" t="s">
        <v>14</v>
      </c>
      <c r="D7" s="7" t="s">
        <v>14</v>
      </c>
      <c r="E7" s="7" t="s">
        <v>15</v>
      </c>
      <c r="F7" s="7" t="s">
        <v>16</v>
      </c>
      <c r="G7" s="7" t="s">
        <v>17</v>
      </c>
      <c r="H7" s="7" t="s">
        <v>18</v>
      </c>
      <c r="I7" s="7"/>
      <c r="J7" s="7" t="s">
        <v>13</v>
      </c>
      <c r="K7" s="7" t="s">
        <v>14</v>
      </c>
      <c r="L7" s="7" t="s">
        <v>14</v>
      </c>
      <c r="M7" s="7" t="s">
        <v>15</v>
      </c>
      <c r="N7" s="7" t="s">
        <v>16</v>
      </c>
      <c r="O7" s="7" t="s">
        <v>17</v>
      </c>
      <c r="P7" s="7" t="s">
        <v>18</v>
      </c>
      <c r="Q7" s="7"/>
      <c r="R7" s="7" t="s">
        <v>13</v>
      </c>
      <c r="S7" s="7" t="s">
        <v>14</v>
      </c>
      <c r="T7" s="7" t="s">
        <v>14</v>
      </c>
      <c r="U7" s="7" t="s">
        <v>15</v>
      </c>
      <c r="V7" s="7" t="s">
        <v>16</v>
      </c>
      <c r="W7" s="7" t="s">
        <v>17</v>
      </c>
      <c r="X7" s="7" t="s">
        <v>18</v>
      </c>
      <c r="Y7" s="7"/>
      <c r="Z7" s="7" t="s">
        <v>13</v>
      </c>
      <c r="AA7" s="7" t="s">
        <v>14</v>
      </c>
      <c r="AB7" s="7" t="s">
        <v>14</v>
      </c>
      <c r="AC7" s="7" t="s">
        <v>15</v>
      </c>
      <c r="AD7" s="7" t="s">
        <v>16</v>
      </c>
      <c r="AE7" s="7" t="s">
        <v>17</v>
      </c>
      <c r="AF7" s="7" t="s">
        <v>18</v>
      </c>
      <c r="AG7" s="1"/>
      <c r="AH7" s="3"/>
      <c r="AI7" s="22"/>
      <c r="AJ7" s="22"/>
      <c r="AK7" s="22" t="s">
        <v>19</v>
      </c>
      <c r="AL7" s="30"/>
      <c r="AM7" s="30"/>
      <c r="AN7" s="22">
        <f t="shared" ref="AN7:AN9" si="0">(AM7-AL7)</f>
        <v>0</v>
      </c>
      <c r="AO7" s="22"/>
    </row>
    <row r="8" spans="1:41" x14ac:dyDescent="0.35">
      <c r="A8" s="1"/>
      <c r="B8" s="8">
        <v>30</v>
      </c>
      <c r="C8" s="8">
        <v>31</v>
      </c>
      <c r="D8" s="8">
        <v>1</v>
      </c>
      <c r="E8" s="8">
        <v>2</v>
      </c>
      <c r="F8" s="8">
        <v>3</v>
      </c>
      <c r="G8" s="9">
        <v>4</v>
      </c>
      <c r="H8" s="9">
        <v>5</v>
      </c>
      <c r="I8" s="7"/>
      <c r="J8" s="7"/>
      <c r="K8" s="7"/>
      <c r="L8" s="7"/>
      <c r="M8" s="7"/>
      <c r="N8" s="7"/>
      <c r="O8" s="10">
        <v>1</v>
      </c>
      <c r="P8" s="10">
        <v>2</v>
      </c>
      <c r="Q8" s="7"/>
      <c r="R8" s="8"/>
      <c r="S8" s="8"/>
      <c r="T8" s="8"/>
      <c r="U8" s="8"/>
      <c r="V8" s="8"/>
      <c r="W8" s="9"/>
      <c r="X8" s="9">
        <v>1</v>
      </c>
      <c r="Y8" s="7"/>
      <c r="Z8" s="8"/>
      <c r="AA8" s="7"/>
      <c r="AB8" s="10">
        <v>1</v>
      </c>
      <c r="AC8" s="10">
        <v>2</v>
      </c>
      <c r="AD8" s="10">
        <v>3</v>
      </c>
      <c r="AE8" s="10">
        <v>4</v>
      </c>
      <c r="AF8" s="10">
        <v>5</v>
      </c>
      <c r="AG8" s="1"/>
      <c r="AH8" s="3"/>
      <c r="AI8" s="22"/>
      <c r="AJ8" s="22"/>
      <c r="AK8" s="22" t="s">
        <v>20</v>
      </c>
      <c r="AL8" s="30"/>
      <c r="AM8" s="30"/>
      <c r="AN8" s="22">
        <f t="shared" si="0"/>
        <v>0</v>
      </c>
      <c r="AO8" s="22"/>
    </row>
    <row r="9" spans="1:41" x14ac:dyDescent="0.35">
      <c r="A9" s="1"/>
      <c r="B9" s="8">
        <v>6</v>
      </c>
      <c r="C9" s="8">
        <v>7</v>
      </c>
      <c r="D9" s="8">
        <v>8</v>
      </c>
      <c r="E9" s="8">
        <v>9</v>
      </c>
      <c r="F9" s="8">
        <v>10</v>
      </c>
      <c r="G9" s="9">
        <v>11</v>
      </c>
      <c r="H9" s="9">
        <v>12</v>
      </c>
      <c r="I9" s="7"/>
      <c r="J9" s="10">
        <v>3</v>
      </c>
      <c r="K9" s="10">
        <v>4</v>
      </c>
      <c r="L9" s="7">
        <v>5</v>
      </c>
      <c r="M9" s="7">
        <v>6</v>
      </c>
      <c r="N9" s="8">
        <v>7</v>
      </c>
      <c r="O9" s="9">
        <v>8</v>
      </c>
      <c r="P9" s="9">
        <v>9</v>
      </c>
      <c r="Q9" s="7"/>
      <c r="R9" s="8">
        <v>2</v>
      </c>
      <c r="S9" s="8">
        <v>3</v>
      </c>
      <c r="T9" s="8">
        <v>4</v>
      </c>
      <c r="U9" s="8">
        <v>5</v>
      </c>
      <c r="V9" s="8">
        <v>6</v>
      </c>
      <c r="W9" s="9">
        <v>7</v>
      </c>
      <c r="X9" s="9">
        <v>8</v>
      </c>
      <c r="Y9" s="7"/>
      <c r="Z9" s="10">
        <v>6</v>
      </c>
      <c r="AA9" s="10">
        <v>7</v>
      </c>
      <c r="AB9" s="10">
        <v>8</v>
      </c>
      <c r="AC9" s="9">
        <v>9</v>
      </c>
      <c r="AD9" s="9">
        <v>10</v>
      </c>
      <c r="AE9" s="9">
        <v>11</v>
      </c>
      <c r="AF9" s="9">
        <v>12</v>
      </c>
      <c r="AG9" s="1"/>
      <c r="AH9" s="3"/>
      <c r="AI9" s="22"/>
      <c r="AJ9" s="22"/>
      <c r="AK9" s="22" t="s">
        <v>21</v>
      </c>
      <c r="AL9" s="30"/>
      <c r="AM9" s="30"/>
      <c r="AN9" s="22">
        <f t="shared" si="0"/>
        <v>0</v>
      </c>
      <c r="AO9" s="22"/>
    </row>
    <row r="10" spans="1:41" x14ac:dyDescent="0.35">
      <c r="A10" s="1"/>
      <c r="B10" s="8">
        <v>13</v>
      </c>
      <c r="C10" s="8">
        <v>14</v>
      </c>
      <c r="D10" s="8">
        <v>15</v>
      </c>
      <c r="E10" s="8">
        <v>16</v>
      </c>
      <c r="F10" s="8">
        <v>17</v>
      </c>
      <c r="G10" s="9">
        <v>18</v>
      </c>
      <c r="H10" s="9">
        <v>19</v>
      </c>
      <c r="I10" s="7"/>
      <c r="J10" s="7">
        <v>10</v>
      </c>
      <c r="K10" s="7">
        <v>11</v>
      </c>
      <c r="L10" s="8">
        <v>12</v>
      </c>
      <c r="M10" s="8">
        <v>13</v>
      </c>
      <c r="N10" s="8">
        <v>14</v>
      </c>
      <c r="O10" s="9">
        <v>15</v>
      </c>
      <c r="P10" s="9">
        <v>16</v>
      </c>
      <c r="Q10" s="7"/>
      <c r="R10" s="8">
        <v>9</v>
      </c>
      <c r="S10" s="8">
        <v>10</v>
      </c>
      <c r="T10" s="8">
        <v>11</v>
      </c>
      <c r="U10" s="8">
        <v>12</v>
      </c>
      <c r="V10" s="8">
        <v>13</v>
      </c>
      <c r="W10" s="9">
        <v>14</v>
      </c>
      <c r="X10" s="9">
        <v>15</v>
      </c>
      <c r="Y10" s="7"/>
      <c r="Z10" s="7">
        <v>13</v>
      </c>
      <c r="AA10" s="8">
        <v>14</v>
      </c>
      <c r="AB10" s="8">
        <v>15</v>
      </c>
      <c r="AC10" s="7">
        <v>16</v>
      </c>
      <c r="AD10" s="7">
        <v>17</v>
      </c>
      <c r="AE10" s="9">
        <v>18</v>
      </c>
      <c r="AF10" s="9">
        <v>19</v>
      </c>
      <c r="AG10" s="1"/>
      <c r="AH10" s="3"/>
      <c r="AI10" s="22"/>
      <c r="AJ10" s="22"/>
      <c r="AK10" s="22"/>
      <c r="AL10" s="22"/>
      <c r="AM10" s="22"/>
      <c r="AN10" s="22"/>
      <c r="AO10" s="22"/>
    </row>
    <row r="11" spans="1:41" x14ac:dyDescent="0.35">
      <c r="A11" s="1"/>
      <c r="B11" s="8">
        <v>20</v>
      </c>
      <c r="C11" s="8">
        <v>21</v>
      </c>
      <c r="D11" s="8">
        <v>22</v>
      </c>
      <c r="E11" s="8">
        <v>23</v>
      </c>
      <c r="F11" s="8">
        <v>24</v>
      </c>
      <c r="G11" s="9">
        <v>25</v>
      </c>
      <c r="H11" s="9">
        <v>26</v>
      </c>
      <c r="I11" s="7"/>
      <c r="J11" s="7">
        <v>17</v>
      </c>
      <c r="K11" s="7">
        <v>18</v>
      </c>
      <c r="L11" s="8">
        <v>19</v>
      </c>
      <c r="M11" s="7">
        <v>20</v>
      </c>
      <c r="N11" s="8">
        <v>21</v>
      </c>
      <c r="O11" s="9">
        <v>22</v>
      </c>
      <c r="P11" s="9">
        <v>23</v>
      </c>
      <c r="Q11" s="7"/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9">
        <v>21</v>
      </c>
      <c r="X11" s="9">
        <v>22</v>
      </c>
      <c r="Y11" s="7"/>
      <c r="Z11" s="7">
        <v>20</v>
      </c>
      <c r="AA11" s="8">
        <v>21</v>
      </c>
      <c r="AB11" s="8">
        <v>22</v>
      </c>
      <c r="AC11" s="7">
        <v>23</v>
      </c>
      <c r="AD11" s="7">
        <v>24</v>
      </c>
      <c r="AE11" s="9">
        <v>25</v>
      </c>
      <c r="AF11" s="9">
        <v>26</v>
      </c>
      <c r="AG11" s="1"/>
      <c r="AH11" s="3"/>
      <c r="AI11" s="22"/>
      <c r="AJ11" s="22" t="s">
        <v>22</v>
      </c>
      <c r="AK11" s="22"/>
      <c r="AL11" s="22"/>
      <c r="AM11" s="22"/>
      <c r="AN11" s="22"/>
      <c r="AO11" s="22"/>
    </row>
    <row r="12" spans="1:41" ht="24.5" x14ac:dyDescent="0.35">
      <c r="A12" s="1"/>
      <c r="B12" s="10">
        <v>27</v>
      </c>
      <c r="C12" s="10">
        <v>28</v>
      </c>
      <c r="D12" s="10">
        <v>29</v>
      </c>
      <c r="E12" s="10">
        <v>30</v>
      </c>
      <c r="F12" s="10">
        <v>31</v>
      </c>
      <c r="G12" s="10"/>
      <c r="H12" s="10"/>
      <c r="I12" s="7"/>
      <c r="J12" s="7">
        <v>24</v>
      </c>
      <c r="K12" s="7">
        <v>25</v>
      </c>
      <c r="L12" s="7">
        <v>26</v>
      </c>
      <c r="M12" s="7">
        <v>27</v>
      </c>
      <c r="N12" s="7">
        <v>28</v>
      </c>
      <c r="O12" s="9">
        <v>29</v>
      </c>
      <c r="P12" s="9"/>
      <c r="Q12" s="7"/>
      <c r="R12" s="8">
        <v>23</v>
      </c>
      <c r="S12" s="8">
        <v>24</v>
      </c>
      <c r="T12" s="8">
        <v>25</v>
      </c>
      <c r="U12" s="8">
        <v>26</v>
      </c>
      <c r="V12" s="8">
        <v>27</v>
      </c>
      <c r="W12" s="9">
        <v>28</v>
      </c>
      <c r="X12" s="9">
        <v>29</v>
      </c>
      <c r="Y12" s="7"/>
      <c r="Z12" s="7">
        <v>27</v>
      </c>
      <c r="AA12" s="7">
        <v>28</v>
      </c>
      <c r="AB12" s="7">
        <v>29</v>
      </c>
      <c r="AC12" s="7">
        <v>30</v>
      </c>
      <c r="AD12" s="7"/>
      <c r="AE12" s="7"/>
      <c r="AF12" s="7"/>
      <c r="AG12" s="1"/>
      <c r="AH12" s="3"/>
      <c r="AI12" s="22"/>
      <c r="AJ12" s="25" t="s">
        <v>23</v>
      </c>
      <c r="AK12" s="26" t="s">
        <v>24</v>
      </c>
      <c r="AL12" s="22"/>
      <c r="AM12" s="22"/>
      <c r="AN12" s="30">
        <v>2</v>
      </c>
      <c r="AO12" s="22"/>
    </row>
    <row r="13" spans="1:41" ht="24.5" x14ac:dyDescent="0.35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>
        <v>30</v>
      </c>
      <c r="S13" s="8">
        <v>31</v>
      </c>
      <c r="T13" s="8"/>
      <c r="U13" s="8"/>
      <c r="V13" s="8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3"/>
      <c r="AI13" s="22"/>
      <c r="AJ13" s="25" t="s">
        <v>25</v>
      </c>
      <c r="AK13" s="26" t="s">
        <v>26</v>
      </c>
      <c r="AL13" s="22"/>
      <c r="AM13" s="22"/>
      <c r="AN13" s="30">
        <v>2</v>
      </c>
      <c r="AO13" s="22"/>
    </row>
    <row r="14" spans="1:41" ht="24.5" x14ac:dyDescent="0.35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  <c r="S14" s="8"/>
      <c r="T14" s="8"/>
      <c r="U14" s="8"/>
      <c r="V14" s="8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3"/>
      <c r="AI14" s="22"/>
      <c r="AJ14" s="25" t="s">
        <v>27</v>
      </c>
      <c r="AK14" s="26" t="s">
        <v>28</v>
      </c>
      <c r="AL14" s="22"/>
      <c r="AM14" s="22"/>
      <c r="AN14" s="30"/>
      <c r="AO14" s="22"/>
    </row>
    <row r="15" spans="1:41" x14ac:dyDescent="0.35">
      <c r="A15" s="1"/>
      <c r="B15" s="34" t="s">
        <v>29</v>
      </c>
      <c r="C15" s="34"/>
      <c r="D15" s="34"/>
      <c r="E15" s="34"/>
      <c r="F15" s="34"/>
      <c r="G15" s="34"/>
      <c r="H15" s="34"/>
      <c r="I15" s="7"/>
      <c r="J15" s="34" t="s">
        <v>30</v>
      </c>
      <c r="K15" s="34"/>
      <c r="L15" s="34"/>
      <c r="M15" s="34"/>
      <c r="N15" s="34"/>
      <c r="O15" s="34"/>
      <c r="P15" s="34"/>
      <c r="Q15" s="7"/>
      <c r="R15" s="34" t="s">
        <v>31</v>
      </c>
      <c r="S15" s="34"/>
      <c r="T15" s="34"/>
      <c r="U15" s="34"/>
      <c r="V15" s="34"/>
      <c r="W15" s="34"/>
      <c r="X15" s="34"/>
      <c r="Y15" s="7"/>
      <c r="Z15" s="34" t="s">
        <v>32</v>
      </c>
      <c r="AA15" s="34"/>
      <c r="AB15" s="34"/>
      <c r="AC15" s="34"/>
      <c r="AD15" s="34"/>
      <c r="AE15" s="34"/>
      <c r="AF15" s="34"/>
      <c r="AG15" s="1"/>
      <c r="AH15" s="3"/>
      <c r="AI15" s="22"/>
      <c r="AJ15" s="22"/>
      <c r="AK15" s="22"/>
      <c r="AL15" s="22"/>
      <c r="AM15" s="22"/>
      <c r="AN15" s="22"/>
      <c r="AO15" s="22"/>
    </row>
    <row r="16" spans="1:41" x14ac:dyDescent="0.35">
      <c r="A16" s="1"/>
      <c r="B16" s="34"/>
      <c r="C16" s="34"/>
      <c r="D16" s="34"/>
      <c r="E16" s="34"/>
      <c r="F16" s="34"/>
      <c r="G16" s="34"/>
      <c r="H16" s="34"/>
      <c r="I16" s="7"/>
      <c r="J16" s="34"/>
      <c r="K16" s="34"/>
      <c r="L16" s="34"/>
      <c r="M16" s="34"/>
      <c r="N16" s="34"/>
      <c r="O16" s="34"/>
      <c r="P16" s="34"/>
      <c r="Q16" s="7"/>
      <c r="R16" s="34"/>
      <c r="S16" s="34"/>
      <c r="T16" s="34"/>
      <c r="U16" s="34"/>
      <c r="V16" s="34"/>
      <c r="W16" s="34"/>
      <c r="X16" s="34"/>
      <c r="Y16" s="7"/>
      <c r="Z16" s="34"/>
      <c r="AA16" s="34"/>
      <c r="AB16" s="34"/>
      <c r="AC16" s="34"/>
      <c r="AD16" s="34"/>
      <c r="AE16" s="34"/>
      <c r="AF16" s="34"/>
      <c r="AG16" s="1"/>
      <c r="AH16" s="3"/>
      <c r="AI16" s="22"/>
      <c r="AJ16" s="22" t="s">
        <v>33</v>
      </c>
      <c r="AK16" s="22"/>
      <c r="AL16" s="33">
        <v>44189</v>
      </c>
      <c r="AM16" s="33">
        <v>44200</v>
      </c>
      <c r="AN16" s="22">
        <v>8</v>
      </c>
      <c r="AO16" s="22"/>
    </row>
    <row r="17" spans="1:41" x14ac:dyDescent="0.35">
      <c r="A17" s="1"/>
      <c r="B17" s="7" t="s">
        <v>13</v>
      </c>
      <c r="C17" s="7" t="s">
        <v>14</v>
      </c>
      <c r="D17" s="7" t="s">
        <v>14</v>
      </c>
      <c r="E17" s="7" t="s">
        <v>15</v>
      </c>
      <c r="F17" s="7" t="s">
        <v>16</v>
      </c>
      <c r="G17" s="7" t="s">
        <v>17</v>
      </c>
      <c r="H17" s="7" t="s">
        <v>18</v>
      </c>
      <c r="I17" s="7"/>
      <c r="J17" s="7" t="s">
        <v>13</v>
      </c>
      <c r="K17" s="7" t="s">
        <v>14</v>
      </c>
      <c r="L17" s="7" t="s">
        <v>14</v>
      </c>
      <c r="M17" s="7" t="s">
        <v>15</v>
      </c>
      <c r="N17" s="7" t="s">
        <v>16</v>
      </c>
      <c r="O17" s="7" t="s">
        <v>17</v>
      </c>
      <c r="P17" s="7" t="s">
        <v>18</v>
      </c>
      <c r="Q17" s="7"/>
      <c r="R17" s="7" t="s">
        <v>13</v>
      </c>
      <c r="S17" s="7" t="s">
        <v>14</v>
      </c>
      <c r="T17" s="7" t="s">
        <v>14</v>
      </c>
      <c r="U17" s="7" t="s">
        <v>15</v>
      </c>
      <c r="V17" s="7" t="s">
        <v>16</v>
      </c>
      <c r="W17" s="7" t="s">
        <v>17</v>
      </c>
      <c r="X17" s="7" t="s">
        <v>18</v>
      </c>
      <c r="Y17" s="7"/>
      <c r="Z17" s="7" t="s">
        <v>13</v>
      </c>
      <c r="AA17" s="7" t="s">
        <v>14</v>
      </c>
      <c r="AB17" s="7" t="s">
        <v>14</v>
      </c>
      <c r="AC17" s="7" t="s">
        <v>15</v>
      </c>
      <c r="AD17" s="7" t="s">
        <v>16</v>
      </c>
      <c r="AE17" s="7" t="s">
        <v>17</v>
      </c>
      <c r="AF17" s="7" t="s">
        <v>18</v>
      </c>
      <c r="AG17" s="1"/>
      <c r="AH17" s="3"/>
      <c r="AI17" s="22"/>
      <c r="AJ17" s="22"/>
      <c r="AK17" s="22"/>
      <c r="AL17" s="22"/>
      <c r="AM17" s="22"/>
      <c r="AN17" s="22"/>
      <c r="AO17" s="22"/>
    </row>
    <row r="18" spans="1:41" x14ac:dyDescent="0.35">
      <c r="A18" s="1"/>
      <c r="B18" s="7"/>
      <c r="C18" s="7"/>
      <c r="D18" s="9"/>
      <c r="E18" s="7"/>
      <c r="F18" s="7">
        <v>1</v>
      </c>
      <c r="G18" s="9">
        <v>2</v>
      </c>
      <c r="H18" s="9">
        <v>3</v>
      </c>
      <c r="I18" s="7"/>
      <c r="J18" s="8">
        <v>1</v>
      </c>
      <c r="K18" s="7">
        <v>2</v>
      </c>
      <c r="L18" s="7">
        <v>3</v>
      </c>
      <c r="M18" s="7">
        <v>4</v>
      </c>
      <c r="N18" s="7">
        <v>5</v>
      </c>
      <c r="O18" s="9">
        <v>6</v>
      </c>
      <c r="P18" s="9">
        <v>7</v>
      </c>
      <c r="Q18" s="7"/>
      <c r="R18" s="8"/>
      <c r="S18" s="7"/>
      <c r="T18" s="7">
        <v>1</v>
      </c>
      <c r="U18" s="7">
        <v>2</v>
      </c>
      <c r="V18" s="7">
        <v>3</v>
      </c>
      <c r="W18" s="9">
        <v>4</v>
      </c>
      <c r="X18" s="9">
        <v>5</v>
      </c>
      <c r="Y18" s="7"/>
      <c r="Z18" s="7"/>
      <c r="AA18" s="7"/>
      <c r="AB18" s="7"/>
      <c r="AC18" s="7"/>
      <c r="AD18" s="7"/>
      <c r="AE18" s="9">
        <v>1</v>
      </c>
      <c r="AF18" s="9">
        <v>2</v>
      </c>
      <c r="AG18" s="1"/>
      <c r="AH18" s="3"/>
      <c r="AI18" s="22"/>
      <c r="AJ18" s="22"/>
      <c r="AK18" s="22" t="s">
        <v>34</v>
      </c>
      <c r="AL18" s="22"/>
      <c r="AM18" s="22"/>
      <c r="AN18" s="22">
        <f>AK4</f>
        <v>20</v>
      </c>
      <c r="AO18" s="22"/>
    </row>
    <row r="19" spans="1:41" x14ac:dyDescent="0.35">
      <c r="A19" s="1"/>
      <c r="B19" s="8">
        <v>4</v>
      </c>
      <c r="C19" s="7">
        <v>5</v>
      </c>
      <c r="D19" s="7">
        <v>6</v>
      </c>
      <c r="E19" s="7">
        <v>7</v>
      </c>
      <c r="F19" s="7">
        <v>8</v>
      </c>
      <c r="G19" s="9">
        <v>9</v>
      </c>
      <c r="H19" s="9">
        <v>10</v>
      </c>
      <c r="I19" s="7"/>
      <c r="J19" s="8">
        <v>8</v>
      </c>
      <c r="K19" s="7">
        <v>9</v>
      </c>
      <c r="L19" s="7">
        <v>10</v>
      </c>
      <c r="M19" s="7">
        <v>11</v>
      </c>
      <c r="N19" s="7">
        <v>12</v>
      </c>
      <c r="O19" s="9">
        <v>13</v>
      </c>
      <c r="P19" s="9">
        <v>14</v>
      </c>
      <c r="Q19" s="7"/>
      <c r="R19" s="8">
        <v>6</v>
      </c>
      <c r="S19" s="7">
        <v>7</v>
      </c>
      <c r="T19" s="7">
        <v>8</v>
      </c>
      <c r="U19" s="7">
        <v>9</v>
      </c>
      <c r="V19" s="8">
        <v>10</v>
      </c>
      <c r="W19" s="9">
        <v>11</v>
      </c>
      <c r="X19" s="9">
        <v>12</v>
      </c>
      <c r="Y19" s="7"/>
      <c r="Z19" s="7">
        <v>3</v>
      </c>
      <c r="AA19" s="7">
        <v>4</v>
      </c>
      <c r="AB19" s="7">
        <v>5</v>
      </c>
      <c r="AC19" s="7">
        <v>6</v>
      </c>
      <c r="AD19" s="7">
        <v>7</v>
      </c>
      <c r="AE19" s="9">
        <v>8</v>
      </c>
      <c r="AF19" s="9">
        <v>9</v>
      </c>
      <c r="AG19" s="1"/>
      <c r="AH19" s="3"/>
      <c r="AI19" s="22"/>
      <c r="AJ19" s="22"/>
      <c r="AK19" s="22" t="s">
        <v>35</v>
      </c>
      <c r="AL19" s="22"/>
      <c r="AM19" s="22"/>
      <c r="AN19" s="22">
        <f>SUM(AN6:AN16)</f>
        <v>19</v>
      </c>
      <c r="AO19" s="22"/>
    </row>
    <row r="20" spans="1:41" x14ac:dyDescent="0.35">
      <c r="A20" s="1"/>
      <c r="B20" s="7">
        <v>11</v>
      </c>
      <c r="C20" s="7">
        <v>12</v>
      </c>
      <c r="D20" s="8">
        <v>13</v>
      </c>
      <c r="E20" s="7">
        <v>14</v>
      </c>
      <c r="F20" s="7">
        <v>15</v>
      </c>
      <c r="G20" s="9">
        <v>16</v>
      </c>
      <c r="H20" s="9">
        <v>17</v>
      </c>
      <c r="I20" s="7"/>
      <c r="J20" s="7">
        <v>15</v>
      </c>
      <c r="K20" s="7">
        <v>16</v>
      </c>
      <c r="L20" s="8">
        <v>17</v>
      </c>
      <c r="M20" s="7">
        <v>18</v>
      </c>
      <c r="N20" s="7">
        <v>19</v>
      </c>
      <c r="O20" s="9">
        <v>20</v>
      </c>
      <c r="P20" s="9">
        <v>21</v>
      </c>
      <c r="Q20" s="7"/>
      <c r="R20" s="8">
        <v>13</v>
      </c>
      <c r="S20" s="7">
        <v>14</v>
      </c>
      <c r="T20" s="8">
        <v>15</v>
      </c>
      <c r="U20" s="7">
        <v>16</v>
      </c>
      <c r="V20" s="7">
        <v>17</v>
      </c>
      <c r="W20" s="9">
        <v>18</v>
      </c>
      <c r="X20" s="9">
        <v>19</v>
      </c>
      <c r="Y20" s="7"/>
      <c r="Z20" s="7">
        <v>10</v>
      </c>
      <c r="AA20" s="7">
        <v>11</v>
      </c>
      <c r="AB20" s="7">
        <v>12</v>
      </c>
      <c r="AC20" s="7">
        <v>13</v>
      </c>
      <c r="AD20" s="7">
        <v>14</v>
      </c>
      <c r="AE20" s="9">
        <v>15</v>
      </c>
      <c r="AF20" s="9">
        <v>16</v>
      </c>
      <c r="AG20" s="1"/>
      <c r="AH20" s="3"/>
      <c r="AI20" s="22"/>
      <c r="AJ20" s="22"/>
      <c r="AK20" s="27" t="s">
        <v>36</v>
      </c>
      <c r="AL20" s="22"/>
      <c r="AM20" s="22"/>
      <c r="AN20" s="22">
        <f>AN18-AN19</f>
        <v>1</v>
      </c>
      <c r="AO20" s="22"/>
    </row>
    <row r="21" spans="1:41" x14ac:dyDescent="0.35">
      <c r="A21" s="1"/>
      <c r="B21" s="7">
        <v>18</v>
      </c>
      <c r="C21" s="7">
        <v>19</v>
      </c>
      <c r="D21" s="8">
        <v>20</v>
      </c>
      <c r="E21" s="7">
        <v>21</v>
      </c>
      <c r="F21" s="7">
        <v>22</v>
      </c>
      <c r="G21" s="9">
        <v>23</v>
      </c>
      <c r="H21" s="9">
        <v>24</v>
      </c>
      <c r="I21" s="7"/>
      <c r="J21" s="7">
        <v>22</v>
      </c>
      <c r="K21" s="7">
        <v>23</v>
      </c>
      <c r="L21" s="8">
        <v>24</v>
      </c>
      <c r="M21" s="7">
        <v>25</v>
      </c>
      <c r="N21" s="7">
        <v>26</v>
      </c>
      <c r="O21" s="9">
        <v>27</v>
      </c>
      <c r="P21" s="9">
        <v>28</v>
      </c>
      <c r="Q21" s="7"/>
      <c r="R21" s="8">
        <v>20</v>
      </c>
      <c r="S21" s="8">
        <v>21</v>
      </c>
      <c r="T21" s="8">
        <v>22</v>
      </c>
      <c r="U21" s="8">
        <v>23</v>
      </c>
      <c r="V21" s="8">
        <v>24</v>
      </c>
      <c r="W21" s="9">
        <v>25</v>
      </c>
      <c r="X21" s="9">
        <v>26</v>
      </c>
      <c r="Y21" s="7"/>
      <c r="Z21" s="7">
        <v>17</v>
      </c>
      <c r="AA21" s="7">
        <v>18</v>
      </c>
      <c r="AB21" s="8">
        <v>19</v>
      </c>
      <c r="AC21" s="7">
        <v>20</v>
      </c>
      <c r="AD21" s="7">
        <v>21</v>
      </c>
      <c r="AE21" s="9">
        <v>22</v>
      </c>
      <c r="AF21" s="9">
        <v>23</v>
      </c>
      <c r="AG21" s="1"/>
      <c r="AH21" s="3"/>
      <c r="AI21" s="22"/>
      <c r="AJ21" s="22"/>
      <c r="AK21" s="22"/>
      <c r="AL21" s="22"/>
      <c r="AM21" s="22"/>
      <c r="AN21" s="22"/>
      <c r="AO21" s="22"/>
    </row>
    <row r="22" spans="1:41" x14ac:dyDescent="0.35">
      <c r="A22" s="1"/>
      <c r="B22" s="7">
        <v>25</v>
      </c>
      <c r="C22" s="7">
        <v>26</v>
      </c>
      <c r="D22" s="8">
        <v>27</v>
      </c>
      <c r="E22" s="7">
        <v>28</v>
      </c>
      <c r="F22" s="7">
        <v>29</v>
      </c>
      <c r="G22" s="9">
        <v>30</v>
      </c>
      <c r="H22" s="9">
        <v>31</v>
      </c>
      <c r="I22" s="7"/>
      <c r="J22" s="9">
        <v>29</v>
      </c>
      <c r="K22" s="7">
        <v>30</v>
      </c>
      <c r="L22" s="7"/>
      <c r="M22" s="7"/>
      <c r="N22" s="7"/>
      <c r="O22" s="7"/>
      <c r="P22" s="7"/>
      <c r="Q22" s="7"/>
      <c r="R22" s="8">
        <v>27</v>
      </c>
      <c r="S22" s="9">
        <v>28</v>
      </c>
      <c r="T22" s="9">
        <v>29</v>
      </c>
      <c r="U22" s="8">
        <v>30</v>
      </c>
      <c r="V22" s="8">
        <v>31</v>
      </c>
      <c r="W22" s="9"/>
      <c r="X22" s="9"/>
      <c r="Y22" s="7"/>
      <c r="Z22" s="7">
        <v>24</v>
      </c>
      <c r="AA22" s="7">
        <v>25</v>
      </c>
      <c r="AB22" s="7">
        <v>26</v>
      </c>
      <c r="AC22" s="7">
        <v>27</v>
      </c>
      <c r="AD22" s="7">
        <v>28</v>
      </c>
      <c r="AE22" s="9">
        <v>29</v>
      </c>
      <c r="AF22" s="9">
        <v>30</v>
      </c>
      <c r="AG22" s="1"/>
      <c r="AH22" s="3"/>
      <c r="AI22" s="11"/>
      <c r="AJ22" s="11"/>
      <c r="AK22" s="11"/>
      <c r="AL22" s="11"/>
      <c r="AM22" s="11"/>
      <c r="AN22" s="11"/>
      <c r="AO22" s="11"/>
    </row>
    <row r="23" spans="1:41" x14ac:dyDescent="0.35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>
        <v>31</v>
      </c>
      <c r="AA23" s="7"/>
      <c r="AB23" s="7"/>
      <c r="AC23" s="7"/>
      <c r="AD23" s="7"/>
      <c r="AE23" s="7"/>
      <c r="AF23" s="7"/>
      <c r="AG23" s="1"/>
      <c r="AH23" s="3"/>
      <c r="AI23" s="11"/>
      <c r="AJ23" s="11"/>
      <c r="AK23" s="11"/>
      <c r="AL23" s="11"/>
      <c r="AM23" s="11"/>
      <c r="AN23" s="11"/>
      <c r="AO23" s="11"/>
    </row>
    <row r="24" spans="1:41" x14ac:dyDescent="0.35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1"/>
      <c r="AH24" s="3"/>
      <c r="AI24" s="11"/>
      <c r="AJ24" s="11"/>
      <c r="AK24" s="11"/>
      <c r="AL24" s="11"/>
      <c r="AM24" s="11"/>
      <c r="AN24" s="11"/>
      <c r="AO24" s="11"/>
    </row>
    <row r="25" spans="1:41" x14ac:dyDescent="0.35">
      <c r="A25" s="1"/>
      <c r="B25" s="34" t="s">
        <v>37</v>
      </c>
      <c r="C25" s="34"/>
      <c r="D25" s="34"/>
      <c r="E25" s="34"/>
      <c r="F25" s="34"/>
      <c r="G25" s="34"/>
      <c r="H25" s="34"/>
      <c r="I25" s="7"/>
      <c r="J25" s="34" t="s">
        <v>38</v>
      </c>
      <c r="K25" s="34"/>
      <c r="L25" s="34"/>
      <c r="M25" s="34"/>
      <c r="N25" s="34"/>
      <c r="O25" s="34"/>
      <c r="P25" s="34"/>
      <c r="Q25" s="7"/>
      <c r="R25" s="34" t="s">
        <v>39</v>
      </c>
      <c r="S25" s="34"/>
      <c r="T25" s="34"/>
      <c r="U25" s="34"/>
      <c r="V25" s="34"/>
      <c r="W25" s="34"/>
      <c r="X25" s="34"/>
      <c r="Y25" s="7"/>
      <c r="Z25" s="34" t="s">
        <v>40</v>
      </c>
      <c r="AA25" s="34"/>
      <c r="AB25" s="34"/>
      <c r="AC25" s="34"/>
      <c r="AD25" s="34"/>
      <c r="AE25" s="34"/>
      <c r="AF25" s="34"/>
      <c r="AG25" s="1"/>
      <c r="AH25" s="3"/>
      <c r="AI25" s="11"/>
      <c r="AJ25" s="11"/>
      <c r="AK25" s="11"/>
      <c r="AL25" s="11"/>
      <c r="AM25" s="11"/>
      <c r="AN25" s="11"/>
      <c r="AO25" s="11"/>
    </row>
    <row r="26" spans="1:41" x14ac:dyDescent="0.35">
      <c r="A26" s="1"/>
      <c r="B26" s="34"/>
      <c r="C26" s="34"/>
      <c r="D26" s="34"/>
      <c r="E26" s="34"/>
      <c r="F26" s="34"/>
      <c r="G26" s="34"/>
      <c r="H26" s="34"/>
      <c r="I26" s="7"/>
      <c r="J26" s="34"/>
      <c r="K26" s="34"/>
      <c r="L26" s="34"/>
      <c r="M26" s="34"/>
      <c r="N26" s="34"/>
      <c r="O26" s="34"/>
      <c r="P26" s="34"/>
      <c r="Q26" s="7"/>
      <c r="R26" s="34"/>
      <c r="S26" s="34"/>
      <c r="T26" s="34"/>
      <c r="U26" s="34"/>
      <c r="V26" s="34"/>
      <c r="W26" s="34"/>
      <c r="X26" s="34"/>
      <c r="Y26" s="7"/>
      <c r="Z26" s="34"/>
      <c r="AA26" s="34"/>
      <c r="AB26" s="34"/>
      <c r="AC26" s="34"/>
      <c r="AD26" s="34"/>
      <c r="AE26" s="34"/>
      <c r="AF26" s="34"/>
      <c r="AG26" s="1"/>
      <c r="AH26" s="3"/>
      <c r="AI26" s="11"/>
      <c r="AJ26" s="11"/>
      <c r="AK26" s="11"/>
      <c r="AL26" s="11"/>
      <c r="AM26" s="11"/>
      <c r="AN26" s="11"/>
      <c r="AO26" s="11"/>
    </row>
    <row r="27" spans="1:41" x14ac:dyDescent="0.35">
      <c r="A27" s="1"/>
      <c r="B27" s="7" t="s">
        <v>13</v>
      </c>
      <c r="C27" s="7" t="s">
        <v>14</v>
      </c>
      <c r="D27" s="7" t="s">
        <v>14</v>
      </c>
      <c r="E27" s="7" t="s">
        <v>15</v>
      </c>
      <c r="F27" s="7" t="s">
        <v>16</v>
      </c>
      <c r="G27" s="7" t="s">
        <v>17</v>
      </c>
      <c r="H27" s="7" t="s">
        <v>18</v>
      </c>
      <c r="I27" s="7"/>
      <c r="J27" s="7" t="s">
        <v>13</v>
      </c>
      <c r="K27" s="7" t="s">
        <v>14</v>
      </c>
      <c r="L27" s="7" t="s">
        <v>14</v>
      </c>
      <c r="M27" s="7" t="s">
        <v>15</v>
      </c>
      <c r="N27" s="7" t="s">
        <v>16</v>
      </c>
      <c r="O27" s="7" t="s">
        <v>17</v>
      </c>
      <c r="P27" s="7" t="s">
        <v>18</v>
      </c>
      <c r="Q27" s="7"/>
      <c r="R27" s="7" t="s">
        <v>13</v>
      </c>
      <c r="S27" s="7" t="s">
        <v>14</v>
      </c>
      <c r="T27" s="7" t="s">
        <v>14</v>
      </c>
      <c r="U27" s="7" t="s">
        <v>15</v>
      </c>
      <c r="V27" s="7" t="s">
        <v>16</v>
      </c>
      <c r="W27" s="7" t="s">
        <v>17</v>
      </c>
      <c r="X27" s="7" t="s">
        <v>18</v>
      </c>
      <c r="Y27" s="7"/>
      <c r="Z27" s="7" t="s">
        <v>13</v>
      </c>
      <c r="AA27" s="7" t="s">
        <v>14</v>
      </c>
      <c r="AB27" s="7" t="s">
        <v>14</v>
      </c>
      <c r="AC27" s="7" t="s">
        <v>15</v>
      </c>
      <c r="AD27" s="7" t="s">
        <v>16</v>
      </c>
      <c r="AE27" s="7" t="s">
        <v>17</v>
      </c>
      <c r="AF27" s="7" t="s">
        <v>18</v>
      </c>
      <c r="AG27" s="1"/>
      <c r="AH27" s="3"/>
      <c r="AI27" s="11"/>
      <c r="AJ27" s="11"/>
      <c r="AK27" s="11"/>
      <c r="AL27" s="11"/>
      <c r="AM27" s="11"/>
      <c r="AN27" s="11"/>
      <c r="AO27" s="11"/>
    </row>
    <row r="28" spans="1:41" x14ac:dyDescent="0.35">
      <c r="A28" s="1"/>
      <c r="B28" s="7"/>
      <c r="C28" s="7">
        <v>1</v>
      </c>
      <c r="D28" s="7">
        <v>2</v>
      </c>
      <c r="E28" s="7">
        <v>3</v>
      </c>
      <c r="F28" s="7">
        <v>4</v>
      </c>
      <c r="G28" s="9">
        <v>5</v>
      </c>
      <c r="H28" s="9">
        <v>6</v>
      </c>
      <c r="I28" s="7"/>
      <c r="J28" s="7"/>
      <c r="K28" s="7"/>
      <c r="L28" s="7"/>
      <c r="M28" s="7">
        <v>1</v>
      </c>
      <c r="N28" s="7">
        <v>2</v>
      </c>
      <c r="O28" s="9">
        <v>3</v>
      </c>
      <c r="P28" s="9">
        <v>4</v>
      </c>
      <c r="Q28" s="7"/>
      <c r="R28" s="7"/>
      <c r="S28" s="7"/>
      <c r="T28" s="7"/>
      <c r="U28" s="7"/>
      <c r="V28" s="9"/>
      <c r="W28" s="9"/>
      <c r="X28" s="9">
        <v>1</v>
      </c>
      <c r="Y28" s="7"/>
      <c r="Z28" s="7"/>
      <c r="AA28" s="7">
        <v>1</v>
      </c>
      <c r="AB28" s="7">
        <v>2</v>
      </c>
      <c r="AC28" s="7">
        <v>3</v>
      </c>
      <c r="AD28" s="7">
        <v>4</v>
      </c>
      <c r="AE28" s="9">
        <v>5</v>
      </c>
      <c r="AF28" s="9">
        <v>6</v>
      </c>
      <c r="AG28" s="1"/>
      <c r="AH28" s="3"/>
      <c r="AI28" s="11"/>
      <c r="AJ28" s="11"/>
      <c r="AK28" s="11"/>
      <c r="AL28" s="11"/>
      <c r="AM28" s="11"/>
      <c r="AN28" s="11"/>
      <c r="AO28" s="11"/>
    </row>
    <row r="29" spans="1:41" x14ac:dyDescent="0.35">
      <c r="A29" s="1"/>
      <c r="B29" s="8">
        <v>7</v>
      </c>
      <c r="C29" s="7">
        <v>8</v>
      </c>
      <c r="D29" s="7">
        <v>9</v>
      </c>
      <c r="E29" s="7">
        <v>10</v>
      </c>
      <c r="F29" s="7">
        <v>11</v>
      </c>
      <c r="G29" s="9">
        <v>12</v>
      </c>
      <c r="H29" s="9">
        <v>13</v>
      </c>
      <c r="I29" s="7"/>
      <c r="J29" s="7">
        <v>5</v>
      </c>
      <c r="K29" s="7">
        <v>6</v>
      </c>
      <c r="L29" s="7">
        <v>7</v>
      </c>
      <c r="M29" s="9">
        <v>8</v>
      </c>
      <c r="N29" s="7">
        <v>9</v>
      </c>
      <c r="O29" s="9">
        <v>10</v>
      </c>
      <c r="P29" s="9">
        <v>11</v>
      </c>
      <c r="Q29" s="7"/>
      <c r="R29" s="7">
        <v>2</v>
      </c>
      <c r="S29" s="7">
        <v>3</v>
      </c>
      <c r="T29" s="7">
        <v>4</v>
      </c>
      <c r="U29" s="7">
        <v>5</v>
      </c>
      <c r="V29" s="7">
        <v>6</v>
      </c>
      <c r="W29" s="9">
        <v>7</v>
      </c>
      <c r="X29" s="9">
        <v>8</v>
      </c>
      <c r="Y29" s="7"/>
      <c r="Z29" s="8">
        <v>7</v>
      </c>
      <c r="AA29" s="9">
        <v>8</v>
      </c>
      <c r="AB29" s="7">
        <v>9</v>
      </c>
      <c r="AC29" s="7">
        <v>10</v>
      </c>
      <c r="AD29" s="7">
        <v>11</v>
      </c>
      <c r="AE29" s="9">
        <v>12</v>
      </c>
      <c r="AF29" s="9">
        <v>13</v>
      </c>
      <c r="AG29" s="1"/>
      <c r="AH29" s="3"/>
      <c r="AI29" s="11"/>
      <c r="AJ29" s="11"/>
      <c r="AK29" s="11"/>
      <c r="AL29" s="11"/>
      <c r="AM29" s="11"/>
      <c r="AN29" s="11"/>
      <c r="AO29" s="11"/>
    </row>
    <row r="30" spans="1:41" x14ac:dyDescent="0.35">
      <c r="A30" s="1"/>
      <c r="B30" s="7">
        <v>14</v>
      </c>
      <c r="C30" s="7">
        <v>15</v>
      </c>
      <c r="D30" s="7">
        <v>16</v>
      </c>
      <c r="E30" s="7">
        <v>17</v>
      </c>
      <c r="F30" s="7">
        <v>18</v>
      </c>
      <c r="G30" s="9">
        <v>19</v>
      </c>
      <c r="H30" s="9">
        <v>20</v>
      </c>
      <c r="I30" s="7"/>
      <c r="J30" s="7">
        <v>12</v>
      </c>
      <c r="K30" s="7">
        <v>13</v>
      </c>
      <c r="L30" s="8">
        <v>14</v>
      </c>
      <c r="M30" s="7">
        <v>15</v>
      </c>
      <c r="N30" s="8">
        <v>16</v>
      </c>
      <c r="O30" s="9">
        <v>17</v>
      </c>
      <c r="P30" s="9">
        <v>18</v>
      </c>
      <c r="Q30" s="7"/>
      <c r="R30" s="7">
        <v>9</v>
      </c>
      <c r="S30" s="7">
        <v>10</v>
      </c>
      <c r="T30" s="8">
        <v>11</v>
      </c>
      <c r="U30" s="7">
        <v>12</v>
      </c>
      <c r="V30" s="8">
        <v>13</v>
      </c>
      <c r="W30" s="9">
        <v>14</v>
      </c>
      <c r="X30" s="9">
        <v>15</v>
      </c>
      <c r="Y30" s="7"/>
      <c r="Z30" s="8">
        <v>14</v>
      </c>
      <c r="AA30" s="7">
        <v>15</v>
      </c>
      <c r="AB30" s="7">
        <v>16</v>
      </c>
      <c r="AC30" s="7">
        <v>17</v>
      </c>
      <c r="AD30" s="7">
        <v>18</v>
      </c>
      <c r="AE30" s="9">
        <v>19</v>
      </c>
      <c r="AF30" s="9">
        <v>20</v>
      </c>
      <c r="AG30" s="1"/>
      <c r="AH30" s="3"/>
      <c r="AI30" s="11"/>
      <c r="AJ30" s="11"/>
      <c r="AK30" s="11"/>
      <c r="AL30" s="11"/>
      <c r="AM30" s="11"/>
      <c r="AN30" s="11"/>
      <c r="AO30" s="11"/>
    </row>
    <row r="31" spans="1:41" x14ac:dyDescent="0.35">
      <c r="A31" s="1"/>
      <c r="B31" s="7">
        <v>21</v>
      </c>
      <c r="C31" s="7">
        <v>22</v>
      </c>
      <c r="D31" s="8">
        <v>23</v>
      </c>
      <c r="E31" s="7">
        <v>24</v>
      </c>
      <c r="F31" s="8">
        <v>25</v>
      </c>
      <c r="G31" s="9">
        <v>26</v>
      </c>
      <c r="H31" s="9">
        <v>27</v>
      </c>
      <c r="I31" s="7"/>
      <c r="J31" s="7">
        <v>19</v>
      </c>
      <c r="K31" s="8">
        <v>20</v>
      </c>
      <c r="L31" s="7">
        <v>21</v>
      </c>
      <c r="M31" s="7">
        <v>22</v>
      </c>
      <c r="N31" s="7">
        <v>23</v>
      </c>
      <c r="O31" s="9">
        <v>24</v>
      </c>
      <c r="P31" s="9">
        <v>25</v>
      </c>
      <c r="Q31" s="7"/>
      <c r="R31" s="7">
        <v>16</v>
      </c>
      <c r="S31" s="7">
        <v>17</v>
      </c>
      <c r="T31" s="8">
        <v>18</v>
      </c>
      <c r="U31" s="7">
        <v>19</v>
      </c>
      <c r="V31" s="7">
        <v>20</v>
      </c>
      <c r="W31" s="9">
        <v>21</v>
      </c>
      <c r="X31" s="9">
        <v>22</v>
      </c>
      <c r="Y31" s="7"/>
      <c r="Z31" s="8">
        <v>21</v>
      </c>
      <c r="AA31" s="7">
        <v>22</v>
      </c>
      <c r="AB31" s="8">
        <v>23</v>
      </c>
      <c r="AC31" s="7">
        <v>24</v>
      </c>
      <c r="AD31" s="9">
        <v>25</v>
      </c>
      <c r="AE31" s="9">
        <v>26</v>
      </c>
      <c r="AF31" s="9">
        <v>27</v>
      </c>
      <c r="AG31" s="1"/>
      <c r="AH31" s="3"/>
      <c r="AI31" s="11"/>
      <c r="AJ31" s="11"/>
      <c r="AK31" s="11"/>
      <c r="AL31" s="11"/>
      <c r="AM31" s="11"/>
      <c r="AN31" s="11"/>
      <c r="AO31" s="11"/>
    </row>
    <row r="32" spans="1:41" x14ac:dyDescent="0.35">
      <c r="A32" s="1"/>
      <c r="B32" s="7">
        <v>28</v>
      </c>
      <c r="C32" s="7">
        <v>29</v>
      </c>
      <c r="D32" s="7">
        <v>30</v>
      </c>
      <c r="E32" s="7"/>
      <c r="F32" s="7"/>
      <c r="G32" s="9"/>
      <c r="H32" s="9"/>
      <c r="I32" s="7"/>
      <c r="J32" s="7">
        <v>26</v>
      </c>
      <c r="K32" s="7">
        <v>27</v>
      </c>
      <c r="L32" s="7">
        <v>28</v>
      </c>
      <c r="M32" s="7">
        <v>29</v>
      </c>
      <c r="N32" s="7">
        <v>30</v>
      </c>
      <c r="O32" s="9">
        <v>31</v>
      </c>
      <c r="P32" s="7"/>
      <c r="Q32" s="7"/>
      <c r="R32" s="7">
        <v>23</v>
      </c>
      <c r="S32" s="7">
        <v>24</v>
      </c>
      <c r="T32" s="7">
        <v>25</v>
      </c>
      <c r="U32" s="7">
        <v>26</v>
      </c>
      <c r="V32" s="7">
        <v>27</v>
      </c>
      <c r="W32" s="9">
        <v>28</v>
      </c>
      <c r="X32" s="9">
        <v>29</v>
      </c>
      <c r="Y32" s="7"/>
      <c r="Z32" s="7">
        <v>28</v>
      </c>
      <c r="AA32" s="7">
        <v>29</v>
      </c>
      <c r="AB32" s="7">
        <v>30</v>
      </c>
      <c r="AC32" s="7">
        <v>31</v>
      </c>
      <c r="AD32" s="7">
        <v>1</v>
      </c>
      <c r="AE32" s="9">
        <v>2</v>
      </c>
      <c r="AF32" s="9">
        <v>3</v>
      </c>
      <c r="AG32" s="1"/>
      <c r="AH32" s="3"/>
      <c r="AI32" s="11"/>
      <c r="AJ32" s="11"/>
      <c r="AK32" s="11"/>
      <c r="AL32" s="11"/>
      <c r="AM32" s="11"/>
      <c r="AN32" s="11"/>
      <c r="AO32" s="11"/>
    </row>
    <row r="33" spans="1:41" x14ac:dyDescent="0.35">
      <c r="A33" s="1"/>
      <c r="B33" s="7"/>
      <c r="C33" s="7"/>
      <c r="D33" s="7"/>
      <c r="E33" s="7"/>
      <c r="F33" s="7"/>
      <c r="G33" s="9"/>
      <c r="H33" s="9"/>
      <c r="I33" s="7"/>
      <c r="J33" s="7"/>
      <c r="K33" s="7"/>
      <c r="L33" s="7"/>
      <c r="M33" s="7"/>
      <c r="N33" s="7"/>
      <c r="O33" s="7"/>
      <c r="P33" s="7"/>
      <c r="Q33" s="7"/>
      <c r="R33" s="7">
        <v>30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"/>
      <c r="AH33" s="3"/>
      <c r="AI33" s="11"/>
      <c r="AJ33" s="11"/>
      <c r="AK33" s="11"/>
      <c r="AL33" s="11"/>
      <c r="AM33" s="11"/>
      <c r="AN33" s="11"/>
      <c r="AO33" s="11"/>
    </row>
    <row r="34" spans="1:4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11"/>
      <c r="AJ34" s="11"/>
      <c r="AK34" s="11"/>
      <c r="AL34" s="11"/>
      <c r="AM34" s="11"/>
      <c r="AN34" s="11"/>
      <c r="AO34" s="11"/>
    </row>
  </sheetData>
  <mergeCells count="13">
    <mergeCell ref="B25:H26"/>
    <mergeCell ref="J25:P26"/>
    <mergeCell ref="R25:X26"/>
    <mergeCell ref="Z25:AF26"/>
    <mergeCell ref="J1:X3"/>
    <mergeCell ref="B5:H6"/>
    <mergeCell ref="J5:P6"/>
    <mergeCell ref="R5:X6"/>
    <mergeCell ref="Z5:AF6"/>
    <mergeCell ref="B15:H16"/>
    <mergeCell ref="J15:P16"/>
    <mergeCell ref="R15:X16"/>
    <mergeCell ref="Z15:AF1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9492-D172-4A91-86C2-3E5DAC4DD048}">
  <dimension ref="A1:F57"/>
  <sheetViews>
    <sheetView topLeftCell="A13" workbookViewId="0">
      <selection activeCell="F2" sqref="F2:F57"/>
    </sheetView>
  </sheetViews>
  <sheetFormatPr baseColWidth="10" defaultRowHeight="14.5" x14ac:dyDescent="0.35"/>
  <cols>
    <col min="1" max="1" width="14.7265625" customWidth="1"/>
    <col min="2" max="2" width="21.26953125" bestFit="1" customWidth="1"/>
    <col min="3" max="3" width="17.90625" bestFit="1" customWidth="1"/>
    <col min="4" max="4" width="16.1796875" bestFit="1" customWidth="1"/>
    <col min="5" max="5" width="13.453125" bestFit="1" customWidth="1"/>
  </cols>
  <sheetData>
    <row r="1" spans="1:6" ht="39" x14ac:dyDescent="0.35">
      <c r="A1" s="12" t="s">
        <v>41</v>
      </c>
      <c r="B1" s="12" t="s">
        <v>42</v>
      </c>
      <c r="C1" s="12" t="s">
        <v>1</v>
      </c>
      <c r="D1" s="12" t="s">
        <v>43</v>
      </c>
      <c r="E1" s="20" t="s">
        <v>159</v>
      </c>
    </row>
    <row r="2" spans="1:6" x14ac:dyDescent="0.35">
      <c r="A2" s="13">
        <v>8886657</v>
      </c>
      <c r="B2" s="14" t="s">
        <v>44</v>
      </c>
      <c r="C2" s="14" t="s">
        <v>45</v>
      </c>
      <c r="D2" s="15" t="s">
        <v>46</v>
      </c>
      <c r="E2" s="21">
        <v>22</v>
      </c>
      <c r="F2" t="str">
        <f>CONCATENATE(B2,", ",C2)</f>
        <v>BEDRIÑANA GURREONERO, ALDO AQUILES</v>
      </c>
    </row>
    <row r="3" spans="1:6" x14ac:dyDescent="0.35">
      <c r="A3" s="13">
        <v>45867242</v>
      </c>
      <c r="B3" s="14" t="s">
        <v>47</v>
      </c>
      <c r="C3" s="14" t="s">
        <v>48</v>
      </c>
      <c r="D3" s="15" t="s">
        <v>49</v>
      </c>
      <c r="E3" s="21">
        <v>59</v>
      </c>
      <c r="F3" t="str">
        <f t="shared" ref="F3:F57" si="0">CONCATENATE(B3,", ",C3)</f>
        <v>RODRIGUEZ VERGARA, ANGEL KENYI</v>
      </c>
    </row>
    <row r="4" spans="1:6" x14ac:dyDescent="0.35">
      <c r="A4" s="13">
        <v>46541275</v>
      </c>
      <c r="B4" s="14" t="s">
        <v>50</v>
      </c>
      <c r="C4" s="14" t="s">
        <v>51</v>
      </c>
      <c r="D4" s="15" t="s">
        <v>49</v>
      </c>
      <c r="E4" s="21">
        <v>41</v>
      </c>
      <c r="F4" t="str">
        <f t="shared" si="0"/>
        <v>LUNA DULANTO, JIMMY KENYI</v>
      </c>
    </row>
    <row r="5" spans="1:6" x14ac:dyDescent="0.35">
      <c r="A5" s="13">
        <v>73184747</v>
      </c>
      <c r="B5" s="14" t="s">
        <v>52</v>
      </c>
      <c r="C5" s="14" t="s">
        <v>53</v>
      </c>
      <c r="D5" s="15" t="s">
        <v>49</v>
      </c>
      <c r="E5" s="21">
        <v>59</v>
      </c>
      <c r="F5" t="str">
        <f t="shared" si="0"/>
        <v>CASTILLO VIZCARRA, GABRIEL ANDRES</v>
      </c>
    </row>
    <row r="6" spans="1:6" x14ac:dyDescent="0.35">
      <c r="A6" s="13">
        <v>40637296</v>
      </c>
      <c r="B6" s="16" t="s">
        <v>54</v>
      </c>
      <c r="C6" s="16" t="s">
        <v>55</v>
      </c>
      <c r="D6" s="15" t="s">
        <v>56</v>
      </c>
      <c r="E6" s="21">
        <v>34.5</v>
      </c>
      <c r="F6" t="str">
        <f t="shared" si="0"/>
        <v>MANZUR GUEVARA, ROSARIO ANDREA</v>
      </c>
    </row>
    <row r="7" spans="1:6" x14ac:dyDescent="0.35">
      <c r="A7" s="13">
        <v>587241</v>
      </c>
      <c r="B7" s="14" t="s">
        <v>57</v>
      </c>
      <c r="C7" s="14" t="s">
        <v>58</v>
      </c>
      <c r="D7" s="15" t="s">
        <v>49</v>
      </c>
      <c r="E7" s="21">
        <v>37</v>
      </c>
      <c r="F7" t="str">
        <f t="shared" si="0"/>
        <v>DA HORA GUIMARAES, WANDREA DO CARMO</v>
      </c>
    </row>
    <row r="8" spans="1:6" x14ac:dyDescent="0.35">
      <c r="A8" s="13">
        <v>46937958</v>
      </c>
      <c r="B8" s="14" t="s">
        <v>59</v>
      </c>
      <c r="C8" s="14" t="s">
        <v>60</v>
      </c>
      <c r="D8" s="15" t="s">
        <v>46</v>
      </c>
      <c r="E8" s="21">
        <v>50</v>
      </c>
      <c r="F8" t="str">
        <f t="shared" si="0"/>
        <v>LA ROSA TUME, ANA CAROLINA</v>
      </c>
    </row>
    <row r="9" spans="1:6" x14ac:dyDescent="0.35">
      <c r="A9" s="13">
        <v>44379642</v>
      </c>
      <c r="B9" s="14" t="s">
        <v>61</v>
      </c>
      <c r="C9" s="14" t="s">
        <v>62</v>
      </c>
      <c r="D9" s="15" t="s">
        <v>49</v>
      </c>
      <c r="E9" s="21">
        <v>44</v>
      </c>
      <c r="F9" t="str">
        <f t="shared" si="0"/>
        <v>GUERREROS HUAMANI, LUIGI LEONARDO</v>
      </c>
    </row>
    <row r="10" spans="1:6" x14ac:dyDescent="0.35">
      <c r="A10" s="13">
        <v>44077437</v>
      </c>
      <c r="B10" s="16" t="s">
        <v>63</v>
      </c>
      <c r="C10" s="16" t="s">
        <v>64</v>
      </c>
      <c r="D10" s="14" t="s">
        <v>65</v>
      </c>
      <c r="E10" s="21">
        <v>31.5</v>
      </c>
      <c r="F10" t="str">
        <f t="shared" si="0"/>
        <v>SANCHEZ CHAHUA, PAUL ENRIQUE</v>
      </c>
    </row>
    <row r="11" spans="1:6" x14ac:dyDescent="0.35">
      <c r="A11" s="13">
        <v>41140041</v>
      </c>
      <c r="B11" s="16" t="s">
        <v>66</v>
      </c>
      <c r="C11" s="16" t="s">
        <v>67</v>
      </c>
      <c r="D11" s="14" t="s">
        <v>65</v>
      </c>
      <c r="E11" s="21">
        <v>35.5</v>
      </c>
      <c r="F11" t="str">
        <f t="shared" si="0"/>
        <v>COLLANTES GARCÍA, WALTER ANTONIO</v>
      </c>
    </row>
    <row r="12" spans="1:6" x14ac:dyDescent="0.35">
      <c r="A12" s="13">
        <v>74580649</v>
      </c>
      <c r="B12" s="14" t="s">
        <v>68</v>
      </c>
      <c r="C12" s="14" t="s">
        <v>69</v>
      </c>
      <c r="D12" s="15" t="s">
        <v>49</v>
      </c>
      <c r="E12" s="21">
        <v>32.5</v>
      </c>
      <c r="F12" t="str">
        <f t="shared" si="0"/>
        <v>CORTEZ ALVAREZ, FERNANDO ELIAS</v>
      </c>
    </row>
    <row r="13" spans="1:6" x14ac:dyDescent="0.35">
      <c r="A13" s="13">
        <v>6775354</v>
      </c>
      <c r="B13" s="14" t="s">
        <v>70</v>
      </c>
      <c r="C13" s="14" t="s">
        <v>71</v>
      </c>
      <c r="D13" s="15" t="s">
        <v>56</v>
      </c>
      <c r="E13" s="21">
        <v>50</v>
      </c>
      <c r="F13" t="str">
        <f t="shared" si="0"/>
        <v xml:space="preserve">TARAZONA REYES, RUBEN ALEJANDRO </v>
      </c>
    </row>
    <row r="14" spans="1:6" x14ac:dyDescent="0.35">
      <c r="A14" s="13">
        <v>70257140</v>
      </c>
      <c r="B14" s="14" t="s">
        <v>72</v>
      </c>
      <c r="C14" s="14" t="s">
        <v>73</v>
      </c>
      <c r="D14" s="15" t="s">
        <v>74</v>
      </c>
      <c r="E14" s="21">
        <v>51</v>
      </c>
      <c r="F14" t="str">
        <f t="shared" si="0"/>
        <v>WONG TORRES, JOANNA LISET</v>
      </c>
    </row>
    <row r="15" spans="1:6" x14ac:dyDescent="0.35">
      <c r="A15" s="13">
        <v>43816710</v>
      </c>
      <c r="B15" s="14" t="s">
        <v>75</v>
      </c>
      <c r="C15" s="14" t="s">
        <v>76</v>
      </c>
      <c r="D15" s="15" t="s">
        <v>49</v>
      </c>
      <c r="E15" s="21">
        <v>36</v>
      </c>
      <c r="F15" t="str">
        <f t="shared" si="0"/>
        <v>OLIVERA GUEVARA, ELVIS YEMI</v>
      </c>
    </row>
    <row r="16" spans="1:6" x14ac:dyDescent="0.35">
      <c r="A16" s="13">
        <v>70338227</v>
      </c>
      <c r="B16" s="14" t="s">
        <v>77</v>
      </c>
      <c r="C16" s="14" t="s">
        <v>78</v>
      </c>
      <c r="D16" s="14" t="s">
        <v>65</v>
      </c>
      <c r="E16" s="21">
        <v>37.5</v>
      </c>
      <c r="F16" t="str">
        <f t="shared" si="0"/>
        <v>TUMY NORIEGA, MARIO ALEXIS</v>
      </c>
    </row>
    <row r="17" spans="1:6" x14ac:dyDescent="0.35">
      <c r="A17" s="13">
        <v>46087845</v>
      </c>
      <c r="B17" s="14" t="s">
        <v>79</v>
      </c>
      <c r="C17" s="14" t="s">
        <v>80</v>
      </c>
      <c r="D17" s="14" t="s">
        <v>65</v>
      </c>
      <c r="E17" s="21">
        <v>36.5</v>
      </c>
      <c r="F17" t="str">
        <f t="shared" si="0"/>
        <v>MEDINA PUELLES, JULIO CESAR</v>
      </c>
    </row>
    <row r="18" spans="1:6" x14ac:dyDescent="0.35">
      <c r="A18" s="13">
        <v>45900875</v>
      </c>
      <c r="B18" s="16" t="s">
        <v>81</v>
      </c>
      <c r="C18" s="16" t="s">
        <v>82</v>
      </c>
      <c r="D18" s="14" t="s">
        <v>65</v>
      </c>
      <c r="E18" s="21">
        <v>31.5</v>
      </c>
      <c r="F18" t="str">
        <f t="shared" si="0"/>
        <v>CASANA RAMAL, NESTOR ORLANDO</v>
      </c>
    </row>
    <row r="19" spans="1:6" x14ac:dyDescent="0.35">
      <c r="A19" s="13">
        <v>43638868</v>
      </c>
      <c r="B19" s="14" t="s">
        <v>83</v>
      </c>
      <c r="C19" s="14" t="s">
        <v>84</v>
      </c>
      <c r="D19" s="14" t="s">
        <v>65</v>
      </c>
      <c r="E19" s="21">
        <v>39</v>
      </c>
      <c r="F19" t="str">
        <f t="shared" si="0"/>
        <v>NIETO VARGAS, KARINA</v>
      </c>
    </row>
    <row r="20" spans="1:6" x14ac:dyDescent="0.35">
      <c r="A20" s="13">
        <v>71479155</v>
      </c>
      <c r="B20" s="16" t="s">
        <v>85</v>
      </c>
      <c r="C20" s="16" t="s">
        <v>86</v>
      </c>
      <c r="D20" s="15" t="s">
        <v>74</v>
      </c>
      <c r="E20" s="21">
        <v>36</v>
      </c>
      <c r="F20" t="str">
        <f t="shared" si="0"/>
        <v>CALLO MILLA, JAIME FERNANDO</v>
      </c>
    </row>
    <row r="21" spans="1:6" x14ac:dyDescent="0.35">
      <c r="A21" s="13">
        <v>45840694</v>
      </c>
      <c r="B21" s="17" t="s">
        <v>83</v>
      </c>
      <c r="C21" s="17" t="s">
        <v>87</v>
      </c>
      <c r="D21" s="15" t="s">
        <v>49</v>
      </c>
      <c r="E21" s="21">
        <v>29</v>
      </c>
      <c r="F21" t="str">
        <f t="shared" si="0"/>
        <v>NIETO VARGAS, CLAUDIA</v>
      </c>
    </row>
    <row r="22" spans="1:6" x14ac:dyDescent="0.35">
      <c r="A22" s="13">
        <v>43511029</v>
      </c>
      <c r="B22" s="14" t="s">
        <v>88</v>
      </c>
      <c r="C22" s="14" t="s">
        <v>89</v>
      </c>
      <c r="D22" s="14" t="s">
        <v>65</v>
      </c>
      <c r="E22" s="21">
        <v>29</v>
      </c>
      <c r="F22" t="str">
        <f t="shared" si="0"/>
        <v>TORRES ORE, RONALD</v>
      </c>
    </row>
    <row r="23" spans="1:6" x14ac:dyDescent="0.35">
      <c r="A23" s="13">
        <v>48037800</v>
      </c>
      <c r="B23" s="16" t="s">
        <v>90</v>
      </c>
      <c r="C23" s="16" t="s">
        <v>91</v>
      </c>
      <c r="D23" s="15" t="s">
        <v>74</v>
      </c>
      <c r="E23" s="21">
        <v>28</v>
      </c>
      <c r="F23" t="str">
        <f t="shared" si="0"/>
        <v>ORCÓN RIVERA, KATHERINNE</v>
      </c>
    </row>
    <row r="24" spans="1:6" x14ac:dyDescent="0.35">
      <c r="A24" s="13">
        <v>43469617</v>
      </c>
      <c r="B24" s="18" t="s">
        <v>92</v>
      </c>
      <c r="C24" s="18" t="s">
        <v>93</v>
      </c>
      <c r="D24" s="14" t="s">
        <v>65</v>
      </c>
      <c r="E24" s="21">
        <v>26.5</v>
      </c>
      <c r="F24" t="str">
        <f t="shared" si="0"/>
        <v>SALAZAR TORRES, RODRIGO ALVARO</v>
      </c>
    </row>
    <row r="25" spans="1:6" x14ac:dyDescent="0.35">
      <c r="A25" s="13">
        <v>10050283</v>
      </c>
      <c r="B25" s="14" t="s">
        <v>94</v>
      </c>
      <c r="C25" s="14" t="s">
        <v>95</v>
      </c>
      <c r="D25" s="14" t="s">
        <v>65</v>
      </c>
      <c r="E25" s="21">
        <v>24.5</v>
      </c>
      <c r="F25" t="str">
        <f t="shared" si="0"/>
        <v>FIGUEROA ACUÑA, IVAN MARTIN</v>
      </c>
    </row>
    <row r="26" spans="1:6" x14ac:dyDescent="0.35">
      <c r="A26" s="13">
        <v>41494908</v>
      </c>
      <c r="B26" s="18" t="s">
        <v>96</v>
      </c>
      <c r="C26" s="18" t="s">
        <v>97</v>
      </c>
      <c r="D26" s="15" t="s">
        <v>49</v>
      </c>
      <c r="E26" s="21">
        <v>28</v>
      </c>
      <c r="F26" t="str">
        <f t="shared" si="0"/>
        <v>GARCIA CELIS, RODOLFO</v>
      </c>
    </row>
    <row r="27" spans="1:6" x14ac:dyDescent="0.35">
      <c r="A27" s="13">
        <v>74051280</v>
      </c>
      <c r="B27" s="16" t="s">
        <v>98</v>
      </c>
      <c r="C27" s="16" t="s">
        <v>99</v>
      </c>
      <c r="D27" s="14" t="s">
        <v>65</v>
      </c>
      <c r="E27" s="21">
        <v>29.5</v>
      </c>
      <c r="F27" t="str">
        <f t="shared" si="0"/>
        <v>APOLITANO CARDENAS, CYNTHIA MARICELA</v>
      </c>
    </row>
    <row r="28" spans="1:6" x14ac:dyDescent="0.35">
      <c r="A28" s="13">
        <v>40186083</v>
      </c>
      <c r="B28" s="18" t="s">
        <v>100</v>
      </c>
      <c r="C28" s="18" t="s">
        <v>101</v>
      </c>
      <c r="D28" s="14" t="s">
        <v>65</v>
      </c>
      <c r="E28" s="21">
        <v>26.5</v>
      </c>
      <c r="F28" t="str">
        <f t="shared" si="0"/>
        <v>MENDOZA RAMOS, JORGE EDUARDO</v>
      </c>
    </row>
    <row r="29" spans="1:6" x14ac:dyDescent="0.35">
      <c r="A29" s="13">
        <v>44508936</v>
      </c>
      <c r="B29" s="18" t="s">
        <v>102</v>
      </c>
      <c r="C29" s="18" t="s">
        <v>103</v>
      </c>
      <c r="D29" s="15" t="s">
        <v>46</v>
      </c>
      <c r="E29" s="21">
        <v>29</v>
      </c>
      <c r="F29" t="str">
        <f t="shared" si="0"/>
        <v>ANTONIOLI PRADO, LAURA BIANCA</v>
      </c>
    </row>
    <row r="30" spans="1:6" x14ac:dyDescent="0.35">
      <c r="A30" s="13">
        <v>47834285</v>
      </c>
      <c r="B30" s="17" t="s">
        <v>104</v>
      </c>
      <c r="C30" s="17" t="s">
        <v>105</v>
      </c>
      <c r="D30" s="15" t="s">
        <v>49</v>
      </c>
      <c r="E30" s="21">
        <v>29</v>
      </c>
      <c r="F30" t="str">
        <f t="shared" si="0"/>
        <v>BERROCAL VIGNOLO, EDGARD RENATO</v>
      </c>
    </row>
    <row r="31" spans="1:6" x14ac:dyDescent="0.35">
      <c r="A31" s="13">
        <v>1211077</v>
      </c>
      <c r="B31" s="16" t="s">
        <v>106</v>
      </c>
      <c r="C31" s="16" t="s">
        <v>107</v>
      </c>
      <c r="D31" s="15" t="s">
        <v>49</v>
      </c>
      <c r="E31" s="21">
        <v>29</v>
      </c>
      <c r="F31" t="str">
        <f t="shared" si="0"/>
        <v>CONTRERAS GOMEZ, FREDDY RAFAEL</v>
      </c>
    </row>
    <row r="32" spans="1:6" x14ac:dyDescent="0.35">
      <c r="A32" s="13">
        <v>72433233</v>
      </c>
      <c r="B32" s="16" t="s">
        <v>108</v>
      </c>
      <c r="C32" s="16" t="s">
        <v>109</v>
      </c>
      <c r="D32" s="15" t="s">
        <v>49</v>
      </c>
      <c r="E32" s="21">
        <v>29</v>
      </c>
      <c r="F32" t="str">
        <f t="shared" si="0"/>
        <v>PRIMO ORTIZ, KEVIN JHOSEN</v>
      </c>
    </row>
    <row r="33" spans="1:6" x14ac:dyDescent="0.35">
      <c r="A33" s="13">
        <v>45463451</v>
      </c>
      <c r="B33" s="17" t="s">
        <v>110</v>
      </c>
      <c r="C33" s="17" t="s">
        <v>111</v>
      </c>
      <c r="D33" s="15" t="s">
        <v>49</v>
      </c>
      <c r="E33" s="21">
        <v>29</v>
      </c>
      <c r="F33" t="str">
        <f t="shared" si="0"/>
        <v>AVILA POMA, WILLIAM</v>
      </c>
    </row>
    <row r="34" spans="1:6" x14ac:dyDescent="0.35">
      <c r="A34" s="13">
        <v>70336875</v>
      </c>
      <c r="B34" s="16" t="s">
        <v>112</v>
      </c>
      <c r="C34" s="16" t="s">
        <v>113</v>
      </c>
      <c r="D34" s="15" t="s">
        <v>74</v>
      </c>
      <c r="E34" s="21">
        <v>25.5</v>
      </c>
      <c r="F34" t="str">
        <f t="shared" si="0"/>
        <v>RAMIREZ CAMPOS, JORGE ALBERTO</v>
      </c>
    </row>
    <row r="35" spans="1:6" x14ac:dyDescent="0.35">
      <c r="A35" s="13">
        <v>6792567</v>
      </c>
      <c r="B35" s="14" t="s">
        <v>114</v>
      </c>
      <c r="C35" s="14" t="s">
        <v>115</v>
      </c>
      <c r="D35" s="15" t="s">
        <v>49</v>
      </c>
      <c r="E35" s="21">
        <v>23</v>
      </c>
      <c r="F35" t="str">
        <f t="shared" si="0"/>
        <v>DIAZ ORBE, JOSE EUSEBIO</v>
      </c>
    </row>
    <row r="36" spans="1:6" x14ac:dyDescent="0.35">
      <c r="A36" s="13">
        <v>42284229</v>
      </c>
      <c r="B36" s="14" t="s">
        <v>116</v>
      </c>
      <c r="C36" s="14" t="s">
        <v>117</v>
      </c>
      <c r="D36" s="14" t="s">
        <v>65</v>
      </c>
      <c r="E36" s="21">
        <v>26</v>
      </c>
      <c r="F36" t="str">
        <f t="shared" si="0"/>
        <v>VILLAVERDE HERNANDEZ, GRISEL</v>
      </c>
    </row>
    <row r="37" spans="1:6" x14ac:dyDescent="0.35">
      <c r="A37" s="13">
        <v>74208405</v>
      </c>
      <c r="B37" s="14" t="s">
        <v>118</v>
      </c>
      <c r="C37" s="14" t="s">
        <v>119</v>
      </c>
      <c r="D37" s="15" t="s">
        <v>74</v>
      </c>
      <c r="E37" s="21">
        <v>26.5</v>
      </c>
      <c r="F37" t="str">
        <f t="shared" si="0"/>
        <v>OBANDO OSORIO, YASMIN</v>
      </c>
    </row>
    <row r="38" spans="1:6" x14ac:dyDescent="0.35">
      <c r="A38" s="13">
        <v>75671282</v>
      </c>
      <c r="B38" s="14" t="s">
        <v>120</v>
      </c>
      <c r="C38" s="14" t="s">
        <v>121</v>
      </c>
      <c r="D38" s="15" t="s">
        <v>49</v>
      </c>
      <c r="E38" s="21">
        <v>29</v>
      </c>
      <c r="F38" t="str">
        <f t="shared" si="0"/>
        <v xml:space="preserve">GASPARD FARFAN, ERNESTO </v>
      </c>
    </row>
    <row r="39" spans="1:6" x14ac:dyDescent="0.35">
      <c r="A39" s="13">
        <v>73257814</v>
      </c>
      <c r="B39" s="16" t="s">
        <v>122</v>
      </c>
      <c r="C39" s="16" t="s">
        <v>123</v>
      </c>
      <c r="D39" s="15" t="s">
        <v>49</v>
      </c>
      <c r="E39" s="21">
        <v>29</v>
      </c>
      <c r="F39" t="str">
        <f t="shared" si="0"/>
        <v>GÓMEZ VIZCARRA, DIEGO ERNESTO</v>
      </c>
    </row>
    <row r="40" spans="1:6" x14ac:dyDescent="0.35">
      <c r="A40" s="13">
        <v>46648327</v>
      </c>
      <c r="B40" s="19" t="s">
        <v>124</v>
      </c>
      <c r="C40" s="19" t="s">
        <v>125</v>
      </c>
      <c r="D40" s="15" t="s">
        <v>49</v>
      </c>
      <c r="E40" s="21">
        <v>29</v>
      </c>
      <c r="F40" t="str">
        <f t="shared" si="0"/>
        <v>MONTESINOS CORCINO, EDINSON YAJAIRO</v>
      </c>
    </row>
    <row r="41" spans="1:6" x14ac:dyDescent="0.35">
      <c r="A41" s="13">
        <v>71443479</v>
      </c>
      <c r="B41" s="16" t="s">
        <v>126</v>
      </c>
      <c r="C41" s="16" t="s">
        <v>127</v>
      </c>
      <c r="D41" s="14" t="s">
        <v>65</v>
      </c>
      <c r="E41" s="21">
        <v>29</v>
      </c>
      <c r="F41" t="str">
        <f t="shared" si="0"/>
        <v>ARÉVALO GARCÍA, EDDY ANTHONY</v>
      </c>
    </row>
    <row r="42" spans="1:6" x14ac:dyDescent="0.35">
      <c r="A42" s="13">
        <v>42834855</v>
      </c>
      <c r="B42" s="18" t="s">
        <v>128</v>
      </c>
      <c r="C42" s="18" t="s">
        <v>129</v>
      </c>
      <c r="D42" s="15" t="s">
        <v>56</v>
      </c>
      <c r="E42" s="21">
        <v>24</v>
      </c>
      <c r="F42" t="str">
        <f t="shared" si="0"/>
        <v>MONZON ÑAÑES, NATHALY JESSENIA</v>
      </c>
    </row>
    <row r="43" spans="1:6" x14ac:dyDescent="0.35">
      <c r="A43" s="13">
        <v>71099758</v>
      </c>
      <c r="B43" s="18" t="s">
        <v>130</v>
      </c>
      <c r="C43" s="18" t="s">
        <v>131</v>
      </c>
      <c r="D43" s="15" t="s">
        <v>49</v>
      </c>
      <c r="E43" s="21">
        <v>24</v>
      </c>
      <c r="F43" t="str">
        <f t="shared" si="0"/>
        <v>AYLAS TORRES, KAREN ZULLY</v>
      </c>
    </row>
    <row r="44" spans="1:6" x14ac:dyDescent="0.35">
      <c r="A44" s="13">
        <v>76601384</v>
      </c>
      <c r="B44" s="18" t="s">
        <v>132</v>
      </c>
      <c r="C44" s="18" t="s">
        <v>133</v>
      </c>
      <c r="D44" s="15" t="s">
        <v>49</v>
      </c>
      <c r="E44" s="21">
        <v>24</v>
      </c>
      <c r="F44" t="str">
        <f t="shared" si="0"/>
        <v xml:space="preserve">MONZON ANGLAS, VICTOR ALFONSO </v>
      </c>
    </row>
    <row r="45" spans="1:6" x14ac:dyDescent="0.35">
      <c r="A45" s="13">
        <v>70430169</v>
      </c>
      <c r="B45" s="18" t="s">
        <v>134</v>
      </c>
      <c r="C45" s="18" t="s">
        <v>135</v>
      </c>
      <c r="D45" s="15" t="s">
        <v>56</v>
      </c>
      <c r="E45" s="21">
        <v>24</v>
      </c>
      <c r="F45" t="str">
        <f t="shared" si="0"/>
        <v>CACERES DIAZ, EMANUEL ANTONIO</v>
      </c>
    </row>
    <row r="46" spans="1:6" x14ac:dyDescent="0.35">
      <c r="A46" s="13">
        <v>78023859</v>
      </c>
      <c r="B46" s="14" t="s">
        <v>136</v>
      </c>
      <c r="C46" s="14" t="s">
        <v>137</v>
      </c>
      <c r="D46" s="15" t="s">
        <v>49</v>
      </c>
      <c r="E46" s="21">
        <v>24</v>
      </c>
      <c r="F46" t="str">
        <f t="shared" si="0"/>
        <v>CHACALTANA TRIGOSO, FELIX ALBERTO</v>
      </c>
    </row>
    <row r="47" spans="1:6" x14ac:dyDescent="0.35">
      <c r="A47" s="13">
        <v>48237098</v>
      </c>
      <c r="B47" s="14" t="s">
        <v>138</v>
      </c>
      <c r="C47" s="14" t="s">
        <v>139</v>
      </c>
      <c r="D47" s="15" t="s">
        <v>74</v>
      </c>
      <c r="E47" s="21">
        <v>15.5</v>
      </c>
      <c r="F47" t="str">
        <f t="shared" si="0"/>
        <v xml:space="preserve">SALAZAR GARIBAY, RICARDO ARTURO </v>
      </c>
    </row>
    <row r="48" spans="1:6" x14ac:dyDescent="0.35">
      <c r="A48" s="13">
        <v>40776273</v>
      </c>
      <c r="B48" s="14" t="s">
        <v>140</v>
      </c>
      <c r="C48" s="14" t="s">
        <v>141</v>
      </c>
      <c r="D48" s="15" t="s">
        <v>46</v>
      </c>
      <c r="E48" s="21">
        <v>20</v>
      </c>
      <c r="F48" t="str">
        <f t="shared" si="0"/>
        <v>VERTIZ ALOCEN, CARLOS JAVIER</v>
      </c>
    </row>
    <row r="49" spans="1:6" x14ac:dyDescent="0.35">
      <c r="A49" s="13">
        <v>42044057</v>
      </c>
      <c r="B49" s="15" t="s">
        <v>142</v>
      </c>
      <c r="C49" s="15" t="s">
        <v>143</v>
      </c>
      <c r="D49" s="15" t="s">
        <v>65</v>
      </c>
      <c r="E49" s="21">
        <v>24</v>
      </c>
      <c r="F49" t="str">
        <f t="shared" si="0"/>
        <v>ROJAS RAMOS, CHRISTIAN GENARO</v>
      </c>
    </row>
    <row r="50" spans="1:6" x14ac:dyDescent="0.35">
      <c r="A50" s="13">
        <v>76975607</v>
      </c>
      <c r="B50" s="15" t="s">
        <v>144</v>
      </c>
      <c r="C50" s="15" t="s">
        <v>145</v>
      </c>
      <c r="D50" s="15" t="s">
        <v>49</v>
      </c>
      <c r="E50" s="21">
        <v>21.5</v>
      </c>
      <c r="F50" t="str">
        <f t="shared" si="0"/>
        <v>SAICO JUSTO, VICTOR ALEJANDRO</v>
      </c>
    </row>
    <row r="51" spans="1:6" x14ac:dyDescent="0.35">
      <c r="A51" s="13">
        <v>73192784</v>
      </c>
      <c r="B51" s="15" t="s">
        <v>146</v>
      </c>
      <c r="C51" s="15" t="s">
        <v>147</v>
      </c>
      <c r="D51" s="15" t="s">
        <v>49</v>
      </c>
      <c r="E51" s="21">
        <v>19</v>
      </c>
      <c r="F51" t="str">
        <f t="shared" si="0"/>
        <v>ESCUDERO PERLA, GONZALO ALONSO</v>
      </c>
    </row>
    <row r="52" spans="1:6" x14ac:dyDescent="0.35">
      <c r="A52" s="13">
        <v>47420149</v>
      </c>
      <c r="B52" s="15" t="s">
        <v>148</v>
      </c>
      <c r="C52" s="15" t="s">
        <v>149</v>
      </c>
      <c r="D52" s="15" t="s">
        <v>49</v>
      </c>
      <c r="E52" s="21">
        <v>19</v>
      </c>
      <c r="F52" t="str">
        <f t="shared" si="0"/>
        <v>HUARHUACHI  CONTRERAS, JEFHERSON</v>
      </c>
    </row>
    <row r="53" spans="1:6" x14ac:dyDescent="0.35">
      <c r="A53" s="13">
        <v>71099760</v>
      </c>
      <c r="B53" s="15" t="s">
        <v>130</v>
      </c>
      <c r="C53" s="15" t="s">
        <v>150</v>
      </c>
      <c r="D53" s="15" t="s">
        <v>49</v>
      </c>
      <c r="E53" s="21">
        <v>19</v>
      </c>
      <c r="F53" t="str">
        <f t="shared" si="0"/>
        <v>AYLAS TORRES, NATALY MILAGROS</v>
      </c>
    </row>
    <row r="54" spans="1:6" x14ac:dyDescent="0.35">
      <c r="A54" s="13">
        <v>70442100</v>
      </c>
      <c r="B54" s="15" t="s">
        <v>151</v>
      </c>
      <c r="C54" s="15" t="s">
        <v>152</v>
      </c>
      <c r="D54" s="15" t="s">
        <v>65</v>
      </c>
      <c r="E54" s="21">
        <v>16.5</v>
      </c>
      <c r="F54" t="str">
        <f t="shared" si="0"/>
        <v>ROJAS HUAMAN, RONALD EDGAR</v>
      </c>
    </row>
    <row r="55" spans="1:6" x14ac:dyDescent="0.35">
      <c r="A55" s="13">
        <v>1892723</v>
      </c>
      <c r="B55" s="15" t="s">
        <v>153</v>
      </c>
      <c r="C55" s="15" t="s">
        <v>154</v>
      </c>
      <c r="D55" s="15" t="s">
        <v>65</v>
      </c>
      <c r="E55" s="21">
        <v>21.5</v>
      </c>
      <c r="F55" t="str">
        <f t="shared" si="0"/>
        <v xml:space="preserve">ASSISO PALACIOS , VALERIA </v>
      </c>
    </row>
    <row r="56" spans="1:6" x14ac:dyDescent="0.35">
      <c r="A56" s="13">
        <v>46399867</v>
      </c>
      <c r="B56" s="14" t="s">
        <v>155</v>
      </c>
      <c r="C56" s="14" t="s">
        <v>156</v>
      </c>
      <c r="D56" s="15" t="s">
        <v>65</v>
      </c>
      <c r="E56" s="21">
        <v>16.5</v>
      </c>
      <c r="F56" t="str">
        <f t="shared" si="0"/>
        <v>DE LA CRUZ PALOMINO, PAUL CHRISTOPHER</v>
      </c>
    </row>
    <row r="57" spans="1:6" x14ac:dyDescent="0.35">
      <c r="A57" s="13">
        <v>47062020</v>
      </c>
      <c r="B57" s="14" t="s">
        <v>157</v>
      </c>
      <c r="C57" s="14" t="s">
        <v>158</v>
      </c>
      <c r="D57" s="15" t="s">
        <v>65</v>
      </c>
      <c r="E57" s="21">
        <v>16.5</v>
      </c>
      <c r="F57" t="str">
        <f t="shared" si="0"/>
        <v xml:space="preserve">LOPEZ HUAMANI, LUIS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FORMULARIO</vt:lpstr>
      <vt:lpstr>EJEMPLO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Javier Vertiz Alocen</dc:creator>
  <cp:lastModifiedBy>Carlos Javier Vertiz Alocen</cp:lastModifiedBy>
  <dcterms:created xsi:type="dcterms:W3CDTF">2020-06-29T19:59:00Z</dcterms:created>
  <dcterms:modified xsi:type="dcterms:W3CDTF">2020-06-29T20:31:06Z</dcterms:modified>
</cp:coreProperties>
</file>