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0A66A67F-E8BE-1348-93C1-59F1CFFA971E}" xr6:coauthVersionLast="47" xr6:coauthVersionMax="47" xr10:uidLastSave="{00000000-0000-0000-0000-000000000000}"/>
  <bookViews>
    <workbookView xWindow="0" yWindow="500" windowWidth="33600" windowHeight="13760" tabRatio="770" activeTab="5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4" i="6" l="1"/>
  <c r="AF8" i="6"/>
  <c r="AF7" i="6"/>
  <c r="AG14" i="6" a="1"/>
  <c r="AI14" i="6" s="1"/>
  <c r="AG8" i="6" a="1"/>
  <c r="AG8" i="6" s="1"/>
  <c r="AP8" i="6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Y31" i="11"/>
  <c r="Z31" i="11"/>
  <c r="Q31" i="11"/>
  <c r="J31" i="1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AH14" i="6" l="1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AF8" i="8"/>
  <c r="AF5" i="8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Y8" i="8" l="1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J14" i="1" l="1"/>
  <c r="J15" i="1"/>
  <c r="W71" i="3"/>
  <c r="X47" i="3" l="1"/>
  <c r="R32" i="3" l="1"/>
  <c r="R74" i="3"/>
  <c r="Q32" i="3"/>
  <c r="Q47" i="3"/>
  <c r="R66" i="3"/>
  <c r="J23" i="1" l="1"/>
  <c r="P18" i="1" l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S111" i="5"/>
  <c r="AM110" i="5" a="1"/>
  <c r="AM110" i="5" s="1"/>
  <c r="AQ110" i="5"/>
  <c r="AR110" i="5"/>
  <c r="AS110" i="5"/>
  <c r="AT110" i="5"/>
  <c r="AU110" i="5"/>
  <c r="AV110" i="5"/>
  <c r="AM109" i="5" a="1"/>
  <c r="AO109" i="5" s="1"/>
  <c r="AM109" i="5"/>
  <c r="AN109" i="5"/>
  <c r="AM108" i="5" a="1"/>
  <c r="AM108" i="5" s="1"/>
  <c r="AN108" i="5"/>
  <c r="AO108" i="5"/>
  <c r="AP108" i="5"/>
  <c r="AQ108" i="5"/>
  <c r="AR108" i="5"/>
  <c r="AS108" i="5"/>
  <c r="AT108" i="5"/>
  <c r="AU108" i="5"/>
  <c r="AG111" i="5" a="1"/>
  <c r="AH111" i="5" s="1"/>
  <c r="AG111" i="5"/>
  <c r="AG110" i="5" a="1"/>
  <c r="AG110" i="5" s="1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H110" i="5" l="1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G98" i="5" a="1"/>
  <c r="AG98" i="5" s="1"/>
  <c r="AG97" i="5" a="1"/>
  <c r="AG97" i="5" s="1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P96" i="5"/>
  <c r="AQ96" i="5"/>
  <c r="AR96" i="5"/>
  <c r="AS96" i="5"/>
  <c r="AT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H97" i="5" l="1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R9" i="11"/>
  <c r="S9" i="11"/>
  <c r="T9" i="11"/>
  <c r="U9" i="11"/>
  <c r="V9" i="11"/>
  <c r="W9" i="11"/>
  <c r="X9" i="11"/>
  <c r="Q9" i="11"/>
  <c r="AD9" i="11" s="1"/>
  <c r="W8" i="11"/>
  <c r="X8" i="11"/>
  <c r="R8" i="11"/>
  <c r="S8" i="11"/>
  <c r="T8" i="11"/>
  <c r="U8" i="11"/>
  <c r="J9" i="11"/>
  <c r="AG9" i="11" s="1" a="1"/>
  <c r="AG9" i="11" s="1"/>
  <c r="J8" i="11"/>
  <c r="AE9" i="11" l="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AO4" i="8" l="1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D9" i="1" l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V27" i="17" l="1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AG5" i="5" l="1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G9" i="8" l="1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H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AJ3" i="8" l="1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I10" i="13" l="1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T3" i="13" l="1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G16" i="11" l="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AU37" i="11" l="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S35" i="3"/>
  <c r="T35" i="3"/>
  <c r="AE35" i="3"/>
  <c r="Y35" i="3"/>
  <c r="W35" i="3"/>
  <c r="U35" i="3"/>
  <c r="Z35" i="3"/>
  <c r="R35" i="3"/>
  <c r="AC35" i="3"/>
  <c r="V35" i="3"/>
  <c r="Q35" i="3"/>
  <c r="AD35" i="3"/>
  <c r="AA35" i="3"/>
  <c r="AP6" i="8" l="1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H14" i="1" l="1"/>
  <c r="H15" i="1" s="1"/>
  <c r="P8" i="1"/>
  <c r="B18" i="1" l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L6" i="1" l="1" a="1"/>
  <c r="Q5" i="1"/>
  <c r="R5" i="1"/>
  <c r="Q4" i="1"/>
  <c r="H20" i="1" a="1"/>
  <c r="H20" i="1" s="1"/>
  <c r="P9" i="1"/>
  <c r="F11" i="1"/>
  <c r="H16" i="1" a="1"/>
  <c r="L6" i="1" l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<sst xmlns="http://schemas.openxmlformats.org/spreadsheetml/2006/main" count="835" uniqueCount="505">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</sst>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  <numFmt numFmtId="172" formatCode="[$-F800]dddd\,\ mmmm\ dd\,\ yyyy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172" fontId="2" fillId="0" borderId="0" xfId="0" applyNumberFormat="1" applyFont="1" applyFill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69" zoomScale="190" zoomScaleNormal="190" workbookViewId="0">
      <selection activeCell="W71" sqref="W7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8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8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8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8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AV41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7" t="s">
        <v>320</v>
      </c>
      <c r="B31" s="14">
        <v>0</v>
      </c>
      <c r="C31" s="14">
        <v>1.9</v>
      </c>
      <c r="D31" s="14">
        <v>2.2999999999999998</v>
      </c>
      <c r="E31" s="14">
        <v>10</v>
      </c>
      <c r="F31" s="1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4" t="e">
        <f>SEARCH("BASE","database",B31)</f>
        <v>#VALUE!</v>
      </c>
      <c r="R31" s="4">
        <f t="shared" ref="R31:Z31" si="26">SEARCH("BASE","database",C31)</f>
        <v>5</v>
      </c>
      <c r="S31" s="4">
        <f t="shared" si="26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26"/>
        <v>5</v>
      </c>
      <c r="Y31" s="4" t="e">
        <f t="shared" si="26"/>
        <v>#VALUE!</v>
      </c>
      <c r="Z31" s="4" t="e">
        <f t="shared" si="26"/>
        <v>#N/A</v>
      </c>
      <c r="AA31" s="4" t="e">
        <f t="shared" ref="AA31" si="27">SEARCH("BASE","database",L31)</f>
        <v>#DIV/0!</v>
      </c>
      <c r="AB31" s="4" t="e">
        <f t="shared" ref="AB31" si="28">SEARCH("BASE","database",M31)</f>
        <v>#NAME?</v>
      </c>
      <c r="AC31" s="4" t="e">
        <f t="shared" ref="AC31" si="29">SEARCH("BASE","database",N31)</f>
        <v>#NULL!</v>
      </c>
      <c r="AD31" s="4" t="e">
        <f t="shared" ref="AD31" si="30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31">TRIM(C37)</f>
        <v>1.9</v>
      </c>
      <c r="S37" s="4" t="str">
        <f t="shared" si="31"/>
        <v>2.3</v>
      </c>
      <c r="T37" s="4" t="str">
        <f t="shared" si="31"/>
        <v>10</v>
      </c>
      <c r="U37" s="4" t="str">
        <f t="shared" si="31"/>
        <v>-1</v>
      </c>
      <c r="V37" s="4" t="str">
        <f t="shared" si="31"/>
        <v/>
      </c>
      <c r="W37" s="4" t="str">
        <f t="shared" si="31"/>
        <v>ciao</v>
      </c>
      <c r="X37" s="4" t="str">
        <f t="shared" si="31"/>
        <v>TRUE</v>
      </c>
      <c r="Y37" s="4" t="e">
        <f t="shared" si="31"/>
        <v>#VALUE!</v>
      </c>
      <c r="Z37" s="4" t="e">
        <f t="shared" si="31"/>
        <v>#N/A</v>
      </c>
      <c r="AA37" s="4" t="e">
        <f t="shared" si="31"/>
        <v>#DIV/0!</v>
      </c>
      <c r="AB37" s="4" t="e">
        <f t="shared" si="31"/>
        <v>#NAME?</v>
      </c>
      <c r="AC37" s="4" t="e">
        <f t="shared" si="31"/>
        <v>#NULL!</v>
      </c>
      <c r="AD37" s="4" t="e">
        <f t="shared" si="31"/>
        <v>#NUM!</v>
      </c>
      <c r="AE37" s="4" t="e">
        <f t="shared" si="31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32">UPPER(C40)</f>
        <v>1.9</v>
      </c>
      <c r="S40" s="4" t="str">
        <f t="shared" si="32"/>
        <v>2.3</v>
      </c>
      <c r="T40" s="4" t="str">
        <f t="shared" si="32"/>
        <v>10</v>
      </c>
      <c r="U40" s="4" t="str">
        <f t="shared" si="32"/>
        <v>-1</v>
      </c>
      <c r="V40" s="4" t="str">
        <f t="shared" si="32"/>
        <v/>
      </c>
      <c r="W40" s="4" t="str">
        <f t="shared" si="32"/>
        <v>CIAO</v>
      </c>
      <c r="X40" s="4" t="str">
        <f t="shared" si="32"/>
        <v>TRUE</v>
      </c>
      <c r="Y40" s="4" t="e">
        <f t="shared" si="32"/>
        <v>#VALUE!</v>
      </c>
      <c r="Z40" s="4" t="e">
        <f t="shared" si="32"/>
        <v>#N/A</v>
      </c>
      <c r="AA40" s="4" t="e">
        <f t="shared" si="32"/>
        <v>#DIV/0!</v>
      </c>
      <c r="AB40" s="4" t="e">
        <f t="shared" si="32"/>
        <v>#NAME?</v>
      </c>
      <c r="AC40" s="4" t="e">
        <f t="shared" si="32"/>
        <v>#NULL!</v>
      </c>
      <c r="AD40" s="4" t="e">
        <f t="shared" si="32"/>
        <v>#NUM!</v>
      </c>
      <c r="AE40" s="4" t="e">
        <f t="shared" si="32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6640625" style="4" bestFit="1" customWidth="1"/>
    <col min="18" max="18" width="5.6640625" style="4" bestFit="1" customWidth="1"/>
    <col min="19" max="19" width="3.83203125" style="4" bestFit="1" customWidth="1"/>
    <col min="20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5" width="4.83203125" style="4" bestFit="1" customWidth="1"/>
    <col min="36" max="36" width="3.1640625" style="4" bestFit="1" customWidth="1"/>
    <col min="37" max="38" width="4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9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30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106"/>
  <sheetViews>
    <sheetView zoomScale="190" zoomScaleNormal="190" workbookViewId="0">
      <selection sqref="A1:AV27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6" style="4" bestFit="1" customWidth="1"/>
    <col min="4" max="4" width="14.8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32" t="s">
        <v>38</v>
      </c>
      <c r="H2" s="32" t="s">
        <v>28</v>
      </c>
      <c r="I2" s="32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32" t="s">
        <v>38</v>
      </c>
      <c r="W2" s="32" t="s">
        <v>28</v>
      </c>
      <c r="X2" s="32" t="s">
        <v>94</v>
      </c>
      <c r="Y2" s="57" t="s">
        <v>29</v>
      </c>
      <c r="Z2" s="57"/>
      <c r="AA2" s="57"/>
      <c r="AB2" s="57"/>
      <c r="AC2" s="57"/>
      <c r="AD2" s="57"/>
      <c r="AE2" s="57"/>
      <c r="AF2" s="32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56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7" t="s">
        <v>435</v>
      </c>
      <c r="B9" s="33">
        <v>1987</v>
      </c>
      <c r="C9" s="33">
        <v>8</v>
      </c>
      <c r="D9" s="33">
        <v>1</v>
      </c>
      <c r="E9" s="33">
        <v>0.7</v>
      </c>
      <c r="F9" s="33">
        <v>0</v>
      </c>
      <c r="G9" s="11"/>
      <c r="H9" s="38" t="s">
        <v>459</v>
      </c>
      <c r="I9" s="11" t="b">
        <v>1</v>
      </c>
      <c r="J9" s="11" t="e">
        <v>#VALUE!</v>
      </c>
      <c r="K9" s="11" t="e">
        <v>#N/A</v>
      </c>
      <c r="L9" s="34" t="e">
        <v>#DIV/0!</v>
      </c>
      <c r="M9" s="34" t="e">
        <v>#NAME?</v>
      </c>
      <c r="N9" s="34" t="e">
        <v>#NULL!</v>
      </c>
      <c r="O9" s="34" t="e">
        <v>#NUM!</v>
      </c>
      <c r="P9" s="34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3">EDATE(J9,K9)</f>
        <v>#VALUE!</v>
      </c>
      <c r="Z9" s="4" t="e">
        <f t="shared" si="3"/>
        <v>#N/A</v>
      </c>
      <c r="AA9" s="4" t="e">
        <f t="shared" si="3"/>
        <v>#DIV/0!</v>
      </c>
      <c r="AB9" s="4" t="e">
        <f t="shared" si="3"/>
        <v>#NAME?</v>
      </c>
      <c r="AC9" s="4" t="e">
        <f t="shared" si="3"/>
        <v>#NULL!</v>
      </c>
      <c r="AD9" s="4" t="e">
        <f>EDATE(O9,P9)</f>
        <v>#NUM!</v>
      </c>
      <c r="AE9" s="4" t="e">
        <f t="shared" si="3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6" t="s">
        <v>436</v>
      </c>
      <c r="R10" s="14">
        <f>EDATE(1, "2")</f>
        <v>61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4">HOUR(C11)</f>
        <v>#NUM!</v>
      </c>
      <c r="S11" s="4">
        <f t="shared" si="4"/>
        <v>7</v>
      </c>
      <c r="T11" s="4">
        <f>HOUR(E11)</f>
        <v>9</v>
      </c>
      <c r="U11" s="4">
        <f t="shared" si="4"/>
        <v>0</v>
      </c>
      <c r="V11" s="4">
        <f t="shared" si="4"/>
        <v>0</v>
      </c>
      <c r="W11" s="4">
        <f t="shared" si="4"/>
        <v>0</v>
      </c>
      <c r="X11" s="4">
        <f t="shared" si="4"/>
        <v>0</v>
      </c>
      <c r="Y11" s="4" t="e">
        <f t="shared" si="4"/>
        <v>#VALUE!</v>
      </c>
      <c r="Z11" s="4" t="e">
        <f t="shared" si="4"/>
        <v>#N/A</v>
      </c>
      <c r="AA11" s="4" t="e">
        <f t="shared" si="4"/>
        <v>#DIV/0!</v>
      </c>
      <c r="AB11" s="4" t="e">
        <f t="shared" si="4"/>
        <v>#NAME?</v>
      </c>
      <c r="AC11" s="4" t="e">
        <f t="shared" si="4"/>
        <v>#NULL!</v>
      </c>
      <c r="AD11" s="4" t="e">
        <f t="shared" si="4"/>
        <v>#NUM!</v>
      </c>
      <c r="AE11" s="4" t="e">
        <f t="shared" si="4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5">MINUTE(C13)</f>
        <v>#NUM!</v>
      </c>
      <c r="S13" s="4">
        <f t="shared" si="5"/>
        <v>55</v>
      </c>
      <c r="T13" s="4">
        <f>MINUTE(E13)</f>
        <v>36</v>
      </c>
      <c r="U13" s="4">
        <f t="shared" si="5"/>
        <v>0</v>
      </c>
      <c r="V13" s="4">
        <f t="shared" si="5"/>
        <v>0</v>
      </c>
      <c r="W13" s="4">
        <f t="shared" si="5"/>
        <v>0</v>
      </c>
      <c r="X13" s="4">
        <f t="shared" si="5"/>
        <v>0</v>
      </c>
      <c r="Y13" s="4" t="e">
        <f t="shared" si="5"/>
        <v>#VALUE!</v>
      </c>
      <c r="Z13" s="4" t="e">
        <f t="shared" si="5"/>
        <v>#N/A</v>
      </c>
      <c r="AA13" s="4" t="e">
        <f t="shared" si="5"/>
        <v>#DIV/0!</v>
      </c>
      <c r="AB13" s="4" t="e">
        <f t="shared" si="5"/>
        <v>#NAME?</v>
      </c>
      <c r="AC13" s="4" t="e">
        <f t="shared" si="5"/>
        <v>#NULL!</v>
      </c>
      <c r="AD13" s="4" t="e">
        <f t="shared" si="5"/>
        <v>#NUM!</v>
      </c>
      <c r="AE13" s="4" t="e">
        <f t="shared" si="5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6">MONTH(C14)</f>
        <v>1</v>
      </c>
      <c r="S14" s="11">
        <f t="shared" si="6"/>
        <v>1</v>
      </c>
      <c r="T14" s="11">
        <f>MONTH(E14)</f>
        <v>1</v>
      </c>
      <c r="U14" s="11">
        <f t="shared" si="6"/>
        <v>1</v>
      </c>
      <c r="V14" s="11">
        <f t="shared" si="6"/>
        <v>1</v>
      </c>
      <c r="W14" s="11">
        <f t="shared" si="6"/>
        <v>8</v>
      </c>
      <c r="X14" s="11">
        <f t="shared" si="6"/>
        <v>1</v>
      </c>
      <c r="Y14" s="11" t="e">
        <f t="shared" si="6"/>
        <v>#VALUE!</v>
      </c>
      <c r="Z14" s="11" t="e">
        <f t="shared" si="6"/>
        <v>#N/A</v>
      </c>
      <c r="AA14" s="11" t="e">
        <f t="shared" si="6"/>
        <v>#DIV/0!</v>
      </c>
      <c r="AB14" s="11" t="e">
        <f t="shared" si="6"/>
        <v>#NAME?</v>
      </c>
      <c r="AC14" s="11" t="e">
        <f t="shared" si="6"/>
        <v>#NULL!</v>
      </c>
      <c r="AD14" s="11" t="e">
        <f t="shared" si="6"/>
        <v>#NUM!</v>
      </c>
      <c r="AE14" s="11" t="e">
        <f t="shared" si="6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7">SECOND(C18)</f>
        <v>#NUM!</v>
      </c>
      <c r="S18" s="4">
        <f t="shared" si="7"/>
        <v>12</v>
      </c>
      <c r="T18" s="4">
        <f t="shared" si="7"/>
        <v>0</v>
      </c>
      <c r="U18" s="4">
        <f t="shared" si="7"/>
        <v>0</v>
      </c>
      <c r="V18" s="4">
        <f t="shared" si="7"/>
        <v>0</v>
      </c>
      <c r="W18" s="4">
        <f t="shared" si="7"/>
        <v>0</v>
      </c>
      <c r="X18" s="4">
        <f t="shared" si="7"/>
        <v>0</v>
      </c>
      <c r="Y18" s="4" t="e">
        <f t="shared" si="7"/>
        <v>#VALUE!</v>
      </c>
      <c r="Z18" s="4" t="e">
        <f t="shared" si="7"/>
        <v>#N/A</v>
      </c>
      <c r="AA18" s="4" t="e">
        <f t="shared" si="7"/>
        <v>#DIV/0!</v>
      </c>
      <c r="AB18" s="4" t="e">
        <f t="shared" si="7"/>
        <v>#NAME?</v>
      </c>
      <c r="AC18" s="4" t="e">
        <f t="shared" si="7"/>
        <v>#NULL!</v>
      </c>
      <c r="AD18" s="4" t="e">
        <f t="shared" si="7"/>
        <v>#NUM!</v>
      </c>
      <c r="AE18" s="4" t="e">
        <f t="shared" si="7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8">TIME(B19,C19,G19)</f>
        <v>0.29097222222230812</v>
      </c>
      <c r="W19" s="11">
        <f t="shared" si="8"/>
        <v>5.555555555555554E-3</v>
      </c>
      <c r="X19" s="11">
        <f t="shared" si="8"/>
        <v>0.79167824074074078</v>
      </c>
      <c r="Y19" s="11" t="e">
        <f t="shared" si="8"/>
        <v>#VALUE!</v>
      </c>
      <c r="Z19" s="11" t="e">
        <f t="shared" si="8"/>
        <v>#N/A</v>
      </c>
      <c r="AA19" s="11" t="e">
        <f t="shared" si="8"/>
        <v>#DIV/0!</v>
      </c>
      <c r="AB19" s="11" t="e">
        <f t="shared" si="8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9">TIMEVALUE(C20)</f>
        <v>#VALUE!</v>
      </c>
      <c r="S20" s="11" t="e">
        <f t="shared" si="9"/>
        <v>#VALUE!</v>
      </c>
      <c r="T20" s="11" t="e">
        <f t="shared" si="9"/>
        <v>#VALUE!</v>
      </c>
      <c r="U20" s="11" t="e">
        <f t="shared" si="9"/>
        <v>#VALUE!</v>
      </c>
      <c r="V20" s="11" t="e">
        <f t="shared" si="9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9"/>
        <v>#VALUE!</v>
      </c>
      <c r="Z20" s="11" t="e">
        <f t="shared" si="9"/>
        <v>#N/A</v>
      </c>
      <c r="AA20" s="11" t="e">
        <f t="shared" si="9"/>
        <v>#DIV/0!</v>
      </c>
      <c r="AB20" s="11" t="e">
        <f t="shared" si="9"/>
        <v>#NAME?</v>
      </c>
      <c r="AC20" s="11" t="e">
        <f t="shared" si="9"/>
        <v>#NULL!</v>
      </c>
      <c r="AD20" s="11" t="e">
        <f t="shared" si="9"/>
        <v>#NUM!</v>
      </c>
      <c r="AE20" s="11" t="e">
        <f t="shared" si="9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10">YEAR(C26)</f>
        <v>1900</v>
      </c>
      <c r="S26" s="11">
        <f t="shared" si="10"/>
        <v>1900</v>
      </c>
      <c r="T26" s="11">
        <f t="shared" si="10"/>
        <v>1900</v>
      </c>
      <c r="U26" s="11">
        <f t="shared" si="10"/>
        <v>1900</v>
      </c>
      <c r="V26" s="11">
        <f t="shared" si="10"/>
        <v>1900</v>
      </c>
      <c r="W26" s="11">
        <f t="shared" si="10"/>
        <v>1901</v>
      </c>
      <c r="X26" s="11">
        <f t="shared" si="10"/>
        <v>1900</v>
      </c>
      <c r="Y26" s="11" t="e">
        <f t="shared" si="10"/>
        <v>#VALUE!</v>
      </c>
      <c r="Z26" s="11" t="e">
        <f t="shared" si="10"/>
        <v>#N/A</v>
      </c>
      <c r="AA26" s="11" t="e">
        <f t="shared" si="10"/>
        <v>#DIV/0!</v>
      </c>
      <c r="AB26" s="11" t="e">
        <f t="shared" si="10"/>
        <v>#NAME?</v>
      </c>
      <c r="AC26" s="11" t="e">
        <f t="shared" si="10"/>
        <v>#NULL!</v>
      </c>
      <c r="AD26" s="11" t="e">
        <f t="shared" si="10"/>
        <v>#NUM!</v>
      </c>
      <c r="AE26" s="11" t="e">
        <f t="shared" si="10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1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2">YEARFRAC(L27,345,M27)</f>
        <v>#NAME?</v>
      </c>
      <c r="AB27" s="4" t="e">
        <f t="shared" ref="AB27:AC27" si="13">YEARFRAC(M27,345,N27)</f>
        <v>#NULL!</v>
      </c>
      <c r="AC27" s="4" t="e">
        <f t="shared" si="13"/>
        <v>#NUM!</v>
      </c>
      <c r="AD27" s="4" t="e">
        <f t="shared" ref="AD27" si="14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37"/>
      <c r="K30" s="55"/>
      <c r="M30" s="40"/>
      <c r="N30" s="40"/>
      <c r="O30" s="54"/>
    </row>
    <row r="31" spans="1:48" x14ac:dyDescent="0.15">
      <c r="A31" s="16"/>
      <c r="B31" s="37"/>
      <c r="C31" s="36"/>
    </row>
    <row r="32" spans="1:48" x14ac:dyDescent="0.15">
      <c r="B32" s="37"/>
    </row>
    <row r="33" spans="2:2" x14ac:dyDescent="0.15">
      <c r="B33" s="37"/>
    </row>
    <row r="34" spans="2:2" x14ac:dyDescent="0.15">
      <c r="B34" s="37"/>
    </row>
    <row r="35" spans="2:2" x14ac:dyDescent="0.15">
      <c r="B35" s="37"/>
    </row>
    <row r="36" spans="2:2" x14ac:dyDescent="0.15">
      <c r="B36" s="37"/>
    </row>
    <row r="37" spans="2:2" x14ac:dyDescent="0.15">
      <c r="B37" s="37"/>
    </row>
    <row r="38" spans="2:2" x14ac:dyDescent="0.15">
      <c r="B38" s="37"/>
    </row>
    <row r="39" spans="2:2" x14ac:dyDescent="0.15">
      <c r="B39" s="37"/>
    </row>
    <row r="40" spans="2:2" x14ac:dyDescent="0.15">
      <c r="B40" s="37"/>
    </row>
    <row r="41" spans="2:2" x14ac:dyDescent="0.15">
      <c r="B41" s="37"/>
    </row>
    <row r="42" spans="2:2" x14ac:dyDescent="0.15">
      <c r="B42" s="37"/>
    </row>
    <row r="43" spans="2:2" x14ac:dyDescent="0.15">
      <c r="B43" s="37"/>
    </row>
    <row r="44" spans="2:2" x14ac:dyDescent="0.15">
      <c r="B44" s="37"/>
    </row>
    <row r="45" spans="2:2" x14ac:dyDescent="0.15">
      <c r="B45" s="37"/>
    </row>
    <row r="46" spans="2:2" x14ac:dyDescent="0.15">
      <c r="B46" s="37"/>
    </row>
    <row r="47" spans="2:2" x14ac:dyDescent="0.15">
      <c r="B47" s="37"/>
    </row>
    <row r="48" spans="2:2" x14ac:dyDescent="0.15">
      <c r="B48" s="37"/>
    </row>
    <row r="49" spans="2:2" x14ac:dyDescent="0.15">
      <c r="B49" s="37"/>
    </row>
    <row r="50" spans="2:2" x14ac:dyDescent="0.15">
      <c r="B50" s="37"/>
    </row>
    <row r="51" spans="2:2" x14ac:dyDescent="0.15">
      <c r="B51" s="37"/>
    </row>
    <row r="52" spans="2:2" x14ac:dyDescent="0.15">
      <c r="B52" s="37"/>
    </row>
    <row r="53" spans="2:2" x14ac:dyDescent="0.15">
      <c r="B53" s="37"/>
    </row>
    <row r="54" spans="2:2" x14ac:dyDescent="0.15">
      <c r="B54" s="37"/>
    </row>
    <row r="55" spans="2:2" x14ac:dyDescent="0.15">
      <c r="B55" s="37"/>
    </row>
    <row r="56" spans="2:2" x14ac:dyDescent="0.15">
      <c r="B56" s="37"/>
    </row>
    <row r="57" spans="2:2" x14ac:dyDescent="0.15">
      <c r="B57" s="37"/>
    </row>
    <row r="58" spans="2:2" x14ac:dyDescent="0.15">
      <c r="B58" s="37"/>
    </row>
    <row r="59" spans="2:2" x14ac:dyDescent="0.15">
      <c r="B59" s="37"/>
    </row>
    <row r="60" spans="2:2" x14ac:dyDescent="0.15">
      <c r="B60" s="37"/>
    </row>
    <row r="61" spans="2:2" x14ac:dyDescent="0.15">
      <c r="B61" s="37"/>
    </row>
    <row r="62" spans="2:2" x14ac:dyDescent="0.15">
      <c r="B62" s="37"/>
    </row>
    <row r="63" spans="2:2" x14ac:dyDescent="0.15">
      <c r="B63" s="37"/>
    </row>
    <row r="64" spans="2:2" x14ac:dyDescent="0.15">
      <c r="B64" s="37"/>
    </row>
    <row r="65" spans="2:2" x14ac:dyDescent="0.15">
      <c r="B65" s="37"/>
    </row>
    <row r="66" spans="2:2" x14ac:dyDescent="0.15">
      <c r="B66" s="37"/>
    </row>
    <row r="67" spans="2:2" x14ac:dyDescent="0.15">
      <c r="B67" s="37"/>
    </row>
    <row r="68" spans="2:2" x14ac:dyDescent="0.15">
      <c r="B68" s="37"/>
    </row>
    <row r="69" spans="2:2" x14ac:dyDescent="0.15">
      <c r="B69" s="37"/>
    </row>
    <row r="70" spans="2:2" x14ac:dyDescent="0.15">
      <c r="B70" s="37"/>
    </row>
    <row r="71" spans="2:2" x14ac:dyDescent="0.15">
      <c r="B71" s="37"/>
    </row>
    <row r="72" spans="2:2" x14ac:dyDescent="0.15">
      <c r="B72" s="37"/>
    </row>
    <row r="73" spans="2:2" x14ac:dyDescent="0.15">
      <c r="B73" s="37"/>
    </row>
    <row r="74" spans="2:2" x14ac:dyDescent="0.15">
      <c r="B74" s="37"/>
    </row>
    <row r="75" spans="2:2" x14ac:dyDescent="0.15">
      <c r="B75" s="37"/>
    </row>
    <row r="76" spans="2:2" x14ac:dyDescent="0.15">
      <c r="B76" s="37"/>
    </row>
    <row r="77" spans="2:2" x14ac:dyDescent="0.15">
      <c r="B77" s="37"/>
    </row>
    <row r="78" spans="2:2" x14ac:dyDescent="0.15">
      <c r="B78" s="37"/>
    </row>
    <row r="79" spans="2:2" x14ac:dyDescent="0.15">
      <c r="B79" s="37"/>
    </row>
    <row r="80" spans="2:2" x14ac:dyDescent="0.15">
      <c r="B80" s="37"/>
    </row>
    <row r="81" spans="2:2" x14ac:dyDescent="0.15">
      <c r="B81" s="37"/>
    </row>
    <row r="82" spans="2:2" x14ac:dyDescent="0.15">
      <c r="B82" s="37"/>
    </row>
    <row r="83" spans="2:2" x14ac:dyDescent="0.15">
      <c r="B83" s="37"/>
    </row>
    <row r="84" spans="2:2" x14ac:dyDescent="0.15">
      <c r="B84" s="37"/>
    </row>
    <row r="85" spans="2:2" x14ac:dyDescent="0.15">
      <c r="B85" s="37"/>
    </row>
    <row r="86" spans="2:2" x14ac:dyDescent="0.15">
      <c r="B86" s="37"/>
    </row>
    <row r="87" spans="2:2" x14ac:dyDescent="0.15">
      <c r="B87" s="37"/>
    </row>
    <row r="88" spans="2:2" x14ac:dyDescent="0.15">
      <c r="B88" s="37"/>
    </row>
    <row r="89" spans="2:2" x14ac:dyDescent="0.15">
      <c r="B89" s="37"/>
    </row>
    <row r="90" spans="2:2" x14ac:dyDescent="0.15">
      <c r="B90" s="37"/>
    </row>
    <row r="91" spans="2:2" x14ac:dyDescent="0.15">
      <c r="B91" s="37"/>
    </row>
    <row r="92" spans="2:2" x14ac:dyDescent="0.15">
      <c r="B92" s="37"/>
    </row>
    <row r="93" spans="2:2" x14ac:dyDescent="0.15">
      <c r="B93" s="37"/>
    </row>
    <row r="94" spans="2:2" x14ac:dyDescent="0.15">
      <c r="B94" s="37"/>
    </row>
    <row r="95" spans="2:2" x14ac:dyDescent="0.15">
      <c r="B95" s="37"/>
    </row>
    <row r="96" spans="2:2" x14ac:dyDescent="0.15">
      <c r="B96" s="37"/>
    </row>
    <row r="97" spans="2:2" x14ac:dyDescent="0.15">
      <c r="B97" s="37"/>
    </row>
    <row r="98" spans="2:2" x14ac:dyDescent="0.15">
      <c r="B98" s="37"/>
    </row>
    <row r="99" spans="2:2" x14ac:dyDescent="0.15">
      <c r="B99" s="37"/>
    </row>
    <row r="100" spans="2:2" x14ac:dyDescent="0.15">
      <c r="B100" s="37"/>
    </row>
    <row r="101" spans="2:2" x14ac:dyDescent="0.15">
      <c r="B101" s="37"/>
    </row>
    <row r="102" spans="2:2" x14ac:dyDescent="0.15">
      <c r="B102" s="37"/>
    </row>
    <row r="103" spans="2:2" x14ac:dyDescent="0.15">
      <c r="B103" s="37"/>
    </row>
    <row r="104" spans="2:2" x14ac:dyDescent="0.15">
      <c r="B104" s="37"/>
    </row>
    <row r="105" spans="2:2" x14ac:dyDescent="0.15">
      <c r="B105" s="37"/>
    </row>
    <row r="106" spans="2:2" x14ac:dyDescent="0.15">
      <c r="B106" s="37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tabSelected="1" zoomScale="190" zoomScaleNormal="190" workbookViewId="0">
      <selection sqref="A1:AV22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33203125" style="4" bestFit="1" customWidth="1"/>
    <col min="41" max="41" width="4.1640625" style="4" bestFit="1" customWidth="1"/>
    <col min="42" max="42" width="4.33203125" style="4" bestFit="1" customWidth="1"/>
    <col min="43" max="47" width="4.1640625" style="4" bestFit="1" customWidth="1"/>
    <col min="48" max="48" width="4.332031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7" t="s">
        <v>217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4" t="b">
        <f>ISNUMBER(B14)</f>
        <v>1</v>
      </c>
      <c r="R14" s="4" t="b">
        <f t="shared" ref="R14:AE14" si="2">ISNUMBER(C14)</f>
        <v>1</v>
      </c>
      <c r="S14" s="4" t="b">
        <f t="shared" si="2"/>
        <v>1</v>
      </c>
      <c r="T14" s="4" t="b">
        <f t="shared" si="2"/>
        <v>1</v>
      </c>
      <c r="U14" s="4" t="b">
        <f t="shared" si="2"/>
        <v>1</v>
      </c>
      <c r="V14" s="4" t="b">
        <f t="shared" si="2"/>
        <v>0</v>
      </c>
      <c r="W14" s="4" t="b">
        <f t="shared" si="2"/>
        <v>0</v>
      </c>
      <c r="X14" s="4" t="b">
        <f t="shared" si="2"/>
        <v>0</v>
      </c>
      <c r="Y14" s="4" t="b">
        <f t="shared" si="2"/>
        <v>0</v>
      </c>
      <c r="Z14" s="4" t="b">
        <f t="shared" si="2"/>
        <v>0</v>
      </c>
      <c r="AA14" s="4" t="b">
        <f t="shared" si="2"/>
        <v>0</v>
      </c>
      <c r="AB14" s="4" t="b">
        <f t="shared" si="2"/>
        <v>0</v>
      </c>
      <c r="AC14" s="4" t="b">
        <f t="shared" si="2"/>
        <v>0</v>
      </c>
      <c r="AD14" s="4" t="b">
        <f t="shared" si="2"/>
        <v>0</v>
      </c>
      <c r="AE14" s="4" t="b">
        <f t="shared" si="2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AV65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19" t="s">
        <v>38</v>
      </c>
      <c r="H2" s="19" t="s">
        <v>28</v>
      </c>
      <c r="I2" s="19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9" t="s">
        <v>38</v>
      </c>
      <c r="W2" s="19" t="s">
        <v>28</v>
      </c>
      <c r="X2" s="19" t="s">
        <v>94</v>
      </c>
      <c r="Y2" s="57" t="s">
        <v>29</v>
      </c>
      <c r="Z2" s="57"/>
      <c r="AA2" s="57"/>
      <c r="AB2" s="57"/>
      <c r="AC2" s="57"/>
      <c r="AD2" s="57"/>
      <c r="AE2" s="57"/>
      <c r="AF2" s="19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9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9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9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9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9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9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9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9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9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9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9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9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9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9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9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9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9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9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9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9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9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9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9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9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9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9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9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9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9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9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9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9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9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9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9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9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9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9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9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9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9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9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9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9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9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9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9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9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9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9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9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activeCell="AS8" sqref="AS8:AV8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231</v>
      </c>
      <c r="B8" s="14">
        <v>0</v>
      </c>
      <c r="C8" s="14">
        <v>1</v>
      </c>
      <c r="D8" s="14">
        <v>2.2999999999999998</v>
      </c>
      <c r="E8" s="14">
        <v>0</v>
      </c>
      <c r="F8" s="14">
        <v>-1</v>
      </c>
      <c r="G8" s="6"/>
      <c r="H8" s="31" t="s">
        <v>428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4">
        <f>_xlfn.IFS(B8,C8,D8,E8)</f>
        <v>0</v>
      </c>
      <c r="R8" s="4">
        <f t="shared" ref="R8:S8" si="10">_xlfn.IFS(C8,D8,E8,F8)</f>
        <v>2.2999999999999998</v>
      </c>
      <c r="S8" s="4">
        <f t="shared" si="10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1">_xlfn.IFS(I8,J8,K8,L8)</f>
        <v>#VALUE!</v>
      </c>
      <c r="Y8" s="4" t="e">
        <f>_xlfn.IFS(J8,K8,L8,M8)</f>
        <v>#VALUE!</v>
      </c>
      <c r="Z8" s="4" t="e">
        <f t="shared" ref="Z8" si="12">_xlfn.IFS(K8,L8,M8,N8)</f>
        <v>#N/A</v>
      </c>
      <c r="AA8" s="4" t="e">
        <f t="shared" ref="AA8" si="13">_xlfn.IFS(L8,M8,N8,O8)</f>
        <v>#DIV/0!</v>
      </c>
      <c r="AB8" s="4" t="e">
        <f t="shared" ref="AB8" si="14">_xlfn.IFS(M8,N8,O8,P8)</f>
        <v>#NAME?</v>
      </c>
      <c r="AC8" s="4" t="e">
        <f t="shared" ref="AC8" si="15">_xlfn.IFS(N8,O8,P8,Q8)</f>
        <v>#NULL!</v>
      </c>
      <c r="AD8" s="4" t="e">
        <f t="shared" ref="AD8" si="16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7">NOT(C9)</f>
        <v>0</v>
      </c>
      <c r="S9" s="4" t="b">
        <f t="shared" si="17"/>
        <v>0</v>
      </c>
      <c r="T9" s="4" t="b">
        <f t="shared" si="17"/>
        <v>1</v>
      </c>
      <c r="U9" s="4" t="b">
        <f t="shared" si="17"/>
        <v>0</v>
      </c>
      <c r="V9" s="4" t="b">
        <f t="shared" si="17"/>
        <v>1</v>
      </c>
      <c r="W9" s="4" t="e">
        <f t="shared" si="17"/>
        <v>#VALUE!</v>
      </c>
      <c r="X9" s="4" t="b">
        <f t="shared" si="17"/>
        <v>0</v>
      </c>
      <c r="Y9" s="4" t="e">
        <f t="shared" si="17"/>
        <v>#VALUE!</v>
      </c>
      <c r="Z9" s="4" t="e">
        <f t="shared" si="17"/>
        <v>#N/A</v>
      </c>
      <c r="AA9" s="4" t="e">
        <f t="shared" si="17"/>
        <v>#DIV/0!</v>
      </c>
      <c r="AB9" s="4" t="e">
        <f t="shared" si="17"/>
        <v>#NAME?</v>
      </c>
      <c r="AC9" s="4" t="e">
        <f t="shared" si="17"/>
        <v>#NULL!</v>
      </c>
      <c r="AD9" s="4" t="e">
        <f t="shared" si="17"/>
        <v>#NUM!</v>
      </c>
      <c r="AE9" s="4" t="e">
        <f t="shared" si="17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8">OR(C10,FALSE)</f>
        <v>1</v>
      </c>
      <c r="S10" s="4" t="b">
        <f t="shared" si="18"/>
        <v>1</v>
      </c>
      <c r="T10" s="4" t="b">
        <f t="shared" si="18"/>
        <v>0</v>
      </c>
      <c r="U10" s="4" t="b">
        <f t="shared" si="18"/>
        <v>1</v>
      </c>
      <c r="V10" s="4" t="b">
        <f>OR(G10,FALSE)</f>
        <v>0</v>
      </c>
      <c r="W10" s="4" t="b">
        <f>OR(H10,FALSE)</f>
        <v>0</v>
      </c>
      <c r="X10" s="4" t="b">
        <f t="shared" si="18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8"/>
        <v>#NAME?</v>
      </c>
      <c r="AC10" s="4" t="e">
        <f t="shared" si="18"/>
        <v>#NULL!</v>
      </c>
      <c r="AD10" s="4" t="e">
        <f t="shared" si="18"/>
        <v>#NUM!</v>
      </c>
      <c r="AE10" s="4" t="e">
        <f t="shared" si="18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9">_xlfn.SWITCH(B11,2,0,1,3,TRUE,2,1,1,-1,6,2.3,5,,3,"ciao",99,7)</f>
        <v>3</v>
      </c>
      <c r="R11" s="4">
        <f t="shared" ref="R11" si="20">_xlfn.SWITCH(C11,2,0,1,3,TRUE,2,1,1,-1,6,2.3,5,,3,"ciao",99,7)</f>
        <v>0</v>
      </c>
      <c r="S11" s="4">
        <f t="shared" ref="S11" si="21">_xlfn.SWITCH(D11,2,0,1,3,TRUE,2,1,1,-1,6,2.3,5,,3,"ciao",99,7)</f>
        <v>5</v>
      </c>
      <c r="T11" s="4">
        <f t="shared" ref="T11" si="22">_xlfn.SWITCH(E11,2,0,1,3,TRUE,2,1,1,-1,6,2.3,5,,3,"ciao",99,7)</f>
        <v>7</v>
      </c>
      <c r="U11" s="4">
        <f t="shared" ref="U11" si="23">_xlfn.SWITCH(F11,2,0,1,3,TRUE,2,1,1,-1,6,2.3,5,,3,"ciao",99,7)</f>
        <v>6</v>
      </c>
      <c r="V11" s="4">
        <f t="shared" ref="V11" si="24">_xlfn.SWITCH(G11,2,0,1,3,TRUE,2,1,1,-1,6,2.3,5,,3,"ciao",99,7)</f>
        <v>3</v>
      </c>
      <c r="W11" s="4">
        <f t="shared" ref="W11" si="25">_xlfn.SWITCH(H11,2,0,1,3,TRUE,2,1,1,-1,6,2.3,5,,3,"ciao",99,7)</f>
        <v>99</v>
      </c>
      <c r="X11" s="4">
        <f t="shared" ref="X11" si="26">_xlfn.SWITCH(I11,2,0,1,3,TRUE,2,1,1,-1,6,2.3,5,,3,"ciao",99,7)</f>
        <v>2</v>
      </c>
      <c r="Y11" s="4" t="e">
        <f t="shared" ref="Y11" si="27">_xlfn.SWITCH(J11,2,0,1,3,TRUE,2,1,1,-1,6,2.3,5,,3,"ciao",99,7)</f>
        <v>#VALUE!</v>
      </c>
      <c r="Z11" s="4" t="e">
        <f t="shared" ref="Z11" si="28">_xlfn.SWITCH(K11,2,0,1,3,TRUE,2,1,1,-1,6,2.3,5,,3,"ciao",99,7)</f>
        <v>#N/A</v>
      </c>
      <c r="AA11" s="4" t="e">
        <f t="shared" ref="AA11" si="29">_xlfn.SWITCH(L11,2,0,1,3,TRUE,2,1,1,-1,6,2.3,5,,3,"ciao",99,7)</f>
        <v>#DIV/0!</v>
      </c>
      <c r="AB11" s="4" t="e">
        <f t="shared" ref="AB11" si="30">_xlfn.SWITCH(M11,2,0,1,3,TRUE,2,1,1,-1,6,2.3,5,,3,"ciao",99,7)</f>
        <v>#NAME?</v>
      </c>
      <c r="AC11" s="4" t="e">
        <f t="shared" ref="AC11" si="31">_xlfn.SWITCH(N11,2,0,1,3,TRUE,2,1,1,-1,6,2.3,5,,3,"ciao",99,7)</f>
        <v>#NULL!</v>
      </c>
      <c r="AD11" s="4" t="e">
        <f t="shared" ref="AD11" si="32">_xlfn.SWITCH(O11,2,0,1,3,TRUE,2,1,1,-1,6,2.3,5,,3,"ciao",99,7)</f>
        <v>#NUM!</v>
      </c>
      <c r="AE11" s="4" t="e">
        <f t="shared" ref="AE11" si="33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34">_xlfn.XOR(C13,FALSE)</f>
        <v>1</v>
      </c>
      <c r="S13" s="4" t="b">
        <f t="shared" si="34"/>
        <v>1</v>
      </c>
      <c r="T13" s="4" t="b">
        <f t="shared" si="34"/>
        <v>0</v>
      </c>
      <c r="U13" s="4" t="b">
        <f t="shared" si="34"/>
        <v>1</v>
      </c>
      <c r="V13" s="4" t="b">
        <f t="shared" si="34"/>
        <v>0</v>
      </c>
      <c r="W13" s="4" t="b">
        <f t="shared" si="34"/>
        <v>0</v>
      </c>
      <c r="X13" s="4" t="b">
        <f t="shared" si="34"/>
        <v>1</v>
      </c>
      <c r="Y13" s="4" t="e">
        <f t="shared" si="34"/>
        <v>#VALUE!</v>
      </c>
      <c r="Z13" s="4" t="e">
        <f t="shared" si="34"/>
        <v>#N/A</v>
      </c>
      <c r="AA13" s="4" t="e">
        <f t="shared" si="34"/>
        <v>#DIV/0!</v>
      </c>
      <c r="AB13" s="4" t="e">
        <f t="shared" si="34"/>
        <v>#NAME?</v>
      </c>
      <c r="AC13" s="4" t="e">
        <f t="shared" si="34"/>
        <v>#NULL!</v>
      </c>
      <c r="AD13" s="4" t="e">
        <f t="shared" si="34"/>
        <v>#NUM!</v>
      </c>
      <c r="AE13" s="4" t="e">
        <f t="shared" si="34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opLeftCell="E7" zoomScale="150" zoomScaleNormal="150" workbookViewId="0">
      <selection activeCell="O14" sqref="O14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61"/>
      <c r="N20" s="61"/>
      <c r="O20" s="61"/>
    </row>
    <row r="21" spans="2:16" ht="18" x14ac:dyDescent="0.2">
      <c r="F21">
        <f>C19+1</f>
        <v>1</v>
      </c>
      <c r="H21">
        <v>1</v>
      </c>
      <c r="J21" s="53"/>
      <c r="L21" t="b">
        <f>ISERROR(J18)</f>
        <v>1</v>
      </c>
      <c r="M21">
        <f ca="1">SUM(L18:O20)</f>
        <v>33</v>
      </c>
    </row>
    <row r="22" spans="2:16" x14ac:dyDescent="0.2">
      <c r="C22" s="43">
        <v>60</v>
      </c>
      <c r="D22" s="44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60" t="str">
        <f>"Exchange(1 "&amp;NAMEDCELL123&amp;"=)"</f>
        <v>Exchange(1 'ciao=)</v>
      </c>
      <c r="N25" s="60"/>
      <c r="O25" s="60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52" t="s">
        <v>38</v>
      </c>
      <c r="H2" s="52" t="s">
        <v>28</v>
      </c>
      <c r="I2" s="52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52" t="s">
        <v>38</v>
      </c>
      <c r="W2" s="52" t="s">
        <v>28</v>
      </c>
      <c r="X2" s="52" t="s">
        <v>94</v>
      </c>
      <c r="Y2" s="57" t="s">
        <v>29</v>
      </c>
      <c r="Z2" s="57"/>
      <c r="AA2" s="57"/>
      <c r="AB2" s="57"/>
      <c r="AC2" s="57"/>
      <c r="AD2" s="57"/>
      <c r="AE2" s="57"/>
      <c r="AF2" s="52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 x14ac:dyDescent="0.15">
      <c r="A4" s="29" t="s">
        <v>466</v>
      </c>
      <c r="I4" s="6"/>
    </row>
    <row r="5" spans="1:62" x14ac:dyDescent="0.15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9" t="s">
        <v>473</v>
      </c>
      <c r="I12" s="6"/>
    </row>
    <row r="13" spans="1:62" x14ac:dyDescent="0.15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9" t="s">
        <v>475</v>
      </c>
    </row>
    <row r="15" spans="1:62" x14ac:dyDescent="0.15">
      <c r="A15" s="29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9" t="s">
        <v>133</v>
      </c>
    </row>
    <row r="18" spans="1:1" x14ac:dyDescent="0.15">
      <c r="A18" s="29" t="s">
        <v>477</v>
      </c>
    </row>
    <row r="19" spans="1:1" x14ac:dyDescent="0.15">
      <c r="A19" s="29" t="s">
        <v>478</v>
      </c>
    </row>
    <row r="20" spans="1:1" x14ac:dyDescent="0.15">
      <c r="A20" s="29" t="s">
        <v>479</v>
      </c>
    </row>
    <row r="21" spans="1:1" x14ac:dyDescent="0.15">
      <c r="A21" s="29" t="s">
        <v>480</v>
      </c>
    </row>
    <row r="22" spans="1:1" x14ac:dyDescent="0.15">
      <c r="A22" s="29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7" t="s">
        <v>354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s="4" customFormat="1" x14ac:dyDescent="0.15">
      <c r="A2" s="57"/>
      <c r="B2" s="57" t="s">
        <v>27</v>
      </c>
      <c r="C2" s="57"/>
      <c r="D2" s="57"/>
      <c r="E2" s="57"/>
      <c r="F2" s="57"/>
      <c r="G2" s="25" t="s">
        <v>38</v>
      </c>
      <c r="H2" s="25" t="s">
        <v>28</v>
      </c>
      <c r="I2" s="25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25" t="s">
        <v>38</v>
      </c>
      <c r="W2" s="25" t="s">
        <v>28</v>
      </c>
      <c r="X2" s="25" t="s">
        <v>94</v>
      </c>
      <c r="Y2" s="57" t="s">
        <v>29</v>
      </c>
      <c r="Z2" s="57"/>
      <c r="AA2" s="57"/>
      <c r="AB2" s="57"/>
      <c r="AC2" s="57"/>
      <c r="AD2" s="57"/>
      <c r="AE2" s="57"/>
      <c r="AF2" s="25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26" t="s">
        <v>38</v>
      </c>
      <c r="H2" s="26" t="s">
        <v>28</v>
      </c>
      <c r="I2" s="26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26" t="s">
        <v>38</v>
      </c>
      <c r="W2" s="26" t="s">
        <v>28</v>
      </c>
      <c r="X2" s="26" t="s">
        <v>94</v>
      </c>
      <c r="Y2" s="57" t="s">
        <v>29</v>
      </c>
      <c r="Z2" s="57"/>
      <c r="AA2" s="57"/>
      <c r="AB2" s="57"/>
      <c r="AC2" s="57"/>
      <c r="AD2" s="57"/>
      <c r="AE2" s="57"/>
      <c r="AF2" s="26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2021-10-13T10:21:47Z</dcterms:modified>
</cp:coreProperties>
</file>