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ck\Google Drive\A SCHOOL\SPRING16\CHEM THERMO\COMPUTATION CODES\Cubic equation\VLE\"/>
    </mc:Choice>
  </mc:AlternateContent>
  <bookViews>
    <workbookView xWindow="0" yWindow="0" windowWidth="20490" windowHeight="8445"/>
  </bookViews>
  <sheets>
    <sheet name="Sheet1" sheetId="1" r:id="rId1"/>
  </sheets>
  <definedNames>
    <definedName name="solver_adj" localSheetId="0" hidden="1">Sheet1!$B$20:$B$21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Sheet1!$F$23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A24" i="1" l="1"/>
  <c r="B25" i="1" l="1"/>
  <c r="B26" i="1"/>
  <c r="B27" i="1"/>
  <c r="B28" i="1"/>
  <c r="B29" i="1"/>
  <c r="B30" i="1"/>
  <c r="B31" i="1"/>
  <c r="B32" i="1"/>
  <c r="B24" i="1"/>
  <c r="C24" i="1"/>
  <c r="C23" i="1" l="1"/>
  <c r="D24" i="1"/>
  <c r="E24" i="1" s="1"/>
  <c r="D25" i="1"/>
  <c r="D26" i="1"/>
  <c r="E26" i="1" s="1"/>
  <c r="D27" i="1"/>
  <c r="D28" i="1"/>
  <c r="D29" i="1"/>
  <c r="D30" i="1"/>
  <c r="E30" i="1" s="1"/>
  <c r="D31" i="1"/>
  <c r="D32" i="1"/>
  <c r="D23" i="1"/>
  <c r="E23" i="1" s="1"/>
  <c r="C25" i="1"/>
  <c r="C26" i="1"/>
  <c r="C27" i="1"/>
  <c r="C28" i="1"/>
  <c r="C29" i="1"/>
  <c r="C30" i="1"/>
  <c r="C31" i="1"/>
  <c r="C32" i="1"/>
  <c r="B23" i="1"/>
  <c r="A32" i="1"/>
  <c r="A31" i="1"/>
  <c r="A25" i="1"/>
  <c r="A26" i="1"/>
  <c r="A27" i="1"/>
  <c r="A28" i="1"/>
  <c r="A29" i="1"/>
  <c r="A30" i="1"/>
  <c r="A23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G9" i="1"/>
  <c r="F9" i="1"/>
  <c r="E10" i="1"/>
  <c r="E11" i="1"/>
  <c r="E12" i="1"/>
  <c r="E13" i="1"/>
  <c r="E14" i="1"/>
  <c r="E15" i="1"/>
  <c r="E16" i="1"/>
  <c r="E17" i="1"/>
  <c r="E18" i="1"/>
  <c r="E9" i="1"/>
  <c r="E29" i="1" l="1"/>
  <c r="E25" i="1"/>
  <c r="E32" i="1"/>
  <c r="E28" i="1"/>
  <c r="E31" i="1"/>
  <c r="E27" i="1"/>
</calcChain>
</file>

<file path=xl/sharedStrings.xml><?xml version="1.0" encoding="utf-8"?>
<sst xmlns="http://schemas.openxmlformats.org/spreadsheetml/2006/main" count="19" uniqueCount="15">
  <si>
    <t>P(Kpa)</t>
  </si>
  <si>
    <t>x</t>
  </si>
  <si>
    <t>y</t>
  </si>
  <si>
    <t>T(k)</t>
  </si>
  <si>
    <t>Methanol</t>
  </si>
  <si>
    <t>Benzene</t>
  </si>
  <si>
    <t>Gamma Methanol</t>
  </si>
  <si>
    <t>Gamma Benzene</t>
  </si>
  <si>
    <t>GE</t>
  </si>
  <si>
    <t>Psat</t>
  </si>
  <si>
    <t>A12</t>
  </si>
  <si>
    <t>A21</t>
  </si>
  <si>
    <t>GE calc</t>
  </si>
  <si>
    <t>GE err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</si>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</sst>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/>
  </cellStyleXfs>
  <cellXfs count="5">
    <xf numFmtId="0" fontId="0" fillId="0" borderId="0" xfId="0"/>
    <xf numFmtId="0" fontId="0" fillId="0" borderId="0" xfId="0" applyFill="1"/>
    <xf numFmtId="0" fontId="2" fillId="0" borderId="0" xfId="2" applyFill="1"/>
    <xf numFmtId="0" fontId="1" fillId="2" borderId="1" xfId="1"/>
    <xf numFmtId="0" fontId="0" fillId="3" borderId="0" xfId="0" applyFill="1"/>
  </cellXfs>
  <cellStyles count="3">
    <cellStyle name="Calculation" xfId="1" builtinId="22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P-x-y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Sheet1!$B$9:$B$18</c:f>
              <c:numCache>
                <c:formatCode>General</c:formatCode>
                <c:ptCount val="10"/>
                <c:pt idx="0">
                  <c:v>0</c:v>
                </c:pt>
                <c:pt idx="1">
                  <c:v>2.4799999999999999E-2</c:v>
                </c:pt>
                <c:pt idx="2">
                  <c:v>0.12470000000000001</c:v>
                </c:pt>
                <c:pt idx="3">
                  <c:v>0.22919999999999999</c:v>
                </c:pt>
                <c:pt idx="4">
                  <c:v>0.49740000000000001</c:v>
                </c:pt>
                <c:pt idx="5">
                  <c:v>0.68679999999999997</c:v>
                </c:pt>
                <c:pt idx="6">
                  <c:v>0.76759999999999995</c:v>
                </c:pt>
                <c:pt idx="7">
                  <c:v>0.89810000000000001</c:v>
                </c:pt>
                <c:pt idx="8">
                  <c:v>0.95120000000000005</c:v>
                </c:pt>
                <c:pt idx="9">
                  <c:v>1</c:v>
                </c:pt>
              </c:numCache>
            </c:numRef>
          </c:xVal>
          <c:yVal>
            <c:numRef>
              <c:f>Sheet1!$A$9:$A$18</c:f>
              <c:numCache>
                <c:formatCode>General</c:formatCode>
                <c:ptCount val="10"/>
                <c:pt idx="0">
                  <c:v>12.71</c:v>
                </c:pt>
                <c:pt idx="1">
                  <c:v>19</c:v>
                </c:pt>
                <c:pt idx="2">
                  <c:v>23.1</c:v>
                </c:pt>
                <c:pt idx="3">
                  <c:v>23.92</c:v>
                </c:pt>
                <c:pt idx="4">
                  <c:v>24.43</c:v>
                </c:pt>
                <c:pt idx="5">
                  <c:v>24.25</c:v>
                </c:pt>
                <c:pt idx="6">
                  <c:v>23.85</c:v>
                </c:pt>
                <c:pt idx="7">
                  <c:v>21.81</c:v>
                </c:pt>
                <c:pt idx="8">
                  <c:v>19.829999999999998</c:v>
                </c:pt>
                <c:pt idx="9">
                  <c:v>16.920000000000002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Sheet1!$C$9:$C$18</c:f>
              <c:numCache>
                <c:formatCode>General</c:formatCode>
                <c:ptCount val="10"/>
                <c:pt idx="0">
                  <c:v>0</c:v>
                </c:pt>
                <c:pt idx="1">
                  <c:v>0.32750000000000001</c:v>
                </c:pt>
                <c:pt idx="2">
                  <c:v>0.47470000000000001</c:v>
                </c:pt>
                <c:pt idx="3">
                  <c:v>0.50419999999999998</c:v>
                </c:pt>
                <c:pt idx="4">
                  <c:v>0.54139999999999999</c:v>
                </c:pt>
                <c:pt idx="5">
                  <c:v>0.57799999999999996</c:v>
                </c:pt>
                <c:pt idx="6">
                  <c:v>0.60660000000000003</c:v>
                </c:pt>
                <c:pt idx="7">
                  <c:v>0.70879999999999999</c:v>
                </c:pt>
                <c:pt idx="8">
                  <c:v>0.80840000000000001</c:v>
                </c:pt>
                <c:pt idx="9">
                  <c:v>1</c:v>
                </c:pt>
              </c:numCache>
            </c:numRef>
          </c:xVal>
          <c:yVal>
            <c:numRef>
              <c:f>Sheet1!$A$9:$A$18</c:f>
              <c:numCache>
                <c:formatCode>General</c:formatCode>
                <c:ptCount val="10"/>
                <c:pt idx="0">
                  <c:v>12.71</c:v>
                </c:pt>
                <c:pt idx="1">
                  <c:v>19</c:v>
                </c:pt>
                <c:pt idx="2">
                  <c:v>23.1</c:v>
                </c:pt>
                <c:pt idx="3">
                  <c:v>23.92</c:v>
                </c:pt>
                <c:pt idx="4">
                  <c:v>24.43</c:v>
                </c:pt>
                <c:pt idx="5">
                  <c:v>24.25</c:v>
                </c:pt>
                <c:pt idx="6">
                  <c:v>23.85</c:v>
                </c:pt>
                <c:pt idx="7">
                  <c:v>21.81</c:v>
                </c:pt>
                <c:pt idx="8">
                  <c:v>19.829999999999998</c:v>
                </c:pt>
                <c:pt idx="9">
                  <c:v>16.920000000000002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378656"/>
        <c:axId val="444384144"/>
      </c:scatterChart>
      <c:valAx>
        <c:axId val="44437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84144"/>
        <c:crosses val="autoZero"/>
        <c:crossBetween val="midCat"/>
      </c:valAx>
      <c:valAx>
        <c:axId val="4443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7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1</xdr:row>
      <xdr:rowOff>190499</xdr:rowOff>
    </xdr:from>
    <xdr:to>
      <xdr:col>19</xdr:col>
      <xdr:colOff>104775</xdr:colOff>
      <xdr:row>19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F24" sqref="F24"/>
    </sheetView>
  </sheetViews>
  <sheetFormatPr defaultRowHeight="15" x14ac:dyDescent="0.25"/>
  <cols>
    <col min="1" max="1" width="16.85546875" bestFit="1" customWidth="1"/>
    <col min="2" max="2" width="16" bestFit="1" customWidth="1"/>
    <col min="4" max="5" width="13.5703125" bestFit="1" customWidth="1"/>
    <col min="8" max="8" width="8" bestFit="1" customWidth="1"/>
  </cols>
  <sheetData>
    <row r="1" spans="1:9" x14ac:dyDescent="0.25">
      <c r="D1" s="1"/>
      <c r="E1" s="2"/>
      <c r="F1" s="2"/>
      <c r="G1" s="2"/>
      <c r="H1" s="2"/>
      <c r="I1" s="1"/>
    </row>
    <row r="2" spans="1:9" x14ac:dyDescent="0.25">
      <c r="D2" s="1"/>
      <c r="E2" s="2"/>
      <c r="F2" s="2"/>
      <c r="G2" s="2"/>
      <c r="H2" s="2"/>
      <c r="I2" s="1"/>
    </row>
    <row r="3" spans="1:9" x14ac:dyDescent="0.25">
      <c r="D3" s="1"/>
      <c r="E3" s="2"/>
      <c r="F3" s="2"/>
      <c r="G3" s="2"/>
      <c r="H3" s="2"/>
      <c r="I3" s="1"/>
    </row>
    <row r="4" spans="1:9" x14ac:dyDescent="0.25">
      <c r="A4" t="s">
        <v>3</v>
      </c>
      <c r="B4">
        <v>298.14999999999998</v>
      </c>
      <c r="D4" s="1"/>
      <c r="E4" s="1"/>
      <c r="F4" s="1"/>
      <c r="G4" s="1"/>
      <c r="H4" s="1"/>
      <c r="I4" s="1"/>
    </row>
    <row r="5" spans="1:9" x14ac:dyDescent="0.25">
      <c r="D5" s="1"/>
      <c r="E5" s="1"/>
      <c r="F5" s="1"/>
      <c r="G5" s="1"/>
      <c r="H5" s="1"/>
      <c r="I5" s="1"/>
    </row>
    <row r="6" spans="1:9" x14ac:dyDescent="0.25">
      <c r="B6" t="s">
        <v>9</v>
      </c>
      <c r="D6" s="1"/>
      <c r="E6" s="1"/>
      <c r="F6" s="1" t="s">
        <v>9</v>
      </c>
      <c r="G6" s="1"/>
      <c r="H6" s="1"/>
      <c r="I6" s="1"/>
    </row>
    <row r="7" spans="1:9" x14ac:dyDescent="0.25">
      <c r="A7" t="s">
        <v>4</v>
      </c>
      <c r="B7">
        <v>16.920000000000002</v>
      </c>
      <c r="E7" s="1" t="s">
        <v>5</v>
      </c>
      <c r="F7">
        <v>12.71</v>
      </c>
      <c r="H7" s="1"/>
      <c r="I7" s="1"/>
    </row>
    <row r="8" spans="1:9" x14ac:dyDescent="0.25">
      <c r="A8" t="s">
        <v>0</v>
      </c>
      <c r="B8" t="s">
        <v>1</v>
      </c>
      <c r="C8" t="s">
        <v>2</v>
      </c>
      <c r="E8" s="1" t="s">
        <v>0</v>
      </c>
      <c r="F8" s="1" t="s">
        <v>1</v>
      </c>
      <c r="G8" s="1" t="s">
        <v>2</v>
      </c>
      <c r="H8" s="1"/>
      <c r="I8" s="1"/>
    </row>
    <row r="9" spans="1:9" x14ac:dyDescent="0.25">
      <c r="A9">
        <v>12.71</v>
      </c>
      <c r="B9">
        <v>0</v>
      </c>
      <c r="C9">
        <v>0</v>
      </c>
      <c r="E9" s="1">
        <f t="shared" ref="E9:E18" si="0">A9</f>
        <v>12.71</v>
      </c>
      <c r="F9" s="1">
        <f t="shared" ref="F9:F18" si="1">1-B9</f>
        <v>1</v>
      </c>
      <c r="G9" s="1">
        <f t="shared" ref="G9:G18" si="2">1-C9</f>
        <v>1</v>
      </c>
      <c r="H9" s="1"/>
      <c r="I9" s="1"/>
    </row>
    <row r="10" spans="1:9" x14ac:dyDescent="0.25">
      <c r="A10">
        <v>19</v>
      </c>
      <c r="B10">
        <v>2.4799999999999999E-2</v>
      </c>
      <c r="C10">
        <v>0.32750000000000001</v>
      </c>
      <c r="E10" s="1">
        <f t="shared" si="0"/>
        <v>19</v>
      </c>
      <c r="F10" s="1">
        <f t="shared" si="1"/>
        <v>0.97519999999999996</v>
      </c>
      <c r="G10" s="1">
        <f t="shared" si="2"/>
        <v>0.67249999999999999</v>
      </c>
      <c r="H10" s="1"/>
      <c r="I10" s="1"/>
    </row>
    <row r="11" spans="1:9" x14ac:dyDescent="0.25">
      <c r="A11">
        <v>23.1</v>
      </c>
      <c r="B11">
        <v>0.12470000000000001</v>
      </c>
      <c r="C11">
        <v>0.47470000000000001</v>
      </c>
      <c r="E11" s="1">
        <f t="shared" si="0"/>
        <v>23.1</v>
      </c>
      <c r="F11" s="1">
        <f t="shared" si="1"/>
        <v>0.87529999999999997</v>
      </c>
      <c r="G11" s="1">
        <f t="shared" si="2"/>
        <v>0.52529999999999999</v>
      </c>
      <c r="H11" s="1"/>
      <c r="I11" s="1"/>
    </row>
    <row r="12" spans="1:9" x14ac:dyDescent="0.25">
      <c r="A12">
        <v>23.92</v>
      </c>
      <c r="B12">
        <v>0.22919999999999999</v>
      </c>
      <c r="C12">
        <v>0.50419999999999998</v>
      </c>
      <c r="E12" s="1">
        <f t="shared" si="0"/>
        <v>23.92</v>
      </c>
      <c r="F12" s="1">
        <f t="shared" si="1"/>
        <v>0.77080000000000004</v>
      </c>
      <c r="G12" s="1">
        <f t="shared" si="2"/>
        <v>0.49580000000000002</v>
      </c>
      <c r="H12" s="1"/>
      <c r="I12" s="1"/>
    </row>
    <row r="13" spans="1:9" x14ac:dyDescent="0.25">
      <c r="A13">
        <v>24.43</v>
      </c>
      <c r="B13">
        <v>0.49740000000000001</v>
      </c>
      <c r="C13">
        <v>0.54139999999999999</v>
      </c>
      <c r="E13" s="1">
        <f t="shared" si="0"/>
        <v>24.43</v>
      </c>
      <c r="F13" s="1">
        <f t="shared" si="1"/>
        <v>0.50259999999999994</v>
      </c>
      <c r="G13" s="1">
        <f t="shared" si="2"/>
        <v>0.45860000000000001</v>
      </c>
      <c r="H13" s="1"/>
      <c r="I13" s="1"/>
    </row>
    <row r="14" spans="1:9" x14ac:dyDescent="0.25">
      <c r="A14">
        <v>24.25</v>
      </c>
      <c r="B14">
        <v>0.68679999999999997</v>
      </c>
      <c r="C14">
        <v>0.57799999999999996</v>
      </c>
      <c r="E14" s="1">
        <f t="shared" si="0"/>
        <v>24.25</v>
      </c>
      <c r="F14" s="1">
        <f t="shared" si="1"/>
        <v>0.31320000000000003</v>
      </c>
      <c r="G14" s="1">
        <f t="shared" si="2"/>
        <v>0.42200000000000004</v>
      </c>
      <c r="H14" s="1"/>
      <c r="I14" s="1"/>
    </row>
    <row r="15" spans="1:9" x14ac:dyDescent="0.25">
      <c r="A15">
        <v>23.85</v>
      </c>
      <c r="B15">
        <v>0.76759999999999995</v>
      </c>
      <c r="C15">
        <v>0.60660000000000003</v>
      </c>
      <c r="E15" s="1">
        <f t="shared" si="0"/>
        <v>23.85</v>
      </c>
      <c r="F15" s="1">
        <f t="shared" si="1"/>
        <v>0.23240000000000005</v>
      </c>
      <c r="G15" s="1">
        <f t="shared" si="2"/>
        <v>0.39339999999999997</v>
      </c>
      <c r="H15" s="1"/>
      <c r="I15" s="1"/>
    </row>
    <row r="16" spans="1:9" x14ac:dyDescent="0.25">
      <c r="A16">
        <v>21.81</v>
      </c>
      <c r="B16">
        <v>0.89810000000000001</v>
      </c>
      <c r="C16">
        <v>0.70879999999999999</v>
      </c>
      <c r="E16" s="1">
        <f t="shared" si="0"/>
        <v>21.81</v>
      </c>
      <c r="F16" s="1">
        <f t="shared" si="1"/>
        <v>0.10189999999999999</v>
      </c>
      <c r="G16" s="1">
        <f t="shared" si="2"/>
        <v>0.29120000000000001</v>
      </c>
      <c r="H16" s="1"/>
      <c r="I16" s="1"/>
    </row>
    <row r="17" spans="1:9" x14ac:dyDescent="0.25">
      <c r="A17">
        <v>19.829999999999998</v>
      </c>
      <c r="B17">
        <v>0.95120000000000005</v>
      </c>
      <c r="C17">
        <v>0.80840000000000001</v>
      </c>
      <c r="E17" s="1">
        <f t="shared" si="0"/>
        <v>19.829999999999998</v>
      </c>
      <c r="F17" s="1">
        <f t="shared" si="1"/>
        <v>4.8799999999999955E-2</v>
      </c>
      <c r="G17" s="1">
        <f t="shared" si="2"/>
        <v>0.19159999999999999</v>
      </c>
      <c r="H17" s="1"/>
      <c r="I17" s="1"/>
    </row>
    <row r="18" spans="1:9" x14ac:dyDescent="0.25">
      <c r="A18">
        <v>16.920000000000002</v>
      </c>
      <c r="B18">
        <v>1</v>
      </c>
      <c r="C18">
        <v>1</v>
      </c>
      <c r="E18" s="1">
        <f t="shared" si="0"/>
        <v>16.920000000000002</v>
      </c>
      <c r="F18" s="1">
        <f t="shared" si="1"/>
        <v>0</v>
      </c>
      <c r="G18" s="1">
        <f t="shared" si="2"/>
        <v>0</v>
      </c>
      <c r="H18" s="1"/>
      <c r="I18" s="1"/>
    </row>
    <row r="19" spans="1:9" x14ac:dyDescent="0.25">
      <c r="D19" s="1"/>
      <c r="E19" s="1"/>
      <c r="F19" s="1"/>
      <c r="G19" s="1"/>
      <c r="H19" s="1"/>
      <c r="I19" s="1"/>
    </row>
    <row r="20" spans="1:9" x14ac:dyDescent="0.25">
      <c r="A20" s="3" t="s">
        <v>10</v>
      </c>
      <c r="B20">
        <v>2.5018704854138538</v>
      </c>
    </row>
    <row r="21" spans="1:9" x14ac:dyDescent="0.25">
      <c r="A21" s="3" t="s">
        <v>11</v>
      </c>
      <c r="B21">
        <v>1.7299684592709683</v>
      </c>
    </row>
    <row r="22" spans="1:9" x14ac:dyDescent="0.25">
      <c r="A22" s="4" t="s">
        <v>6</v>
      </c>
      <c r="B22" s="4" t="s">
        <v>7</v>
      </c>
      <c r="C22" s="4" t="s">
        <v>8</v>
      </c>
      <c r="D22" s="4" t="s">
        <v>12</v>
      </c>
      <c r="E22" s="4" t="s">
        <v>13</v>
      </c>
      <c r="F22" s="4" t="s">
        <v>14</v>
      </c>
    </row>
    <row r="23" spans="1:9" x14ac:dyDescent="0.25">
      <c r="A23" t="e">
        <f t="shared" ref="A23:A32" si="3">C9*A9/(B9*$A$18)</f>
        <v>#DIV/0!</v>
      </c>
      <c r="B23">
        <f>F9*E9/(G9*$E$9)</f>
        <v>1</v>
      </c>
      <c r="C23" t="e">
        <f t="shared" ref="C23:C32" si="4">B9*LN(A23)+F9*LN(B23)</f>
        <v>#DIV/0!</v>
      </c>
      <c r="D23">
        <f>B9*F9*($B$21*B9+$B$20*F9)</f>
        <v>0</v>
      </c>
      <c r="E23" t="e">
        <f>C23-D23</f>
        <v>#DIV/0!</v>
      </c>
      <c r="F23">
        <f>SUMSQ(E24:E31)</f>
        <v>2.4628072542065881E-3</v>
      </c>
    </row>
    <row r="24" spans="1:9" x14ac:dyDescent="0.25">
      <c r="A24">
        <f>C10*A10/(B10*$A$18)</f>
        <v>14.82903416456951</v>
      </c>
      <c r="B24">
        <f>G10*E10/(F10*$E$9)</f>
        <v>1.0308765165240368</v>
      </c>
      <c r="C24">
        <f t="shared" si="4"/>
        <v>9.6530631744554424E-2</v>
      </c>
      <c r="D24">
        <f t="shared" ref="D24:D32" si="5">B10*F10*($B$21*B10+$B$20*F10)</f>
        <v>6.0044660808185255E-2</v>
      </c>
      <c r="E24">
        <f t="shared" ref="E24:E32" si="6">C24-D24</f>
        <v>3.6485970936369169E-2</v>
      </c>
    </row>
    <row r="25" spans="1:9" x14ac:dyDescent="0.25">
      <c r="A25">
        <f t="shared" si="3"/>
        <v>5.1971398021919271</v>
      </c>
      <c r="B25">
        <f t="shared" ref="B25:B32" si="7">G11*E11/(F11*$E$9)</f>
        <v>1.090729104185747</v>
      </c>
      <c r="C25">
        <f t="shared" si="4"/>
        <v>0.28153575451383717</v>
      </c>
      <c r="D25">
        <f t="shared" si="5"/>
        <v>0.26257258464029398</v>
      </c>
      <c r="E25">
        <f t="shared" si="6"/>
        <v>1.8963169873543184E-2</v>
      </c>
    </row>
    <row r="26" spans="1:9" x14ac:dyDescent="0.25">
      <c r="A26">
        <f t="shared" si="3"/>
        <v>3.1099187635892545</v>
      </c>
      <c r="B26">
        <f t="shared" si="7"/>
        <v>1.2105436145510995</v>
      </c>
      <c r="C26">
        <f t="shared" si="4"/>
        <v>0.40732593319104421</v>
      </c>
      <c r="D26">
        <f t="shared" si="5"/>
        <v>0.41074287421291156</v>
      </c>
      <c r="E26">
        <f t="shared" si="6"/>
        <v>-3.4169410218673479E-3</v>
      </c>
    </row>
    <row r="27" spans="1:9" x14ac:dyDescent="0.25">
      <c r="A27">
        <f t="shared" si="3"/>
        <v>1.5715766905164537</v>
      </c>
      <c r="B27">
        <f t="shared" si="7"/>
        <v>1.7538380280918455</v>
      </c>
      <c r="C27">
        <f t="shared" si="4"/>
        <v>0.50722825178058184</v>
      </c>
      <c r="D27">
        <f t="shared" si="5"/>
        <v>0.52946728722001257</v>
      </c>
      <c r="E27">
        <f t="shared" si="6"/>
        <v>-2.2239035439430732E-2</v>
      </c>
    </row>
    <row r="28" spans="1:9" x14ac:dyDescent="0.25">
      <c r="A28">
        <f t="shared" si="3"/>
        <v>1.2061711490297964</v>
      </c>
      <c r="B28">
        <f t="shared" si="7"/>
        <v>2.570732511181248</v>
      </c>
      <c r="C28">
        <f t="shared" si="4"/>
        <v>0.42446193303463892</v>
      </c>
      <c r="D28">
        <f t="shared" si="5"/>
        <v>0.42413008735133517</v>
      </c>
      <c r="E28">
        <f t="shared" si="6"/>
        <v>3.318456833037442E-4</v>
      </c>
    </row>
    <row r="29" spans="1:9" x14ac:dyDescent="0.25">
      <c r="A29">
        <f t="shared" si="3"/>
        <v>1.1139237523976362</v>
      </c>
      <c r="B29">
        <f t="shared" si="7"/>
        <v>3.176442986738456</v>
      </c>
      <c r="C29">
        <f t="shared" si="4"/>
        <v>0.35141445357399376</v>
      </c>
      <c r="D29">
        <f t="shared" si="5"/>
        <v>0.34061091930328519</v>
      </c>
      <c r="E29">
        <f t="shared" si="6"/>
        <v>1.080353427070857E-2</v>
      </c>
    </row>
    <row r="30" spans="1:9" x14ac:dyDescent="0.25">
      <c r="A30">
        <f t="shared" si="3"/>
        <v>1.0173123560297901</v>
      </c>
      <c r="B30">
        <f t="shared" si="7"/>
        <v>4.9037384887761952</v>
      </c>
      <c r="C30">
        <f t="shared" si="4"/>
        <v>0.17743595526135492</v>
      </c>
      <c r="D30">
        <f t="shared" si="5"/>
        <v>0.16551885609801523</v>
      </c>
      <c r="E30">
        <f t="shared" si="6"/>
        <v>1.1917099163339689E-2</v>
      </c>
    </row>
    <row r="31" spans="1:9" x14ac:dyDescent="0.25">
      <c r="A31">
        <f t="shared" si="3"/>
        <v>0.99604008971124181</v>
      </c>
      <c r="B31">
        <f t="shared" si="7"/>
        <v>6.1256594136538975</v>
      </c>
      <c r="C31">
        <f t="shared" si="4"/>
        <v>8.4675192563793272E-2</v>
      </c>
      <c r="D31">
        <f t="shared" si="5"/>
        <v>8.2051177053891117E-2</v>
      </c>
      <c r="E31">
        <f t="shared" si="6"/>
        <v>2.6240155099021556E-3</v>
      </c>
    </row>
    <row r="32" spans="1:9" x14ac:dyDescent="0.25">
      <c r="A32">
        <f t="shared" si="3"/>
        <v>1</v>
      </c>
      <c r="B32" t="e">
        <f t="shared" si="7"/>
        <v>#DIV/0!</v>
      </c>
      <c r="C32" t="e">
        <f t="shared" si="4"/>
        <v>#DIV/0!</v>
      </c>
      <c r="D32">
        <f t="shared" si="5"/>
        <v>0</v>
      </c>
      <c r="E32" t="e">
        <f t="shared" si="6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chibuike umeugwa</dc:creator>
  <cp:lastModifiedBy>chibuike umeugwa</cp:lastModifiedBy>
  <dcterms:created xsi:type="dcterms:W3CDTF">2016-04-05T19:40:26Z</dcterms:created>
  <dcterms:modified xsi:type="dcterms:W3CDTF">2016-04-06T19:10:31Z</dcterms:modified>
</cp:coreProperties>
</file>