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Iclass\유용한 파일\"/>
    </mc:Choice>
  </mc:AlternateContent>
  <xr:revisionPtr revIDLastSave="0" documentId="13_ncr:1_{851E15CC-A357-4CA3-8DCD-9BE2F8BDB3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NSENT_M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5" i="1" l="1"/>
  <c r="N34" i="1"/>
  <c r="N33" i="1"/>
  <c r="N32" i="1"/>
  <c r="U8" i="1"/>
  <c r="N14" i="1"/>
  <c r="U13" i="1" l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N13" i="1"/>
  <c r="N6" i="1" l="1"/>
  <c r="N44" i="1" l="1"/>
  <c r="N45" i="1"/>
  <c r="N46" i="1"/>
  <c r="N43" i="1"/>
  <c r="N24" i="1"/>
  <c r="N25" i="1"/>
  <c r="N26" i="1"/>
  <c r="N27" i="1"/>
  <c r="N28" i="1"/>
  <c r="N29" i="1"/>
  <c r="N30" i="1"/>
  <c r="N31" i="1"/>
  <c r="N11" i="1"/>
  <c r="U11" i="1"/>
  <c r="N12" i="1"/>
  <c r="U12" i="1"/>
  <c r="N8" i="1" l="1"/>
  <c r="N9" i="1"/>
  <c r="N10" i="1"/>
  <c r="N15" i="1"/>
  <c r="N16" i="1"/>
  <c r="N17" i="1"/>
  <c r="N18" i="1"/>
  <c r="N19" i="1"/>
  <c r="N20" i="1"/>
  <c r="N21" i="1"/>
  <c r="N22" i="1"/>
  <c r="N23" i="1"/>
  <c r="B47" i="1" l="1"/>
  <c r="U9" i="1"/>
  <c r="U10" i="1"/>
  <c r="U7" i="1" l="1"/>
  <c r="U6" i="1"/>
  <c r="N7" i="1"/>
  <c r="N3" i="1"/>
</calcChain>
</file>

<file path=xl/sharedStrings.xml><?xml version="1.0" encoding="utf-8"?>
<sst xmlns="http://schemas.openxmlformats.org/spreadsheetml/2006/main" count="154" uniqueCount="110">
  <si>
    <t>업무구분</t>
  </si>
  <si>
    <t>프로젝트  명</t>
  </si>
  <si>
    <t>테이블 명세서</t>
  </si>
  <si>
    <t>작성자</t>
  </si>
  <si>
    <t>작업일자</t>
  </si>
  <si>
    <t>시 스 템   명</t>
  </si>
  <si>
    <t>승인자</t>
  </si>
  <si>
    <t>승인일자</t>
  </si>
  <si>
    <t>단계</t>
  </si>
  <si>
    <t>문서번호</t>
  </si>
  <si>
    <t>Version</t>
  </si>
  <si>
    <t>No.</t>
    <phoneticPr fontId="2" type="noConversion"/>
  </si>
  <si>
    <t>업무약어</t>
    <phoneticPr fontId="2" type="noConversion"/>
  </si>
  <si>
    <t>Table ID</t>
    <phoneticPr fontId="2" type="noConversion"/>
  </si>
  <si>
    <t>Table Name</t>
    <phoneticPr fontId="2" type="noConversion"/>
  </si>
  <si>
    <t>Column List</t>
    <phoneticPr fontId="2" type="noConversion"/>
  </si>
  <si>
    <t>Data Type</t>
    <phoneticPr fontId="2" type="noConversion"/>
  </si>
  <si>
    <t>PK</t>
    <phoneticPr fontId="2" type="noConversion"/>
  </si>
  <si>
    <t>Default</t>
    <phoneticPr fontId="2" type="noConversion"/>
  </si>
  <si>
    <t>문서명</t>
    <phoneticPr fontId="2" type="noConversion"/>
  </si>
  <si>
    <t>컬럼명</t>
    <phoneticPr fontId="2" type="noConversion"/>
  </si>
  <si>
    <t>컬럼 한글명</t>
    <phoneticPr fontId="2" type="noConversion"/>
  </si>
  <si>
    <t>Null</t>
    <phoneticPr fontId="2" type="noConversion"/>
  </si>
  <si>
    <t>Length</t>
    <phoneticPr fontId="2" type="noConversion"/>
  </si>
  <si>
    <t>FK</t>
    <phoneticPr fontId="2" type="noConversion"/>
  </si>
  <si>
    <t>Y</t>
  </si>
  <si>
    <t xml:space="preserve"> </t>
  </si>
  <si>
    <t>기타</t>
    <phoneticPr fontId="2" type="noConversion"/>
  </si>
  <si>
    <t>Uniquey</t>
    <phoneticPr fontId="2" type="noConversion"/>
  </si>
  <si>
    <t>Remark</t>
    <phoneticPr fontId="2" type="noConversion"/>
  </si>
  <si>
    <t>물리설계</t>
    <phoneticPr fontId="2" type="noConversion"/>
  </si>
  <si>
    <t>Index Name</t>
    <phoneticPr fontId="2" type="noConversion"/>
  </si>
  <si>
    <t>ERD Name</t>
    <phoneticPr fontId="2" type="noConversion"/>
  </si>
  <si>
    <t>Entity Name</t>
    <phoneticPr fontId="2" type="noConversion"/>
  </si>
  <si>
    <t>주제영역</t>
    <phoneticPr fontId="2" type="noConversion"/>
  </si>
  <si>
    <t>심사기본</t>
    <phoneticPr fontId="2" type="noConversion"/>
  </si>
  <si>
    <t>N</t>
    <phoneticPr fontId="2" type="noConversion"/>
  </si>
  <si>
    <t>CONSENT_MST_RID</t>
  </si>
  <si>
    <t>ORDER_DIV</t>
  </si>
  <si>
    <t>CLN_DEPT_CD</t>
  </si>
  <si>
    <t>FORM_RID</t>
  </si>
  <si>
    <t>CONSENT_STATE</t>
  </si>
  <si>
    <t>COMPLETE_YN</t>
  </si>
  <si>
    <t>COMPLETE_DATETIME</t>
  </si>
  <si>
    <t>PAPER_YN</t>
  </si>
  <si>
    <t>REWRITE_YN</t>
  </si>
  <si>
    <t>REWRITE_CONSENT_MST_RID</t>
  </si>
  <si>
    <t>REISSUE_YN</t>
  </si>
  <si>
    <t>REISSUE_CONSENT_MST_RID</t>
  </si>
  <si>
    <t>CREATE_USER_ID</t>
  </si>
  <si>
    <t>CREATE_DATETIME</t>
  </si>
  <si>
    <t>MODIFY_USER_ID</t>
  </si>
  <si>
    <t>MODIFY_DATETIME</t>
  </si>
  <si>
    <t>REASON_FOR_USE_N</t>
  </si>
  <si>
    <t>동의서작성마스터ID</t>
  </si>
  <si>
    <t>환자처방구분</t>
  </si>
  <si>
    <t>환자등록번호</t>
  </si>
  <si>
    <t>진료부서</t>
  </si>
  <si>
    <t>병동코드</t>
  </si>
  <si>
    <t>서식RID</t>
  </si>
  <si>
    <t>동의서작성상태</t>
  </si>
  <si>
    <t>작성완료여부</t>
  </si>
  <si>
    <t>작성완료일자</t>
  </si>
  <si>
    <t>종이출력여부</t>
  </si>
  <si>
    <t>재작성여부</t>
  </si>
  <si>
    <t>재작성 대상 동의서작성마스터RID</t>
  </si>
  <si>
    <t>동의서재발행여부</t>
  </si>
  <si>
    <t>동의서재발행 대상 동의서작성마스터RID</t>
  </si>
  <si>
    <t>데이터생성자ID</t>
  </si>
  <si>
    <t>데이터생성일자</t>
  </si>
  <si>
    <t>데이터수정자ID</t>
  </si>
  <si>
    <t>데이터수정일자</t>
  </si>
  <si>
    <t>NUMBER</t>
  </si>
  <si>
    <t>CONSENT_MST</t>
    <phoneticPr fontId="2" type="noConversion"/>
  </si>
  <si>
    <t>CONSENT_MST_RID</t>
    <phoneticPr fontId="2" type="noConversion"/>
  </si>
  <si>
    <t>USE_YN</t>
    <phoneticPr fontId="2" type="noConversion"/>
  </si>
  <si>
    <t>IX_CONSENT_MST_PK</t>
    <phoneticPr fontId="2" type="noConversion"/>
  </si>
  <si>
    <t>IX_CONSENT_MST_01</t>
    <phoneticPr fontId="2" type="noConversion"/>
  </si>
  <si>
    <t>IX_CONSENT_MST_02</t>
    <phoneticPr fontId="2" type="noConversion"/>
  </si>
  <si>
    <t>IX_CONSENT_MST_03</t>
    <phoneticPr fontId="2" type="noConversion"/>
  </si>
  <si>
    <t>병원구분</t>
  </si>
  <si>
    <t>내원구분</t>
  </si>
  <si>
    <t>OCR_NUMBER</t>
  </si>
  <si>
    <t>동의서OCR번호</t>
  </si>
  <si>
    <t>USE_YN</t>
  </si>
  <si>
    <t>작성동의서 사용여부</t>
  </si>
  <si>
    <t>삭제/폐기사유</t>
  </si>
  <si>
    <t>HOS_TYPE</t>
    <phoneticPr fontId="2" type="noConversion"/>
  </si>
  <si>
    <t>HOS_TYPE</t>
    <phoneticPr fontId="2" type="noConversion"/>
  </si>
  <si>
    <t>VARCHAR2</t>
  </si>
  <si>
    <t>v0.1</t>
    <phoneticPr fontId="2" type="noConversion"/>
  </si>
  <si>
    <t>COSIGN_DC_ID</t>
    <phoneticPr fontId="2" type="noConversion"/>
  </si>
  <si>
    <t>COSIGN_DC_NAME</t>
    <phoneticPr fontId="2" type="noConversion"/>
  </si>
  <si>
    <t>코사인 의사 ID</t>
    <phoneticPr fontId="2" type="noConversion"/>
  </si>
  <si>
    <t>코사인 의사명</t>
    <phoneticPr fontId="2" type="noConversion"/>
  </si>
  <si>
    <t>)</t>
    <phoneticPr fontId="2" type="noConversion"/>
  </si>
  <si>
    <t>ORDER_DATE</t>
    <phoneticPr fontId="2" type="noConversion"/>
  </si>
  <si>
    <t>환자처방일자</t>
    <phoneticPr fontId="2" type="noConversion"/>
  </si>
  <si>
    <t>VISIT_TYPE</t>
    <phoneticPr fontId="2" type="noConversion"/>
  </si>
  <si>
    <t>WARD</t>
    <phoneticPr fontId="2" type="noConversion"/>
  </si>
  <si>
    <t>CREATE_USER_NAME</t>
  </si>
  <si>
    <t>MODIFY_USER_NAME</t>
  </si>
  <si>
    <t>데이터생성자명</t>
  </si>
  <si>
    <t>데이터수정자명</t>
  </si>
  <si>
    <t>PATIENT_CODE, VISIT_TYPE, HOS_TYPE</t>
    <phoneticPr fontId="2" type="noConversion"/>
  </si>
  <si>
    <t>VARCHAR2</t>
    <phoneticPr fontId="2" type="noConversion"/>
  </si>
  <si>
    <t>환자처방일시</t>
    <phoneticPr fontId="2" type="noConversion"/>
  </si>
  <si>
    <t>ORDER_TIME</t>
    <phoneticPr fontId="2" type="noConversion"/>
  </si>
  <si>
    <t>PATIENT_CODE</t>
    <phoneticPr fontId="2" type="noConversion"/>
  </si>
  <si>
    <t>Remark(Comment)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</si>
</sst>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6" formatCode="0_)"/>
    <numFmt numFmtId="177" formatCode="_ * #,##0.00_)_K_s_h_ ;_ * \(#,##0.00\)_K_s_h_ ;_ * &quot;-&quot;??_)_K_s_h_ ;_ @_ "/>
    <numFmt numFmtId="178" formatCode="&quot;$&quot;#,###"/>
    <numFmt numFmtId="179" formatCode="_(&quot;$&quot;* #,##0.0_);_(&quot;$&quot;* \(#,##0.0\);_(&quot;$&quot;* &quot;-&quot;_);_(@_)"/>
    <numFmt numFmtId="180" formatCode="_ * #,##0_ ;_ * \-#,##0_ ;_ * &quot;-&quot;_ ;_ @_ "/>
    <numFmt numFmtId="181" formatCode="_ * #,##0.00_ ;_ * \-#,##0.00_ ;_ * &quot;-&quot;??_ ;_ @_ "/>
    <numFmt numFmtId="182" formatCode="0000000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뼻뮝"/>
      <family val="1"/>
      <charset val="129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b/>
      <sz val="12"/>
      <name val="Arial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굴림체"/>
      <family val="3"/>
      <charset val="129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79">
    <xf numFmtId="0" fontId="0" fillId="0" borderId="0">
      <alignment vertical="center"/>
    </xf>
    <xf numFmtId="0" fontId="3" fillId="0" borderId="0"/>
    <xf numFmtId="0" fontId="8" fillId="0" borderId="0" applyNumberFormat="0" applyFill="0" applyBorder="0" applyAlignment="0" applyProtection="0"/>
    <xf numFmtId="0" fontId="9" fillId="0" borderId="0" applyFill="0" applyBorder="0" applyAlignment="0"/>
    <xf numFmtId="180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0" fontId="11" fillId="0" borderId="0" applyNumberFormat="0" applyAlignment="0">
      <alignment horizontal="left"/>
    </xf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2" fillId="0" borderId="0" applyNumberFormat="0" applyAlignment="0">
      <alignment horizontal="left"/>
    </xf>
    <xf numFmtId="38" fontId="5" fillId="2" borderId="0" applyNumberFormat="0" applyBorder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10" fontId="5" fillId="3" borderId="3" applyNumberFormat="0" applyBorder="0" applyAlignment="0" applyProtection="0"/>
    <xf numFmtId="182" fontId="10" fillId="0" borderId="0"/>
    <xf numFmtId="0" fontId="10" fillId="0" borderId="0"/>
    <xf numFmtId="10" fontId="10" fillId="0" borderId="0" applyFont="0" applyFill="0" applyBorder="0" applyAlignment="0" applyProtection="0"/>
    <xf numFmtId="0" fontId="14" fillId="0" borderId="0" applyNumberFormat="0" applyFill="0" applyBorder="0" applyAlignment="0" applyProtection="0">
      <alignment horizontal="left"/>
    </xf>
    <xf numFmtId="40" fontId="15" fillId="0" borderId="0" applyBorder="0">
      <alignment horizontal="right"/>
    </xf>
    <xf numFmtId="0" fontId="7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>
      <alignment vertical="center"/>
    </xf>
    <xf numFmtId="0" fontId="3" fillId="0" borderId="0"/>
    <xf numFmtId="0" fontId="3" fillId="0" borderId="0"/>
    <xf numFmtId="0" fontId="16" fillId="0" borderId="0">
      <alignment vertical="center"/>
    </xf>
    <xf numFmtId="0" fontId="3" fillId="0" borderId="0"/>
    <xf numFmtId="0" fontId="3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</cellStyleXfs>
  <cellXfs count="101">
    <xf numFmtId="0" fontId="0" fillId="0" borderId="0" xfId="0">
      <alignment vertical="center"/>
    </xf>
    <xf numFmtId="0" fontId="17" fillId="0" borderId="8" xfId="1" applyFont="1" applyBorder="1" applyAlignment="1">
      <alignment horizontal="center" vertical="center" wrapText="1" readingOrder="1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14" xfId="1" applyFont="1" applyBorder="1" applyAlignment="1">
      <alignment horizontal="center" vertical="center" wrapText="1" readingOrder="1"/>
    </xf>
    <xf numFmtId="0" fontId="17" fillId="0" borderId="3" xfId="1" applyFont="1" applyBorder="1" applyAlignment="1">
      <alignment horizontal="center" vertical="center" wrapText="1" readingOrder="1"/>
    </xf>
    <xf numFmtId="0" fontId="20" fillId="0" borderId="3" xfId="0" applyFont="1" applyBorder="1" applyAlignment="1">
      <alignment horizontal="center" vertical="center"/>
    </xf>
    <xf numFmtId="0" fontId="20" fillId="0" borderId="1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17" fillId="0" borderId="21" xfId="1" applyFont="1" applyBorder="1" applyAlignment="1">
      <alignment horizontal="center" vertical="center" wrapText="1" readingOrder="1"/>
    </xf>
    <xf numFmtId="0" fontId="17" fillId="0" borderId="23" xfId="1" applyFont="1" applyBorder="1" applyAlignment="1">
      <alignment horizontal="center" vertical="center" wrapText="1" readingOrder="1"/>
    </xf>
    <xf numFmtId="0" fontId="17" fillId="0" borderId="3" xfId="1" quotePrefix="1" applyFont="1" applyBorder="1" applyAlignment="1">
      <alignment horizontal="center" vertical="center" wrapText="1" readingOrder="1"/>
    </xf>
    <xf numFmtId="14" fontId="17" fillId="0" borderId="3" xfId="1" applyNumberFormat="1" applyFont="1" applyBorder="1" applyAlignment="1">
      <alignment horizontal="center" vertical="center" wrapText="1" readingOrder="1"/>
    </xf>
    <xf numFmtId="0" fontId="17" fillId="0" borderId="18" xfId="1" applyFont="1" applyBorder="1" applyAlignment="1">
      <alignment horizontal="center" vertical="center" wrapText="1" readingOrder="1"/>
    </xf>
    <xf numFmtId="0" fontId="17" fillId="0" borderId="22" xfId="1" applyFont="1" applyBorder="1" applyAlignment="1">
      <alignment horizontal="center" vertical="center" wrapText="1" readingOrder="1"/>
    </xf>
    <xf numFmtId="0" fontId="17" fillId="0" borderId="9" xfId="1" applyFont="1" applyBorder="1" applyAlignment="1">
      <alignment horizontal="center" vertical="center" wrapText="1" readingOrder="1"/>
    </xf>
    <xf numFmtId="0" fontId="17" fillId="0" borderId="0" xfId="1" applyFont="1" applyBorder="1" applyAlignment="1">
      <alignment vertical="center" wrapText="1" readingOrder="1"/>
    </xf>
    <xf numFmtId="0" fontId="21" fillId="0" borderId="0" xfId="0" applyFont="1">
      <alignment vertical="center"/>
    </xf>
    <xf numFmtId="0" fontId="22" fillId="0" borderId="0" xfId="0" applyFont="1" applyBorder="1" applyAlignment="1">
      <alignment vertical="center"/>
    </xf>
    <xf numFmtId="0" fontId="23" fillId="0" borderId="0" xfId="1" applyFont="1" applyBorder="1" applyAlignment="1">
      <alignment vertical="center" wrapText="1" readingOrder="1"/>
    </xf>
    <xf numFmtId="0" fontId="22" fillId="0" borderId="0" xfId="0" applyFont="1" applyAlignment="1">
      <alignment vertical="center"/>
    </xf>
    <xf numFmtId="0" fontId="22" fillId="0" borderId="0" xfId="0" applyFont="1">
      <alignment vertical="center"/>
    </xf>
    <xf numFmtId="49" fontId="19" fillId="0" borderId="4" xfId="1" applyNumberFormat="1" applyFont="1" applyFill="1" applyBorder="1" applyAlignment="1">
      <alignment vertical="center" wrapText="1"/>
    </xf>
    <xf numFmtId="49" fontId="19" fillId="0" borderId="4" xfId="1" applyNumberFormat="1" applyFont="1" applyBorder="1" applyAlignment="1">
      <alignment vertical="center" wrapText="1"/>
    </xf>
    <xf numFmtId="0" fontId="17" fillId="0" borderId="20" xfId="1" applyFont="1" applyBorder="1" applyAlignment="1">
      <alignment horizontal="center" vertical="center" wrapText="1" readingOrder="1"/>
    </xf>
    <xf numFmtId="0" fontId="19" fillId="0" borderId="4" xfId="1" applyFont="1" applyFill="1" applyBorder="1" applyAlignment="1">
      <alignment horizontal="center" vertical="center" wrapText="1"/>
    </xf>
    <xf numFmtId="0" fontId="19" fillId="0" borderId="4" xfId="1" applyFont="1" applyFill="1" applyBorder="1" applyAlignment="1">
      <alignment vertical="center" wrapText="1"/>
    </xf>
    <xf numFmtId="0" fontId="19" fillId="0" borderId="0" xfId="1" applyFont="1" applyFill="1" applyBorder="1" applyAlignment="1">
      <alignment horizontal="left" vertical="center" wrapText="1"/>
    </xf>
    <xf numFmtId="0" fontId="19" fillId="0" borderId="0" xfId="1" applyFont="1" applyBorder="1" applyAlignment="1">
      <alignment horizontal="center" vertical="center" wrapText="1"/>
    </xf>
    <xf numFmtId="0" fontId="19" fillId="0" borderId="0" xfId="1" applyFont="1" applyBorder="1" applyAlignment="1">
      <alignment vertical="center" wrapText="1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5" xfId="0" applyFont="1" applyFill="1" applyBorder="1" applyAlignment="1">
      <alignment vertical="center"/>
    </xf>
    <xf numFmtId="0" fontId="20" fillId="0" borderId="3" xfId="0" applyFont="1" applyFill="1" applyBorder="1" applyAlignment="1">
      <alignment horizontal="center" vertical="center"/>
    </xf>
    <xf numFmtId="0" fontId="19" fillId="0" borderId="4" xfId="1" applyFont="1" applyBorder="1" applyAlignment="1">
      <alignment vertical="center" wrapText="1"/>
    </xf>
    <xf numFmtId="0" fontId="19" fillId="0" borderId="4" xfId="1" applyFont="1" applyBorder="1" applyAlignment="1">
      <alignment horizontal="center" vertical="center" wrapText="1"/>
    </xf>
    <xf numFmtId="0" fontId="24" fillId="5" borderId="3" xfId="0" applyFont="1" applyFill="1" applyBorder="1" applyAlignment="1">
      <alignment horizontal="center" vertical="center"/>
    </xf>
    <xf numFmtId="0" fontId="24" fillId="5" borderId="14" xfId="0" applyFont="1" applyFill="1" applyBorder="1" applyAlignment="1">
      <alignment horizontal="center" vertical="center"/>
    </xf>
    <xf numFmtId="0" fontId="24" fillId="5" borderId="15" xfId="0" applyFont="1" applyFill="1" applyBorder="1" applyAlignment="1">
      <alignment vertical="center"/>
    </xf>
    <xf numFmtId="0" fontId="24" fillId="4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14" fontId="17" fillId="0" borderId="0" xfId="1" applyNumberFormat="1" applyFont="1" applyBorder="1" applyAlignment="1">
      <alignment horizontal="center" vertical="center" wrapText="1" readingOrder="1"/>
    </xf>
    <xf numFmtId="0" fontId="17" fillId="0" borderId="0" xfId="1" quotePrefix="1" applyFont="1" applyBorder="1" applyAlignment="1">
      <alignment horizontal="center" vertical="center" wrapText="1" readingOrder="1"/>
    </xf>
    <xf numFmtId="0" fontId="25" fillId="0" borderId="0" xfId="1" applyFont="1" applyBorder="1" applyAlignment="1">
      <alignment horizontal="center" vertical="center" wrapText="1" readingOrder="1"/>
    </xf>
    <xf numFmtId="0" fontId="24" fillId="5" borderId="0" xfId="0" applyFont="1" applyFill="1" applyBorder="1" applyAlignment="1">
      <alignment vertical="center"/>
    </xf>
    <xf numFmtId="0" fontId="24" fillId="4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9" fillId="0" borderId="0" xfId="1" applyFont="1" applyFill="1" applyBorder="1" applyAlignment="1">
      <alignment vertical="center" wrapText="1"/>
    </xf>
    <xf numFmtId="49" fontId="19" fillId="0" borderId="4" xfId="1" quotePrefix="1" applyNumberFormat="1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center" vertical="center" wrapText="1"/>
    </xf>
    <xf numFmtId="49" fontId="19" fillId="0" borderId="0" xfId="1" applyNumberFormat="1" applyFont="1" applyFill="1" applyBorder="1" applyAlignment="1">
      <alignment vertical="center" wrapText="1"/>
    </xf>
    <xf numFmtId="0" fontId="26" fillId="0" borderId="4" xfId="1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vertical="center"/>
    </xf>
    <xf numFmtId="0" fontId="27" fillId="0" borderId="3" xfId="0" applyFont="1" applyBorder="1" applyAlignment="1">
      <alignment horizontal="left" vertical="center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24" fillId="4" borderId="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left"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19" fillId="0" borderId="4" xfId="1" applyFont="1" applyFill="1" applyBorder="1" applyAlignment="1">
      <alignment horizontal="left" vertical="center" wrapText="1"/>
    </xf>
    <xf numFmtId="0" fontId="19" fillId="0" borderId="5" xfId="1" applyFont="1" applyFill="1" applyBorder="1" applyAlignment="1">
      <alignment horizontal="left" vertical="center" wrapText="1"/>
    </xf>
    <xf numFmtId="0" fontId="17" fillId="0" borderId="3" xfId="1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 wrapText="1" readingOrder="1"/>
    </xf>
    <xf numFmtId="0" fontId="17" fillId="0" borderId="7" xfId="1" applyFont="1" applyBorder="1" applyAlignment="1">
      <alignment horizontal="center" vertical="center" wrapText="1"/>
    </xf>
    <xf numFmtId="0" fontId="17" fillId="0" borderId="23" xfId="1" applyFont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17" fillId="0" borderId="22" xfId="1" applyFont="1" applyBorder="1" applyAlignment="1">
      <alignment horizontal="center" vertical="center" wrapText="1"/>
    </xf>
    <xf numFmtId="0" fontId="17" fillId="0" borderId="16" xfId="1" applyFont="1" applyBorder="1" applyAlignment="1">
      <alignment horizontal="center" vertical="center" wrapText="1"/>
    </xf>
    <xf numFmtId="0" fontId="17" fillId="0" borderId="17" xfId="1" applyFont="1" applyBorder="1" applyAlignment="1">
      <alignment horizontal="center" vertical="center" wrapText="1"/>
    </xf>
    <xf numFmtId="0" fontId="24" fillId="5" borderId="14" xfId="0" applyFont="1" applyFill="1" applyBorder="1" applyAlignment="1">
      <alignment horizontal="center" vertical="center"/>
    </xf>
    <xf numFmtId="0" fontId="24" fillId="5" borderId="15" xfId="0" applyFont="1" applyFill="1" applyBorder="1" applyAlignment="1">
      <alignment horizontal="center" vertical="center"/>
    </xf>
    <xf numFmtId="0" fontId="25" fillId="0" borderId="14" xfId="1" applyFont="1" applyBorder="1" applyAlignment="1">
      <alignment horizontal="center" vertical="center" wrapText="1" readingOrder="1"/>
    </xf>
    <xf numFmtId="0" fontId="25" fillId="0" borderId="2" xfId="1" applyFont="1" applyBorder="1" applyAlignment="1">
      <alignment horizontal="center" vertical="center" wrapText="1" readingOrder="1"/>
    </xf>
    <xf numFmtId="0" fontId="25" fillId="0" borderId="15" xfId="1" applyFont="1" applyBorder="1" applyAlignment="1">
      <alignment horizontal="center" vertical="center" wrapText="1" readingOrder="1"/>
    </xf>
    <xf numFmtId="0" fontId="17" fillId="0" borderId="14" xfId="1" applyFont="1" applyBorder="1" applyAlignment="1">
      <alignment horizontal="center" vertical="center" wrapText="1"/>
    </xf>
    <xf numFmtId="0" fontId="17" fillId="0" borderId="15" xfId="1" applyFont="1" applyBorder="1" applyAlignment="1">
      <alignment horizontal="center" vertical="center" wrapText="1"/>
    </xf>
    <xf numFmtId="0" fontId="17" fillId="0" borderId="14" xfId="1" applyFont="1" applyBorder="1" applyAlignment="1">
      <alignment horizontal="center" vertical="center" wrapText="1" readingOrder="1"/>
    </xf>
    <xf numFmtId="0" fontId="17" fillId="0" borderId="15" xfId="1" applyFont="1" applyBorder="1" applyAlignment="1">
      <alignment horizontal="center" vertical="center" wrapText="1" readingOrder="1"/>
    </xf>
    <xf numFmtId="0" fontId="17" fillId="0" borderId="24" xfId="1" applyFont="1" applyBorder="1" applyAlignment="1">
      <alignment horizontal="center" vertical="center" wrapText="1"/>
    </xf>
    <xf numFmtId="0" fontId="17" fillId="0" borderId="25" xfId="1" applyFont="1" applyBorder="1" applyAlignment="1">
      <alignment horizontal="center" vertical="center" wrapText="1"/>
    </xf>
    <xf numFmtId="0" fontId="18" fillId="0" borderId="10" xfId="1" applyFont="1" applyBorder="1" applyAlignment="1">
      <alignment horizontal="center" vertical="center" wrapText="1" readingOrder="1"/>
    </xf>
    <xf numFmtId="0" fontId="18" fillId="0" borderId="11" xfId="1" applyFont="1" applyBorder="1" applyAlignment="1">
      <alignment horizontal="center" vertical="center" wrapText="1" readingOrder="1"/>
    </xf>
    <xf numFmtId="0" fontId="18" fillId="0" borderId="12" xfId="1" applyFont="1" applyBorder="1" applyAlignment="1">
      <alignment horizontal="center" vertical="center" wrapText="1" readingOrder="1"/>
    </xf>
    <xf numFmtId="0" fontId="18" fillId="0" borderId="13" xfId="1" applyFont="1" applyBorder="1" applyAlignment="1">
      <alignment horizontal="center" vertical="center" wrapText="1" readingOrder="1"/>
    </xf>
    <xf numFmtId="0" fontId="17" fillId="0" borderId="19" xfId="1" applyFont="1" applyBorder="1" applyAlignment="1">
      <alignment horizontal="center" vertical="center" wrapText="1" readingOrder="1"/>
    </xf>
    <xf numFmtId="0" fontId="19" fillId="0" borderId="8" xfId="1" applyFont="1" applyFill="1" applyBorder="1" applyAlignment="1">
      <alignment horizontal="center" vertical="center" wrapText="1"/>
    </xf>
    <xf numFmtId="0" fontId="19" fillId="0" borderId="26" xfId="1" applyFont="1" applyFill="1" applyBorder="1" applyAlignment="1">
      <alignment horizontal="center" vertical="center" wrapText="1"/>
    </xf>
  </cellXfs>
  <cellStyles count="79">
    <cellStyle name="Body" xfId="2" xr:uid="{00000000-0005-0000-0000-000000000000}"/>
    <cellStyle name="Calc Currency (0)" xfId="3" xr:uid="{00000000-0005-0000-0000-000001000000}"/>
    <cellStyle name="Comma [0]_ SG&amp;A Bridge " xfId="4" xr:uid="{00000000-0005-0000-0000-000002000000}"/>
    <cellStyle name="Comma_ SG&amp;A Bridge " xfId="5" xr:uid="{00000000-0005-0000-0000-000003000000}"/>
    <cellStyle name="Copied" xfId="6" xr:uid="{00000000-0005-0000-0000-000004000000}"/>
    <cellStyle name="Currency [0]_ SG&amp;A Bridge " xfId="7" xr:uid="{00000000-0005-0000-0000-000005000000}"/>
    <cellStyle name="Currency_ SG&amp;A Bridge " xfId="8" xr:uid="{00000000-0005-0000-0000-000006000000}"/>
    <cellStyle name="Entered" xfId="9" xr:uid="{00000000-0005-0000-0000-000007000000}"/>
    <cellStyle name="Grey" xfId="10" xr:uid="{00000000-0005-0000-0000-000008000000}"/>
    <cellStyle name="Header1" xfId="11" xr:uid="{00000000-0005-0000-0000-000009000000}"/>
    <cellStyle name="Header2" xfId="12" xr:uid="{00000000-0005-0000-0000-00000A000000}"/>
    <cellStyle name="Input [yellow]" xfId="13" xr:uid="{00000000-0005-0000-0000-00000B000000}"/>
    <cellStyle name="Normal - Style1" xfId="14" xr:uid="{00000000-0005-0000-0000-00000C000000}"/>
    <cellStyle name="Normal_ SG&amp;A Bridge " xfId="15" xr:uid="{00000000-0005-0000-0000-00000D000000}"/>
    <cellStyle name="Percent [2]" xfId="16" xr:uid="{00000000-0005-0000-0000-00000E000000}"/>
    <cellStyle name="RevList" xfId="17" xr:uid="{00000000-0005-0000-0000-00000F000000}"/>
    <cellStyle name="Subtotal" xfId="18" xr:uid="{00000000-0005-0000-0000-000010000000}"/>
    <cellStyle name="뷭?_BOOKSHIP" xfId="19" xr:uid="{00000000-0005-0000-0000-000011000000}"/>
    <cellStyle name="스타일 1" xfId="20" xr:uid="{00000000-0005-0000-0000-000012000000}"/>
    <cellStyle name="스타일 1 2" xfId="21" xr:uid="{00000000-0005-0000-0000-000013000000}"/>
    <cellStyle name="스타일 1 3" xfId="22" xr:uid="{00000000-0005-0000-0000-000014000000}"/>
    <cellStyle name="스타일 1 4" xfId="23" xr:uid="{00000000-0005-0000-0000-000015000000}"/>
    <cellStyle name="스타일 1 5" xfId="24" xr:uid="{00000000-0005-0000-0000-000016000000}"/>
    <cellStyle name="콤마 [0]_1202" xfId="25" xr:uid="{00000000-0005-0000-0000-000017000000}"/>
    <cellStyle name="콤마_1202" xfId="26" xr:uid="{00000000-0005-0000-0000-000018000000}"/>
    <cellStyle name="표준" xfId="0" builtinId="0"/>
    <cellStyle name="표준 13 2" xfId="27" xr:uid="{00000000-0005-0000-0000-00001A000000}"/>
    <cellStyle name="표준 13 3" xfId="28" xr:uid="{00000000-0005-0000-0000-00001B000000}"/>
    <cellStyle name="표준 13 4" xfId="29" xr:uid="{00000000-0005-0000-0000-00001C000000}"/>
    <cellStyle name="표준 13 5" xfId="30" xr:uid="{00000000-0005-0000-0000-00001D000000}"/>
    <cellStyle name="표준 13 6" xfId="31" xr:uid="{00000000-0005-0000-0000-00001E000000}"/>
    <cellStyle name="표준 13 7" xfId="32" xr:uid="{00000000-0005-0000-0000-00001F000000}"/>
    <cellStyle name="표준 13 8" xfId="33" xr:uid="{00000000-0005-0000-0000-000020000000}"/>
    <cellStyle name="표준 19 2" xfId="34" xr:uid="{00000000-0005-0000-0000-000021000000}"/>
    <cellStyle name="표준 19 3" xfId="35" xr:uid="{00000000-0005-0000-0000-000022000000}"/>
    <cellStyle name="표준 19 4" xfId="36" xr:uid="{00000000-0005-0000-0000-000023000000}"/>
    <cellStyle name="표준 19 5" xfId="37" xr:uid="{00000000-0005-0000-0000-000024000000}"/>
    <cellStyle name="표준 19 6" xfId="38" xr:uid="{00000000-0005-0000-0000-000025000000}"/>
    <cellStyle name="표준 19 7" xfId="39" xr:uid="{00000000-0005-0000-0000-000026000000}"/>
    <cellStyle name="표준 19 8" xfId="40" xr:uid="{00000000-0005-0000-0000-000027000000}"/>
    <cellStyle name="표준 2" xfId="1" xr:uid="{00000000-0005-0000-0000-000028000000}"/>
    <cellStyle name="표준 2 10" xfId="41" xr:uid="{00000000-0005-0000-0000-000029000000}"/>
    <cellStyle name="표준 2 11" xfId="42" xr:uid="{00000000-0005-0000-0000-00002A000000}"/>
    <cellStyle name="표준 2 12" xfId="43" xr:uid="{00000000-0005-0000-0000-00002B000000}"/>
    <cellStyle name="표준 2 13" xfId="44" xr:uid="{00000000-0005-0000-0000-00002C000000}"/>
    <cellStyle name="표준 2 14" xfId="45" xr:uid="{00000000-0005-0000-0000-00002D000000}"/>
    <cellStyle name="표준 2 15" xfId="46" xr:uid="{00000000-0005-0000-0000-00002E000000}"/>
    <cellStyle name="표준 2 16" xfId="47" xr:uid="{00000000-0005-0000-0000-00002F000000}"/>
    <cellStyle name="표준 2 17" xfId="48" xr:uid="{00000000-0005-0000-0000-000030000000}"/>
    <cellStyle name="표준 2 18" xfId="49" xr:uid="{00000000-0005-0000-0000-000031000000}"/>
    <cellStyle name="표준 2 19" xfId="50" xr:uid="{00000000-0005-0000-0000-000032000000}"/>
    <cellStyle name="표준 2 2" xfId="51" xr:uid="{00000000-0005-0000-0000-000033000000}"/>
    <cellStyle name="표준 2 20" xfId="52" xr:uid="{00000000-0005-0000-0000-000034000000}"/>
    <cellStyle name="표준 2 21" xfId="53" xr:uid="{00000000-0005-0000-0000-000035000000}"/>
    <cellStyle name="표준 2 22" xfId="54" xr:uid="{00000000-0005-0000-0000-000036000000}"/>
    <cellStyle name="표준 2 23" xfId="55" xr:uid="{00000000-0005-0000-0000-000037000000}"/>
    <cellStyle name="표준 2 3" xfId="56" xr:uid="{00000000-0005-0000-0000-000038000000}"/>
    <cellStyle name="표준 2 4" xfId="57" xr:uid="{00000000-0005-0000-0000-000039000000}"/>
    <cellStyle name="표준 2 5" xfId="58" xr:uid="{00000000-0005-0000-0000-00003A000000}"/>
    <cellStyle name="표준 2 6" xfId="59" xr:uid="{00000000-0005-0000-0000-00003B000000}"/>
    <cellStyle name="표준 2 7" xfId="60" xr:uid="{00000000-0005-0000-0000-00003C000000}"/>
    <cellStyle name="표준 2 8" xfId="61" xr:uid="{00000000-0005-0000-0000-00003D000000}"/>
    <cellStyle name="표준 2 9" xfId="62" xr:uid="{00000000-0005-0000-0000-00003E000000}"/>
    <cellStyle name="표준 23" xfId="63" xr:uid="{00000000-0005-0000-0000-00003F000000}"/>
    <cellStyle name="표준 3" xfId="78" xr:uid="{00000000-0005-0000-0000-000040000000}"/>
    <cellStyle name="표준 3 2" xfId="64" xr:uid="{00000000-0005-0000-0000-000041000000}"/>
    <cellStyle name="표준 3 3" xfId="65" xr:uid="{00000000-0005-0000-0000-000042000000}"/>
    <cellStyle name="표준 4" xfId="66" xr:uid="{00000000-0005-0000-0000-000043000000}"/>
    <cellStyle name="표준 4 2" xfId="67" xr:uid="{00000000-0005-0000-0000-000044000000}"/>
    <cellStyle name="표준 4 3" xfId="68" xr:uid="{00000000-0005-0000-0000-000045000000}"/>
    <cellStyle name="표준 5" xfId="69" xr:uid="{00000000-0005-0000-0000-000046000000}"/>
    <cellStyle name="표준 6" xfId="70" xr:uid="{00000000-0005-0000-0000-000047000000}"/>
    <cellStyle name="표준 7 2" xfId="71" xr:uid="{00000000-0005-0000-0000-000048000000}"/>
    <cellStyle name="표준 7 3" xfId="72" xr:uid="{00000000-0005-0000-0000-000049000000}"/>
    <cellStyle name="표준 7 4" xfId="73" xr:uid="{00000000-0005-0000-0000-00004A000000}"/>
    <cellStyle name="표준 7 5" xfId="74" xr:uid="{00000000-0005-0000-0000-00004B000000}"/>
    <cellStyle name="표준 7 6" xfId="75" xr:uid="{00000000-0005-0000-0000-00004C000000}"/>
    <cellStyle name="표준 7 7" xfId="76" xr:uid="{00000000-0005-0000-0000-00004D000000}"/>
    <cellStyle name="표준 7 8" xfId="77" xr:uid="{00000000-0005-0000-0000-00004E000000}"/>
  </cellStyles>
  <dxfs count="2">
    <dxf>
      <font>
        <color auto="1"/>
      </font>
      <fill>
        <patternFill>
          <bgColor theme="0" tint="-0.14996795556505021"/>
        </patternFill>
      </fill>
    </dxf>
    <dxf>
      <font>
        <b val="0"/>
        <i val="0"/>
        <u val="none"/>
      </font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</dxfs>
  <tableStyles count="1" defaultTableStyle="TableStyleMedium2" defaultPivotStyle="PivotStyleLight16">
    <tableStyle name="표 스타일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7"/>
  <sheetViews>
    <sheetView tabSelected="1" zoomScaleNormal="100" workbookViewId="0">
      <selection activeCell="J16" sqref="J16:K16"/>
    </sheetView>
  </sheetViews>
  <sheetFormatPr defaultRowHeight="16.5"/>
  <cols>
    <col min="1" max="1" width="6.875" customWidth="1"/>
    <col min="2" max="2" width="29.375" bestFit="1" customWidth="1"/>
    <col min="3" max="3" width="28.625" customWidth="1"/>
    <col min="4" max="4" width="6.875" customWidth="1"/>
    <col min="5" max="5" width="12.62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77" t="s">
        <v>1</v>
      </c>
      <c r="B1" s="78"/>
      <c r="C1" s="75"/>
      <c r="D1" s="75"/>
      <c r="E1" s="75" t="s">
        <v>19</v>
      </c>
      <c r="F1" s="94" t="s">
        <v>2</v>
      </c>
      <c r="G1" s="94"/>
      <c r="H1" s="95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79" t="s">
        <v>5</v>
      </c>
      <c r="B2" s="80"/>
      <c r="C2" s="75"/>
      <c r="D2" s="75"/>
      <c r="E2" s="75"/>
      <c r="F2" s="96"/>
      <c r="G2" s="96"/>
      <c r="H2" s="97"/>
      <c r="I2" s="1" t="s">
        <v>6</v>
      </c>
      <c r="J2" s="6"/>
      <c r="K2" s="16" t="s">
        <v>7</v>
      </c>
      <c r="L2" s="14"/>
      <c r="M2" s="44"/>
    </row>
    <row r="3" spans="1:30">
      <c r="A3" s="81" t="s">
        <v>0</v>
      </c>
      <c r="B3" s="82"/>
      <c r="C3" s="92"/>
      <c r="D3" s="93"/>
      <c r="E3" s="26" t="s">
        <v>8</v>
      </c>
      <c r="F3" s="98" t="s">
        <v>30</v>
      </c>
      <c r="G3" s="98"/>
      <c r="H3" s="98"/>
      <c r="I3" s="15" t="s">
        <v>9</v>
      </c>
      <c r="J3" s="6"/>
      <c r="K3" s="11" t="s">
        <v>10</v>
      </c>
      <c r="L3" s="13" t="s">
        <v>90</v>
      </c>
      <c r="M3" s="45"/>
      <c r="N3" s="20" t="str">
        <f>CONCATENATE("DROP TABLE ",F4," ;")</f>
        <v>DROP TABLE CONSENT_MST ;</v>
      </c>
    </row>
    <row r="4" spans="1:30" ht="16.5" customHeight="1">
      <c r="A4" s="75" t="s">
        <v>12</v>
      </c>
      <c r="B4" s="75"/>
      <c r="C4" s="75"/>
      <c r="D4" s="75"/>
      <c r="E4" s="6" t="s">
        <v>13</v>
      </c>
      <c r="F4" s="76" t="s">
        <v>73</v>
      </c>
      <c r="G4" s="76"/>
      <c r="H4" s="76"/>
      <c r="I4" s="5" t="s">
        <v>14</v>
      </c>
      <c r="J4" s="85"/>
      <c r="K4" s="86"/>
      <c r="L4" s="87"/>
      <c r="M4" s="46"/>
      <c r="N4" s="21"/>
      <c r="O4" s="18"/>
    </row>
    <row r="5" spans="1:30" ht="16.5" customHeight="1">
      <c r="A5" s="88" t="s">
        <v>32</v>
      </c>
      <c r="B5" s="89"/>
      <c r="C5" s="88"/>
      <c r="D5" s="89"/>
      <c r="E5" s="90" t="s">
        <v>34</v>
      </c>
      <c r="F5" s="91"/>
      <c r="G5" s="85" t="s">
        <v>35</v>
      </c>
      <c r="H5" s="87"/>
      <c r="I5" s="5" t="s">
        <v>33</v>
      </c>
      <c r="J5" s="85"/>
      <c r="K5" s="86"/>
      <c r="L5" s="87"/>
      <c r="M5" s="46"/>
      <c r="N5" s="21"/>
      <c r="O5" s="18"/>
    </row>
    <row r="6" spans="1:30" s="3" customFormat="1" ht="13.5">
      <c r="A6" s="38" t="s">
        <v>11</v>
      </c>
      <c r="B6" s="38" t="s">
        <v>20</v>
      </c>
      <c r="C6" s="38" t="s">
        <v>21</v>
      </c>
      <c r="D6" s="38" t="s">
        <v>22</v>
      </c>
      <c r="E6" s="38" t="s">
        <v>16</v>
      </c>
      <c r="F6" s="38" t="s">
        <v>23</v>
      </c>
      <c r="G6" s="38" t="s">
        <v>17</v>
      </c>
      <c r="H6" s="38" t="s">
        <v>24</v>
      </c>
      <c r="I6" s="39" t="s">
        <v>18</v>
      </c>
      <c r="J6" s="83" t="s">
        <v>109</v>
      </c>
      <c r="K6" s="84"/>
      <c r="L6" s="40" t="s">
        <v>27</v>
      </c>
      <c r="M6" s="47"/>
      <c r="N6" s="20" t="str">
        <f>CONCATENATE("CREATE TABLE ",$F$4," (")</f>
        <v>CREATE TABLE CONSENT_MST (</v>
      </c>
      <c r="O6" s="9"/>
      <c r="Q6" s="42"/>
      <c r="R6" s="42"/>
      <c r="S6" s="42"/>
      <c r="T6" s="42"/>
      <c r="U6" s="42" t="str">
        <f>CONCATENATE( "COMMENT ON TABLE ",$F$4," IS '", $J$4,"' ;")</f>
        <v>COMMENT ON TABLE CONSENT_MST IS '' ;</v>
      </c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28" t="s">
        <v>37</v>
      </c>
      <c r="C7" s="28" t="s">
        <v>54</v>
      </c>
      <c r="D7" s="27" t="s">
        <v>36</v>
      </c>
      <c r="E7" s="37" t="s">
        <v>72</v>
      </c>
      <c r="F7" s="27">
        <v>22</v>
      </c>
      <c r="G7" s="27" t="s">
        <v>25</v>
      </c>
      <c r="H7" s="27" t="s">
        <v>26</v>
      </c>
      <c r="I7" s="24"/>
      <c r="J7" s="73"/>
      <c r="K7" s="74"/>
      <c r="L7" s="34"/>
      <c r="M7" s="33"/>
      <c r="N7" s="20" t="str">
        <f t="shared" ref="N7:N31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CONSENT_MST_RID                NUMBER (22)   NOT NULL  ,</v>
      </c>
      <c r="O7" s="33"/>
      <c r="U7" s="42" t="str">
        <f t="shared" ref="U7:U35" si="1">CONCATENATE( "COMMENT ON COLUMN ",$F$4,".",B7," IS '", C7, IF(LEN(J7) = 0, "",CONCATENATE("  ( ",J7, " )")),"' ;")</f>
        <v>COMMENT ON COLUMN CONSENT_MST.CONSENT_MST_RID IS '동의서작성마스터ID' ;</v>
      </c>
    </row>
    <row r="8" spans="1:30" s="3" customFormat="1" ht="13.5">
      <c r="A8" s="35">
        <v>2</v>
      </c>
      <c r="B8" s="28" t="s">
        <v>87</v>
      </c>
      <c r="C8" s="28" t="s">
        <v>80</v>
      </c>
      <c r="D8" s="27"/>
      <c r="E8" s="27" t="s">
        <v>89</v>
      </c>
      <c r="F8" s="27">
        <v>20</v>
      </c>
      <c r="G8" s="27"/>
      <c r="H8" s="37" t="s">
        <v>26</v>
      </c>
      <c r="I8" s="25"/>
      <c r="J8" s="73"/>
      <c r="K8" s="74"/>
      <c r="L8" s="8"/>
      <c r="M8" s="9"/>
      <c r="N8" s="20" t="str">
        <f t="shared" si="0"/>
        <v>HOS_TYPE                       VARCHAR2 (20)    ,</v>
      </c>
      <c r="O8" s="9"/>
      <c r="U8" s="42" t="str">
        <f>CONCATENATE( "COMMENT ON COLUMN ",$F$4,".",B8," IS '", C8, IF(LEN(J8) = 0, "",CONCATENATE("  ( ",J8, " )")),"' ;")</f>
        <v>COMMENT ON COLUMN CONSENT_MST.HOS_TYPE IS '병원구분' ;</v>
      </c>
    </row>
    <row r="9" spans="1:30" s="32" customFormat="1" ht="13.5">
      <c r="A9" s="35">
        <v>3</v>
      </c>
      <c r="B9" s="28" t="s">
        <v>108</v>
      </c>
      <c r="C9" s="28" t="s">
        <v>56</v>
      </c>
      <c r="D9" s="27" t="s">
        <v>36</v>
      </c>
      <c r="E9" s="27" t="s">
        <v>105</v>
      </c>
      <c r="F9" s="27">
        <v>10</v>
      </c>
      <c r="G9" s="27"/>
      <c r="H9" s="27" t="s">
        <v>26</v>
      </c>
      <c r="I9" s="24"/>
      <c r="J9" s="73"/>
      <c r="K9" s="74"/>
      <c r="L9" s="34"/>
      <c r="M9" s="33"/>
      <c r="N9" s="20" t="str">
        <f t="shared" si="0"/>
        <v>PATIENT_CODE                   VARCHAR2 (10)   NOT NULL  ,</v>
      </c>
      <c r="O9" s="33"/>
      <c r="U9" s="42" t="str">
        <f t="shared" si="1"/>
        <v>COMMENT ON COLUMN CONSENT_MST.PATIENT_CODE IS '환자등록번호' ;</v>
      </c>
    </row>
    <row r="10" spans="1:30" s="32" customFormat="1" ht="13.5">
      <c r="A10" s="35">
        <v>4</v>
      </c>
      <c r="B10" s="28" t="s">
        <v>98</v>
      </c>
      <c r="C10" s="28" t="s">
        <v>81</v>
      </c>
      <c r="D10" s="27"/>
      <c r="E10" s="27" t="s">
        <v>89</v>
      </c>
      <c r="F10" s="27">
        <v>20</v>
      </c>
      <c r="G10" s="27"/>
      <c r="H10" s="27" t="s">
        <v>26</v>
      </c>
      <c r="I10" s="24"/>
      <c r="J10" s="66"/>
      <c r="K10" s="6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VISIT_TYPE                     VARCHAR2 (20)    ,</v>
      </c>
      <c r="O10" s="33"/>
      <c r="U10" s="42" t="str">
        <f t="shared" si="1"/>
        <v>COMMENT ON COLUMN CONSENT_MST.VISIT_TYPE IS '내원구분' ;</v>
      </c>
    </row>
    <row r="11" spans="1:30" s="32" customFormat="1" ht="13.5">
      <c r="A11" s="35">
        <v>5</v>
      </c>
      <c r="B11" s="28" t="s">
        <v>38</v>
      </c>
      <c r="C11" s="28" t="s">
        <v>55</v>
      </c>
      <c r="D11" s="27"/>
      <c r="E11" s="27" t="s">
        <v>89</v>
      </c>
      <c r="F11" s="27">
        <v>20</v>
      </c>
      <c r="G11" s="27"/>
      <c r="H11" s="27" t="s">
        <v>26</v>
      </c>
      <c r="I11" s="24"/>
      <c r="J11" s="66"/>
      <c r="K11" s="67"/>
      <c r="L11" s="34"/>
      <c r="M11" s="33"/>
      <c r="N11" s="20" t="str">
        <f t="shared" si="0"/>
        <v>ORDER_DIV                      VARCHAR2 (20)    ,</v>
      </c>
      <c r="O11" s="33"/>
      <c r="U11" s="42" t="str">
        <f t="shared" si="1"/>
        <v>COMMENT ON COLUMN CONSENT_MST.ORDER_DIV IS '환자처방구분' ;</v>
      </c>
    </row>
    <row r="12" spans="1:30" s="32" customFormat="1" ht="13.5">
      <c r="A12" s="35">
        <v>6</v>
      </c>
      <c r="B12" s="28" t="s">
        <v>96</v>
      </c>
      <c r="C12" s="28" t="s">
        <v>97</v>
      </c>
      <c r="D12" s="27"/>
      <c r="E12" s="27" t="s">
        <v>89</v>
      </c>
      <c r="F12" s="27">
        <v>8</v>
      </c>
      <c r="G12" s="27"/>
      <c r="H12" s="27" t="s">
        <v>26</v>
      </c>
      <c r="I12" s="24"/>
      <c r="J12" s="66"/>
      <c r="K12" s="6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ORDER_DATE                     VARCHAR2 (8)    ,</v>
      </c>
      <c r="O12" s="33"/>
      <c r="U12" s="42" t="str">
        <f t="shared" si="1"/>
        <v>COMMENT ON COLUMN CONSENT_MST.ORDER_DATE IS '환자처방일자' ;</v>
      </c>
    </row>
    <row r="13" spans="1:30" s="32" customFormat="1" ht="13.5">
      <c r="A13" s="35"/>
      <c r="B13" s="28" t="s">
        <v>107</v>
      </c>
      <c r="C13" s="28" t="s">
        <v>106</v>
      </c>
      <c r="D13" s="27"/>
      <c r="E13" s="27" t="s">
        <v>89</v>
      </c>
      <c r="F13" s="27">
        <v>4</v>
      </c>
      <c r="G13" s="27"/>
      <c r="H13" s="27"/>
      <c r="I13" s="24"/>
      <c r="J13" s="99"/>
      <c r="K13" s="100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ORDER_TIME                     VARCHAR2 (4)    ,</v>
      </c>
      <c r="O13" s="33"/>
      <c r="U13" s="42" t="str">
        <f t="shared" si="1"/>
        <v>COMMENT ON COLUMN CONSENT_MST.ORDER_TIME IS '환자처방일시' ;</v>
      </c>
    </row>
    <row r="14" spans="1:30" s="32" customFormat="1" ht="13.5">
      <c r="A14" s="35">
        <v>7</v>
      </c>
      <c r="B14" s="28" t="s">
        <v>39</v>
      </c>
      <c r="C14" s="28" t="s">
        <v>57</v>
      </c>
      <c r="D14" s="27"/>
      <c r="E14" s="27" t="s">
        <v>89</v>
      </c>
      <c r="F14" s="27">
        <v>10</v>
      </c>
      <c r="G14" s="27"/>
      <c r="H14" s="27" t="s">
        <v>26</v>
      </c>
      <c r="I14" s="24"/>
      <c r="J14" s="66"/>
      <c r="K14" s="67"/>
      <c r="L14" s="34"/>
      <c r="M14" s="33"/>
      <c r="N14" s="20" t="str">
        <f>IF(B14&lt;&gt;"",CONCATENATE(B14, REPT(" ", 31 - LEN(B14)),E14," ", IF(LEN(F14)&gt;0, CONCATENATE("(",F14,")"), " "), "  ", IF(I14&lt;&gt;"", CONCATENATE(" DEFAULT ", I14,""), ""  ), IF(D14="N", " NOT NULL ", " "),   IF(B15&lt;&gt;""," ,"," ")), ") Tablespace TS_HEMR_DATA ;" )</f>
        <v>CLN_DEPT_CD                    VARCHAR2 (10)    ,</v>
      </c>
      <c r="O14" s="33"/>
      <c r="U14" s="42" t="str">
        <f t="shared" si="1"/>
        <v>COMMENT ON COLUMN CONSENT_MST.CLN_DEPT_CD IS '진료부서' ;</v>
      </c>
    </row>
    <row r="15" spans="1:30" s="32" customFormat="1" ht="13.5">
      <c r="A15" s="35">
        <v>8</v>
      </c>
      <c r="B15" s="28" t="s">
        <v>99</v>
      </c>
      <c r="C15" s="36" t="s">
        <v>58</v>
      </c>
      <c r="E15" s="27" t="s">
        <v>89</v>
      </c>
      <c r="F15" s="27">
        <v>10</v>
      </c>
      <c r="G15" s="27"/>
      <c r="H15" s="27" t="s">
        <v>26</v>
      </c>
      <c r="I15" s="52"/>
      <c r="J15" s="66"/>
      <c r="K15" s="67"/>
      <c r="L15" s="34"/>
      <c r="M15" s="33"/>
      <c r="N15" s="20" t="str">
        <f t="shared" si="0"/>
        <v>WARD                           VARCHAR2 (10)    ,</v>
      </c>
      <c r="O15" s="33"/>
      <c r="U15" s="42" t="str">
        <f t="shared" si="1"/>
        <v>COMMENT ON COLUMN CONSENT_MST.WARD IS '병동코드' ;</v>
      </c>
    </row>
    <row r="16" spans="1:30" s="32" customFormat="1" ht="13.5">
      <c r="A16" s="35">
        <v>9</v>
      </c>
      <c r="B16" s="28" t="s">
        <v>40</v>
      </c>
      <c r="C16" s="28" t="s">
        <v>59</v>
      </c>
      <c r="D16" s="27" t="s">
        <v>36</v>
      </c>
      <c r="E16" s="27" t="s">
        <v>72</v>
      </c>
      <c r="F16" s="27">
        <v>22</v>
      </c>
      <c r="G16" s="27"/>
      <c r="H16" s="27" t="s">
        <v>26</v>
      </c>
      <c r="I16" s="24"/>
      <c r="J16" s="66"/>
      <c r="K16" s="67"/>
      <c r="L16" s="34"/>
      <c r="M16" s="33"/>
      <c r="N16" s="20" t="str">
        <f t="shared" si="0"/>
        <v>FORM_RID                       NUMBER (22)   NOT NULL  ,</v>
      </c>
      <c r="O16" s="33"/>
      <c r="U16" s="42" t="str">
        <f t="shared" si="1"/>
        <v>COMMENT ON COLUMN CONSENT_MST.FORM_RID IS '서식RID' ;</v>
      </c>
    </row>
    <row r="17" spans="1:21" s="3" customFormat="1" ht="13.5">
      <c r="A17" s="35">
        <v>10</v>
      </c>
      <c r="B17" s="28" t="s">
        <v>41</v>
      </c>
      <c r="C17" s="28" t="s">
        <v>60</v>
      </c>
      <c r="D17" s="27" t="s">
        <v>36</v>
      </c>
      <c r="E17" s="27" t="s">
        <v>89</v>
      </c>
      <c r="F17" s="27">
        <v>20</v>
      </c>
      <c r="G17" s="27"/>
      <c r="H17" s="27" t="s">
        <v>26</v>
      </c>
      <c r="I17" s="24"/>
      <c r="J17" s="66"/>
      <c r="K17" s="67"/>
      <c r="L17" s="34"/>
      <c r="M17" s="9"/>
      <c r="N17" s="20" t="str">
        <f t="shared" si="0"/>
        <v>CONSENT_STATE                  VARCHAR2 (20)   NOT NULL  ,</v>
      </c>
      <c r="O17" s="9"/>
      <c r="U17" s="42" t="str">
        <f t="shared" si="1"/>
        <v>COMMENT ON COLUMN CONSENT_MST.CONSENT_STATE IS '동의서작성상태' ;</v>
      </c>
    </row>
    <row r="18" spans="1:21" s="3" customFormat="1" ht="13.5">
      <c r="A18" s="35">
        <v>11</v>
      </c>
      <c r="B18" s="28" t="s">
        <v>42</v>
      </c>
      <c r="C18" s="28" t="s">
        <v>61</v>
      </c>
      <c r="D18" s="27"/>
      <c r="E18" s="27" t="s">
        <v>89</v>
      </c>
      <c r="F18" s="27">
        <v>1</v>
      </c>
      <c r="G18" s="27"/>
      <c r="H18" s="27" t="s">
        <v>26</v>
      </c>
      <c r="I18" s="24"/>
      <c r="J18" s="66"/>
      <c r="K18" s="67"/>
      <c r="L18" s="34"/>
      <c r="M18" s="9"/>
      <c r="N18" s="20" t="str">
        <f t="shared" si="0"/>
        <v>COMPLETE_YN                    VARCHAR2 (1)    ,</v>
      </c>
      <c r="O18" s="9"/>
      <c r="U18" s="42" t="str">
        <f t="shared" si="1"/>
        <v>COMMENT ON COLUMN CONSENT_MST.COMPLETE_YN IS '작성완료여부' ;</v>
      </c>
    </row>
    <row r="19" spans="1:21" s="3" customFormat="1" ht="13.5">
      <c r="A19" s="35">
        <v>12</v>
      </c>
      <c r="B19" s="28" t="s">
        <v>43</v>
      </c>
      <c r="C19" s="28" t="s">
        <v>62</v>
      </c>
      <c r="D19" s="27"/>
      <c r="E19" s="27" t="s">
        <v>89</v>
      </c>
      <c r="F19" s="27">
        <v>20</v>
      </c>
      <c r="G19" s="27"/>
      <c r="H19" s="27"/>
      <c r="I19" s="24"/>
      <c r="J19" s="99"/>
      <c r="K19" s="100"/>
      <c r="L19" s="34"/>
      <c r="M19" s="9"/>
      <c r="N19" s="20" t="str">
        <f t="shared" si="0"/>
        <v>COMPLETE_DATETIME              VARCHAR2 (20)    ,</v>
      </c>
      <c r="O19" s="9"/>
      <c r="U19" s="42" t="str">
        <f t="shared" si="1"/>
        <v>COMMENT ON COLUMN CONSENT_MST.COMPLETE_DATETIME IS '작성완료일자' ;</v>
      </c>
    </row>
    <row r="20" spans="1:21" s="3" customFormat="1" ht="13.5">
      <c r="A20" s="35">
        <v>13</v>
      </c>
      <c r="B20" s="28" t="s">
        <v>44</v>
      </c>
      <c r="C20" s="28" t="s">
        <v>63</v>
      </c>
      <c r="D20" s="27"/>
      <c r="E20" s="27" t="s">
        <v>89</v>
      </c>
      <c r="F20" s="27">
        <v>1</v>
      </c>
      <c r="G20" s="27"/>
      <c r="H20" s="27"/>
      <c r="I20" s="24"/>
      <c r="J20" s="66"/>
      <c r="K20" s="67"/>
      <c r="L20" s="34"/>
      <c r="M20" s="9"/>
      <c r="N20" s="20" t="str">
        <f t="shared" si="0"/>
        <v>PAPER_YN                       VARCHAR2 (1)    ,</v>
      </c>
      <c r="O20" s="9"/>
      <c r="U20" s="42" t="str">
        <f t="shared" si="1"/>
        <v>COMMENT ON COLUMN CONSENT_MST.PAPER_YN IS '종이출력여부' ;</v>
      </c>
    </row>
    <row r="21" spans="1:21" s="3" customFormat="1" ht="13.5">
      <c r="A21" s="35">
        <v>14</v>
      </c>
      <c r="B21" s="28" t="s">
        <v>82</v>
      </c>
      <c r="C21" s="28" t="s">
        <v>83</v>
      </c>
      <c r="D21" s="27"/>
      <c r="E21" s="27" t="s">
        <v>89</v>
      </c>
      <c r="F21" s="27">
        <v>100</v>
      </c>
      <c r="G21" s="27"/>
      <c r="H21" s="27"/>
      <c r="I21" s="24"/>
      <c r="J21" s="66"/>
      <c r="K21" s="67"/>
      <c r="L21" s="34"/>
      <c r="M21" s="9"/>
      <c r="N21" s="20" t="str">
        <f t="shared" si="0"/>
        <v>OCR_NUMBER                     VARCHAR2 (100)    ,</v>
      </c>
      <c r="O21" s="9"/>
      <c r="U21" s="42" t="str">
        <f t="shared" si="1"/>
        <v>COMMENT ON COLUMN CONSENT_MST.OCR_NUMBER IS '동의서OCR번호' ;</v>
      </c>
    </row>
    <row r="22" spans="1:21" s="3" customFormat="1" ht="13.5">
      <c r="A22" s="35">
        <v>15</v>
      </c>
      <c r="B22" s="28" t="s">
        <v>45</v>
      </c>
      <c r="C22" s="28" t="s">
        <v>64</v>
      </c>
      <c r="D22" s="27"/>
      <c r="E22" s="27" t="s">
        <v>89</v>
      </c>
      <c r="F22" s="27">
        <v>1</v>
      </c>
      <c r="G22" s="27"/>
      <c r="H22" s="27"/>
      <c r="I22" s="24"/>
      <c r="J22" s="66"/>
      <c r="K22" s="67"/>
      <c r="L22" s="34"/>
      <c r="M22" s="9"/>
      <c r="N22" s="20" t="str">
        <f t="shared" si="0"/>
        <v>REWRITE_YN                     VARCHAR2 (1)    ,</v>
      </c>
      <c r="O22" s="9"/>
      <c r="U22" s="42" t="str">
        <f t="shared" si="1"/>
        <v>COMMENT ON COLUMN CONSENT_MST.REWRITE_YN IS '재작성여부' ;</v>
      </c>
    </row>
    <row r="23" spans="1:21" s="3" customFormat="1" ht="13.5" customHeight="1">
      <c r="A23" s="35">
        <v>16</v>
      </c>
      <c r="B23" s="28" t="s">
        <v>46</v>
      </c>
      <c r="C23" s="28" t="s">
        <v>65</v>
      </c>
      <c r="D23" s="27"/>
      <c r="E23" s="27" t="s">
        <v>72</v>
      </c>
      <c r="F23" s="27">
        <v>22</v>
      </c>
      <c r="G23" s="27"/>
      <c r="H23" s="27"/>
      <c r="I23" s="24"/>
      <c r="J23" s="66"/>
      <c r="K23" s="67"/>
      <c r="L23" s="34"/>
      <c r="M23" s="9"/>
      <c r="N23" s="20" t="str">
        <f t="shared" si="0"/>
        <v>REWRITE_CONSENT_MST_RID        NUMBER (22)    ,</v>
      </c>
      <c r="O23" s="9"/>
      <c r="U23" s="42" t="str">
        <f t="shared" si="1"/>
        <v>COMMENT ON COLUMN CONSENT_MST.REWRITE_CONSENT_MST_RID IS '재작성 대상 동의서작성마스터RID' ;</v>
      </c>
    </row>
    <row r="24" spans="1:21" s="3" customFormat="1" ht="13.5">
      <c r="A24" s="35">
        <v>17</v>
      </c>
      <c r="B24" s="28" t="s">
        <v>47</v>
      </c>
      <c r="C24" s="28" t="s">
        <v>66</v>
      </c>
      <c r="D24" s="27"/>
      <c r="E24" s="27" t="s">
        <v>89</v>
      </c>
      <c r="F24" s="27">
        <v>1</v>
      </c>
      <c r="G24" s="27"/>
      <c r="H24" s="27"/>
      <c r="I24" s="24"/>
      <c r="J24" s="66"/>
      <c r="K24" s="67"/>
      <c r="L24" s="34"/>
      <c r="M24" s="9"/>
      <c r="N24" s="20" t="str">
        <f t="shared" si="0"/>
        <v>REISSUE_YN                     VARCHAR2 (1)    ,</v>
      </c>
      <c r="O24" s="9"/>
      <c r="U24" s="42" t="str">
        <f t="shared" si="1"/>
        <v>COMMENT ON COLUMN CONSENT_MST.REISSUE_YN IS '동의서재발행여부' ;</v>
      </c>
    </row>
    <row r="25" spans="1:21" s="3" customFormat="1" ht="13.5" customHeight="1">
      <c r="A25" s="35">
        <v>18</v>
      </c>
      <c r="B25" s="28" t="s">
        <v>48</v>
      </c>
      <c r="C25" s="28" t="s">
        <v>67</v>
      </c>
      <c r="D25" s="27"/>
      <c r="E25" s="27" t="s">
        <v>72</v>
      </c>
      <c r="F25" s="27">
        <v>22</v>
      </c>
      <c r="G25" s="27"/>
      <c r="H25" s="27"/>
      <c r="I25" s="24"/>
      <c r="J25" s="66"/>
      <c r="K25" s="67"/>
      <c r="L25" s="34"/>
      <c r="M25" s="9"/>
      <c r="N25" s="20" t="str">
        <f t="shared" si="0"/>
        <v>REISSUE_CONSENT_MST_RID        NUMBER (22)    ,</v>
      </c>
      <c r="O25" s="9"/>
      <c r="U25" s="42" t="str">
        <f t="shared" si="1"/>
        <v>COMMENT ON COLUMN CONSENT_MST.REISSUE_CONSENT_MST_RID IS '동의서재발행 대상 동의서작성마스터RID' ;</v>
      </c>
    </row>
    <row r="26" spans="1:21" s="3" customFormat="1" ht="13.5">
      <c r="A26" s="35">
        <v>19</v>
      </c>
      <c r="B26" s="28" t="s">
        <v>84</v>
      </c>
      <c r="C26" s="28" t="s">
        <v>85</v>
      </c>
      <c r="D26" s="27" t="s">
        <v>36</v>
      </c>
      <c r="E26" s="27" t="s">
        <v>89</v>
      </c>
      <c r="F26" s="27">
        <v>1</v>
      </c>
      <c r="G26" s="27"/>
      <c r="H26" s="27"/>
      <c r="I26" s="24"/>
      <c r="J26" s="66"/>
      <c r="K26" s="67"/>
      <c r="L26" s="34"/>
      <c r="M26" s="9"/>
      <c r="N26" s="20" t="str">
        <f t="shared" si="0"/>
        <v>USE_YN                         VARCHAR2 (1)   NOT NULL  ,</v>
      </c>
      <c r="O26" s="9"/>
      <c r="U26" s="42" t="str">
        <f t="shared" si="1"/>
        <v>COMMENT ON COLUMN CONSENT_MST.USE_YN IS '작성동의서 사용여부' ;</v>
      </c>
    </row>
    <row r="27" spans="1:21" s="3" customFormat="1" ht="13.5">
      <c r="A27" s="35">
        <v>20</v>
      </c>
      <c r="B27" s="28" t="s">
        <v>91</v>
      </c>
      <c r="C27" s="28" t="s">
        <v>93</v>
      </c>
      <c r="D27" s="27"/>
      <c r="E27" s="27" t="s">
        <v>89</v>
      </c>
      <c r="F27" s="27">
        <v>10</v>
      </c>
      <c r="G27" s="27"/>
      <c r="H27" s="27"/>
      <c r="I27" s="24"/>
      <c r="J27" s="66"/>
      <c r="K27" s="67"/>
      <c r="L27" s="34"/>
      <c r="M27" s="9"/>
      <c r="N27" s="20" t="str">
        <f t="shared" si="0"/>
        <v>COSIGN_DC_ID                   VARCHAR2 (10)    ,</v>
      </c>
      <c r="O27" s="9"/>
      <c r="U27" s="42" t="str">
        <f t="shared" si="1"/>
        <v>COMMENT ON COLUMN CONSENT_MST.COSIGN_DC_ID IS '코사인 의사 ID' ;</v>
      </c>
    </row>
    <row r="28" spans="1:21" s="3" customFormat="1" ht="13.5">
      <c r="A28" s="35">
        <v>21</v>
      </c>
      <c r="B28" s="28" t="s">
        <v>92</v>
      </c>
      <c r="C28" s="28" t="s">
        <v>94</v>
      </c>
      <c r="D28" s="27"/>
      <c r="E28" s="27" t="s">
        <v>89</v>
      </c>
      <c r="F28" s="27">
        <v>20</v>
      </c>
      <c r="G28" s="27"/>
      <c r="H28" s="27"/>
      <c r="I28" s="24"/>
      <c r="J28" s="66"/>
      <c r="K28" s="67"/>
      <c r="L28" s="34"/>
      <c r="M28" s="9"/>
      <c r="N28" s="20" t="str">
        <f t="shared" si="0"/>
        <v>COSIGN_DC_NAME                 VARCHAR2 (20)    ,</v>
      </c>
      <c r="O28" s="9"/>
      <c r="U28" s="42" t="str">
        <f t="shared" si="1"/>
        <v>COMMENT ON COLUMN CONSENT_MST.COSIGN_DC_NAME IS '코사인 의사명' ;</v>
      </c>
    </row>
    <row r="29" spans="1:21" s="3" customFormat="1" ht="13.5">
      <c r="A29" s="35">
        <v>22</v>
      </c>
      <c r="B29" s="28" t="s">
        <v>53</v>
      </c>
      <c r="C29" s="28" t="s">
        <v>86</v>
      </c>
      <c r="D29" s="27"/>
      <c r="E29" s="27" t="s">
        <v>89</v>
      </c>
      <c r="F29" s="27">
        <v>500</v>
      </c>
      <c r="G29" s="27"/>
      <c r="H29" s="27"/>
      <c r="I29" s="24"/>
      <c r="J29" s="66"/>
      <c r="K29" s="67"/>
      <c r="L29" s="34"/>
      <c r="M29" s="9"/>
      <c r="N29" s="20" t="str">
        <f t="shared" si="0"/>
        <v>REASON_FOR_USE_N               VARCHAR2 (500)    ,</v>
      </c>
      <c r="O29" s="9"/>
      <c r="U29" s="42" t="str">
        <f t="shared" si="1"/>
        <v>COMMENT ON COLUMN CONSENT_MST.REASON_FOR_USE_N IS '삭제/폐기사유' ;</v>
      </c>
    </row>
    <row r="30" spans="1:21" s="3" customFormat="1" ht="13.5">
      <c r="A30" s="35">
        <v>23</v>
      </c>
      <c r="B30" s="28" t="s">
        <v>49</v>
      </c>
      <c r="C30" s="28" t="s">
        <v>68</v>
      </c>
      <c r="D30" s="27" t="s">
        <v>36</v>
      </c>
      <c r="E30" s="27" t="s">
        <v>89</v>
      </c>
      <c r="F30" s="27">
        <v>20</v>
      </c>
      <c r="G30" s="27"/>
      <c r="H30" s="27"/>
      <c r="I30" s="24"/>
      <c r="J30" s="66"/>
      <c r="K30" s="67"/>
      <c r="L30" s="34"/>
      <c r="M30" s="9"/>
      <c r="N30" s="20" t="str">
        <f t="shared" si="0"/>
        <v>CREATE_USER_ID                 VARCHAR2 (20)   NOT NULL  ,</v>
      </c>
      <c r="O30" s="9"/>
      <c r="U30" s="42" t="str">
        <f t="shared" si="1"/>
        <v>COMMENT ON COLUMN CONSENT_MST.CREATE_USER_ID IS '데이터생성자ID' ;</v>
      </c>
    </row>
    <row r="31" spans="1:21" s="3" customFormat="1" ht="13.5">
      <c r="A31" s="35">
        <v>24</v>
      </c>
      <c r="B31" s="28" t="s">
        <v>50</v>
      </c>
      <c r="C31" s="28" t="s">
        <v>69</v>
      </c>
      <c r="D31" s="27" t="s">
        <v>36</v>
      </c>
      <c r="E31" s="27" t="s">
        <v>89</v>
      </c>
      <c r="F31" s="27">
        <v>20</v>
      </c>
      <c r="G31" s="27"/>
      <c r="H31" s="27"/>
      <c r="I31" s="24"/>
      <c r="J31" s="66"/>
      <c r="K31" s="67"/>
      <c r="L31" s="34"/>
      <c r="M31" s="9"/>
      <c r="N31" s="20" t="str">
        <f t="shared" si="0"/>
        <v>CREATE_DATETIME                VARCHAR2 (20)   NOT NULL  ,</v>
      </c>
      <c r="O31" s="9"/>
      <c r="U31" s="42" t="str">
        <f t="shared" si="1"/>
        <v>COMMENT ON COLUMN CONSENT_MST.CREATE_DATETIME IS '데이터생성일자' ;</v>
      </c>
    </row>
    <row r="32" spans="1:21" s="3" customFormat="1" ht="13.5">
      <c r="A32" s="35">
        <v>25</v>
      </c>
      <c r="B32" s="28" t="s">
        <v>51</v>
      </c>
      <c r="C32" s="28" t="s">
        <v>70</v>
      </c>
      <c r="D32" s="27"/>
      <c r="E32" s="27" t="s">
        <v>89</v>
      </c>
      <c r="F32" s="27">
        <v>20</v>
      </c>
      <c r="G32" s="27"/>
      <c r="H32" s="27"/>
      <c r="I32" s="24"/>
      <c r="J32" s="66"/>
      <c r="K32" s="67"/>
      <c r="L32" s="34"/>
      <c r="M32" s="9"/>
      <c r="N32" s="20" t="str">
        <f>IF(B32&lt;&gt;"",CONCATENATE(B32, REPT(" ", 31 - LEN(B32)),E32," ", IF(LEN(F32)&gt;0, CONCATENATE("(",F32,")"), " "), "  ", IF(I32&lt;&gt;"", CONCATENATE(" DEFAULT ", I32,""), ""  ), IF(D32="N", " NOT NULL ", " "),   IF($B33&lt;&gt;""," ,"," ")), ") Tablespace TS_HEMR_DATA ;" )</f>
        <v>MODIFY_USER_ID                 VARCHAR2 (20)    ,</v>
      </c>
      <c r="O32" s="9"/>
      <c r="U32" s="42" t="str">
        <f t="shared" si="1"/>
        <v>COMMENT ON COLUMN CONSENT_MST.MODIFY_USER_ID IS '데이터수정자ID' ;</v>
      </c>
    </row>
    <row r="33" spans="1:21" s="3" customFormat="1" ht="13.5">
      <c r="A33" s="35">
        <v>26</v>
      </c>
      <c r="B33" s="28" t="s">
        <v>52</v>
      </c>
      <c r="C33" s="28" t="s">
        <v>71</v>
      </c>
      <c r="D33" s="27"/>
      <c r="E33" s="27" t="s">
        <v>89</v>
      </c>
      <c r="F33" s="27">
        <v>20</v>
      </c>
      <c r="G33" s="27"/>
      <c r="H33" s="27"/>
      <c r="I33" s="24"/>
      <c r="J33" s="66"/>
      <c r="K33" s="67"/>
      <c r="L33" s="34"/>
      <c r="M33" s="9"/>
      <c r="N33" s="20" t="str">
        <f>IF(B33&lt;&gt;"",CONCATENATE(B33, REPT(" ", 31 - LEN(B33)),E33," ", IF(LEN(F33)&gt;0, CONCATENATE("(",F33,")"), " "), "  ", IF(I33&lt;&gt;"", CONCATENATE(" DEFAULT ", I33,""), ""  ), IF(D33="N", " NOT NULL ", " "),   IF($B34&lt;&gt;""," ,"," ")), ") Tablespace TS_HEMR_DATA ;" )</f>
        <v>MODIFY_DATETIME                VARCHAR2 (20)    ,</v>
      </c>
      <c r="O33" s="9"/>
      <c r="U33" s="42" t="str">
        <f t="shared" si="1"/>
        <v>COMMENT ON COLUMN CONSENT_MST.MODIFY_DATETIME IS '데이터수정일자' ;</v>
      </c>
    </row>
    <row r="34" spans="1:21" s="3" customFormat="1" ht="13.5">
      <c r="A34" s="35">
        <v>27</v>
      </c>
      <c r="B34" s="28" t="s">
        <v>100</v>
      </c>
      <c r="C34" s="28" t="s">
        <v>102</v>
      </c>
      <c r="D34" s="27"/>
      <c r="E34" s="27" t="s">
        <v>89</v>
      </c>
      <c r="F34" s="27">
        <v>20</v>
      </c>
      <c r="G34" s="27"/>
      <c r="H34" s="27"/>
      <c r="I34" s="24"/>
      <c r="J34" s="66"/>
      <c r="K34" s="67"/>
      <c r="L34" s="34"/>
      <c r="M34" s="9"/>
      <c r="N34" s="20" t="str">
        <f>IF(B34&lt;&gt;"",CONCATENATE(B34, REPT(" ", 31 - LEN(B34)),E34," ", IF(LEN(F34)&gt;0, CONCATENATE("(",F34,")"), " "), "  ", IF(I34&lt;&gt;"", CONCATENATE(" DEFAULT ", I34,""), ""  ), IF(D34="N", " NOT NULL ", " "),   IF($B35&lt;&gt;""," ,"," ")), ") Tablespace TS_HEMR_DATA ;" )</f>
        <v>CREATE_USER_NAME               VARCHAR2 (20)    ,</v>
      </c>
      <c r="O34" s="9"/>
      <c r="U34" s="42" t="str">
        <f t="shared" si="1"/>
        <v>COMMENT ON COLUMN CONSENT_MST.CREATE_USER_NAME IS '데이터생성자명' ;</v>
      </c>
    </row>
    <row r="35" spans="1:21" s="3" customFormat="1" ht="13.5">
      <c r="A35" s="35">
        <v>28</v>
      </c>
      <c r="B35" s="28" t="s">
        <v>101</v>
      </c>
      <c r="C35" s="28" t="s">
        <v>103</v>
      </c>
      <c r="D35" s="27"/>
      <c r="E35" s="27" t="s">
        <v>89</v>
      </c>
      <c r="F35" s="27">
        <v>20</v>
      </c>
      <c r="G35" s="27"/>
      <c r="H35" s="27"/>
      <c r="I35" s="24"/>
      <c r="J35" s="66"/>
      <c r="K35" s="67"/>
      <c r="L35" s="34"/>
      <c r="M35" s="9"/>
      <c r="N35" s="20" t="str">
        <f>IF(B35&lt;&gt;"",CONCATENATE(B35, REPT(" ", 31 - LEN(B35)),E35," ", IF(LEN(F35)&gt;0, CONCATENATE("(",F35,")"), " "), "  ", IF(I35&lt;&gt;"", CONCATENATE(" DEFAULT ", I35,""), ""  ), IF(D35="N", " NOT NULL ", " "),   IF($B36&lt;&gt;""," ,"," ")), ") Tablespace TS_HEMR_DATA ;" )</f>
        <v xml:space="preserve">MODIFY_USER_NAME               VARCHAR2 (20)    </v>
      </c>
      <c r="O35" s="9"/>
      <c r="U35" s="42" t="str">
        <f t="shared" si="1"/>
        <v>COMMENT ON COLUMN CONSENT_MST.MODIFY_USER_NAME IS '데이터수정자명' ;</v>
      </c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66"/>
      <c r="K36" s="67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66"/>
      <c r="K37" s="67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6"/>
      <c r="H38" s="27"/>
      <c r="I38" s="24"/>
      <c r="J38" s="66"/>
      <c r="K38" s="67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95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49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41" t="s">
        <v>11</v>
      </c>
      <c r="B42" s="41" t="s">
        <v>31</v>
      </c>
      <c r="C42" s="68" t="s">
        <v>15</v>
      </c>
      <c r="D42" s="68"/>
      <c r="E42" s="68"/>
      <c r="F42" s="68"/>
      <c r="G42" s="68"/>
      <c r="H42" s="41" t="s">
        <v>28</v>
      </c>
      <c r="I42" s="41" t="s">
        <v>17</v>
      </c>
      <c r="J42" s="70" t="s">
        <v>29</v>
      </c>
      <c r="K42" s="71"/>
      <c r="L42" s="72"/>
      <c r="M42" s="48"/>
      <c r="N42" s="22"/>
      <c r="O42" s="4"/>
    </row>
    <row r="43" spans="1:21" s="2" customFormat="1" ht="13.5">
      <c r="A43" s="7">
        <v>1</v>
      </c>
      <c r="B43" s="10" t="s">
        <v>76</v>
      </c>
      <c r="C43" s="69" t="s">
        <v>74</v>
      </c>
      <c r="D43" s="69"/>
      <c r="E43" s="69"/>
      <c r="F43" s="69"/>
      <c r="G43" s="69"/>
      <c r="H43" s="7"/>
      <c r="I43" s="35"/>
      <c r="J43" s="63"/>
      <c r="K43" s="64"/>
      <c r="L43" s="65"/>
      <c r="M43" s="43"/>
      <c r="N43" s="22" t="str">
        <f>CONCATENATE("CREATE ", IF(H43&lt;&gt;"", "UNIQUE ", ""),"INDEX ", B43, " ON ", $F$4, "( ",C43, " ) " )</f>
        <v xml:space="preserve">CREATE INDEX IX_CONSENT_MST_PK ON CONSENT_MST( CONSENT_MST_RID ) </v>
      </c>
      <c r="O43" s="4"/>
    </row>
    <row r="44" spans="1:21" s="2" customFormat="1" ht="13.5">
      <c r="A44" s="60">
        <v>2</v>
      </c>
      <c r="B44" s="61" t="s">
        <v>77</v>
      </c>
      <c r="C44" s="62" t="s">
        <v>75</v>
      </c>
      <c r="D44" s="62"/>
      <c r="E44" s="62"/>
      <c r="F44" s="62"/>
      <c r="G44" s="62"/>
      <c r="H44" s="7"/>
      <c r="I44" s="35"/>
      <c r="J44" s="63"/>
      <c r="K44" s="64"/>
      <c r="L44" s="6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CONSENT_MST( USE_YN ) </v>
      </c>
      <c r="O44" s="4"/>
    </row>
    <row r="45" spans="1:21" s="2" customFormat="1" ht="13.5">
      <c r="A45" s="60">
        <v>3</v>
      </c>
      <c r="B45" s="61" t="s">
        <v>78</v>
      </c>
      <c r="C45" s="62" t="s">
        <v>104</v>
      </c>
      <c r="D45" s="62"/>
      <c r="E45" s="62"/>
      <c r="F45" s="62"/>
      <c r="G45" s="62"/>
      <c r="H45" s="7"/>
      <c r="I45" s="35"/>
      <c r="J45" s="57"/>
      <c r="K45" s="58"/>
      <c r="L45" s="59"/>
      <c r="M45" s="50"/>
      <c r="N45" s="22" t="str">
        <f t="shared" si="2"/>
        <v xml:space="preserve">CREATE INDEX IX_CONSENT_MST_02 ON CONSENT_MST( PATIENT_CODE, VISIT_TYPE, HOS_TYPE ) </v>
      </c>
      <c r="O45" s="4"/>
    </row>
    <row r="46" spans="1:21" s="2" customFormat="1" ht="13.5">
      <c r="A46" s="60">
        <v>4</v>
      </c>
      <c r="B46" s="61" t="s">
        <v>79</v>
      </c>
      <c r="C46" s="62" t="s">
        <v>88</v>
      </c>
      <c r="D46" s="62"/>
      <c r="E46" s="62"/>
      <c r="F46" s="62"/>
      <c r="G46" s="62"/>
      <c r="H46" s="7"/>
      <c r="I46" s="35"/>
      <c r="J46" s="63"/>
      <c r="K46" s="64"/>
      <c r="L46" s="65"/>
      <c r="M46" s="50"/>
      <c r="N46" s="22" t="str">
        <f t="shared" si="2"/>
        <v xml:space="preserve">CREATE INDEX IX_CONSENT_MST_03 ON CONSENT_MST(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60">
    <mergeCell ref="J38:K38"/>
    <mergeCell ref="J33:K33"/>
    <mergeCell ref="J34:K34"/>
    <mergeCell ref="J35:K35"/>
    <mergeCell ref="J36:K36"/>
    <mergeCell ref="J37:K37"/>
    <mergeCell ref="J28:K28"/>
    <mergeCell ref="J29:K29"/>
    <mergeCell ref="J30:K30"/>
    <mergeCell ref="J31:K31"/>
    <mergeCell ref="J32:K32"/>
    <mergeCell ref="J23:K23"/>
    <mergeCell ref="J24:K24"/>
    <mergeCell ref="J25:K25"/>
    <mergeCell ref="J26:K26"/>
    <mergeCell ref="J27:K27"/>
    <mergeCell ref="A1:B1"/>
    <mergeCell ref="E1:E2"/>
    <mergeCell ref="A2:B2"/>
    <mergeCell ref="A3:B3"/>
    <mergeCell ref="J6:K6"/>
    <mergeCell ref="J4:L4"/>
    <mergeCell ref="A5:B5"/>
    <mergeCell ref="C5:D5"/>
    <mergeCell ref="E5:F5"/>
    <mergeCell ref="G5:H5"/>
    <mergeCell ref="J5:L5"/>
    <mergeCell ref="C1:D1"/>
    <mergeCell ref="C2:D2"/>
    <mergeCell ref="C3:D3"/>
    <mergeCell ref="F1:H2"/>
    <mergeCell ref="F3:H3"/>
    <mergeCell ref="J9:K9"/>
    <mergeCell ref="J10:K10"/>
    <mergeCell ref="A4:B4"/>
    <mergeCell ref="C4:D4"/>
    <mergeCell ref="F4:H4"/>
    <mergeCell ref="J8:K8"/>
    <mergeCell ref="J7:K7"/>
    <mergeCell ref="J11:K11"/>
    <mergeCell ref="J12:K12"/>
    <mergeCell ref="J14:K14"/>
    <mergeCell ref="J15:K15"/>
    <mergeCell ref="J16:K16"/>
    <mergeCell ref="J13:K13"/>
    <mergeCell ref="C44:G44"/>
    <mergeCell ref="J44:L44"/>
    <mergeCell ref="C46:G46"/>
    <mergeCell ref="J46:L46"/>
    <mergeCell ref="J17:K17"/>
    <mergeCell ref="J18:K18"/>
    <mergeCell ref="C42:G42"/>
    <mergeCell ref="C43:G43"/>
    <mergeCell ref="J43:L43"/>
    <mergeCell ref="J42:L42"/>
    <mergeCell ref="C45:G45"/>
    <mergeCell ref="J19:K19"/>
    <mergeCell ref="J20:K20"/>
    <mergeCell ref="J21:K21"/>
    <mergeCell ref="J22:K2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CONSENT_MST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jylee</dc:creator>
  <cp:lastModifiedBy>GD6</cp:lastModifiedBy>
  <dcterms:created xsi:type="dcterms:W3CDTF">2015-05-10T10:41:37Z</dcterms:created>
  <dcterms:modified xsi:type="dcterms:W3CDTF">2019-10-15T02:15:19Z</dcterms:modified>
</cp:coreProperties>
</file>