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mans3904_ox_ac_uk/Documents/DPhil/GEOH2/Data/"/>
    </mc:Choice>
  </mc:AlternateContent>
  <xr:revisionPtr revIDLastSave="44" documentId="13_ncr:1_{08E02CC4-9E0E-1942-8899-73E4CBE34A2B}" xr6:coauthVersionLast="47" xr6:coauthVersionMax="47" xr10:uidLastSave="{E401DF41-BAB8-4273-888B-627753C6F102}"/>
  <bookViews>
    <workbookView xWindow="1103" yWindow="1103" windowWidth="16875" windowHeight="10432" firstSheet="2" activeTab="2" xr2:uid="{C2021D4B-F101-9446-A40F-20FC94B0106D}"/>
  </bookViews>
  <sheets>
    <sheet name="Electricity" sheetId="1" r:id="rId1"/>
    <sheet name="Electrolysis" sheetId="2" r:id="rId2"/>
    <sheet name="Water" sheetId="6" r:id="rId3"/>
    <sheet name="Wind turbine" sheetId="3" r:id="rId4"/>
    <sheet name="Infra" sheetId="4" r:id="rId5"/>
    <sheet name="Globa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C4" i="4"/>
  <c r="C3" i="4"/>
  <c r="B3" i="4"/>
  <c r="B4" i="4"/>
</calcChain>
</file>

<file path=xl/sharedStrings.xml><?xml version="1.0" encoding="utf-8"?>
<sst xmlns="http://schemas.openxmlformats.org/spreadsheetml/2006/main" count="41" uniqueCount="31">
  <si>
    <t>CAPEX</t>
  </si>
  <si>
    <t>OPEX</t>
  </si>
  <si>
    <t>PV</t>
  </si>
  <si>
    <t>Wind</t>
  </si>
  <si>
    <t>Technology</t>
  </si>
  <si>
    <t>Stack</t>
  </si>
  <si>
    <t>Lifetime</t>
  </si>
  <si>
    <t>Efficiency</t>
  </si>
  <si>
    <t>Water_cons</t>
  </si>
  <si>
    <t>Fullload_pv</t>
  </si>
  <si>
    <t>Fullload_wind</t>
  </si>
  <si>
    <t>Parameter</t>
  </si>
  <si>
    <t>Grid</t>
  </si>
  <si>
    <t>Short road</t>
  </si>
  <si>
    <t>Long road</t>
  </si>
  <si>
    <t>Infrastructure</t>
  </si>
  <si>
    <t>cp</t>
  </si>
  <si>
    <t>air density</t>
  </si>
  <si>
    <t>rotor diameter</t>
  </si>
  <si>
    <t>field efficiency</t>
  </si>
  <si>
    <t>availability</t>
  </si>
  <si>
    <t>Power turbine</t>
  </si>
  <si>
    <t>Start</t>
  </si>
  <si>
    <t>Switch off</t>
  </si>
  <si>
    <t>Interest rate</t>
  </si>
  <si>
    <t>H2 energy density (kWh/ kg H2)</t>
  </si>
  <si>
    <t>Storage duration (days)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</si>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</sst>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54E-0A98-3F4C-8038-9037B04CF4C5}">
  <dimension ref="A1:D3"/>
  <sheetViews>
    <sheetView workbookViewId="0">
      <selection activeCell="D8" sqref="D8"/>
    </sheetView>
  </sheetViews>
  <sheetFormatPr defaultColWidth="11" defaultRowHeight="15.75" x14ac:dyDescent="0.5"/>
  <sheetData>
    <row r="1" spans="1:4" x14ac:dyDescent="0.5">
      <c r="A1" t="s">
        <v>4</v>
      </c>
      <c r="B1" t="s">
        <v>0</v>
      </c>
      <c r="C1" t="s">
        <v>1</v>
      </c>
      <c r="D1" t="s">
        <v>6</v>
      </c>
    </row>
    <row r="2" spans="1:4" x14ac:dyDescent="0.5">
      <c r="A2" t="s">
        <v>2</v>
      </c>
      <c r="B2">
        <v>1466.2</v>
      </c>
      <c r="C2">
        <v>9.3000000000000007</v>
      </c>
      <c r="D2">
        <v>20</v>
      </c>
    </row>
    <row r="3" spans="1:4" x14ac:dyDescent="0.5">
      <c r="A3" t="s">
        <v>3</v>
      </c>
      <c r="B3">
        <v>1584.3</v>
      </c>
      <c r="C3">
        <v>40</v>
      </c>
      <c r="D3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9745-A058-9B4E-8E9D-CAA61114A5F0}">
  <dimension ref="A1:B9"/>
  <sheetViews>
    <sheetView workbookViewId="0">
      <selection sqref="A1:B9"/>
    </sheetView>
  </sheetViews>
  <sheetFormatPr defaultColWidth="11" defaultRowHeight="15.75" x14ac:dyDescent="0.5"/>
  <sheetData>
    <row r="1" spans="1:2" x14ac:dyDescent="0.5">
      <c r="A1" t="s">
        <v>11</v>
      </c>
    </row>
    <row r="2" spans="1:2" x14ac:dyDescent="0.5">
      <c r="A2" t="s">
        <v>0</v>
      </c>
      <c r="B2">
        <v>1250</v>
      </c>
    </row>
    <row r="3" spans="1:2" x14ac:dyDescent="0.5">
      <c r="A3" t="s">
        <v>1</v>
      </c>
      <c r="B3" s="1">
        <v>0.02</v>
      </c>
    </row>
    <row r="4" spans="1:2" x14ac:dyDescent="0.5">
      <c r="A4" t="s">
        <v>5</v>
      </c>
      <c r="B4">
        <v>335</v>
      </c>
    </row>
    <row r="5" spans="1:2" x14ac:dyDescent="0.5">
      <c r="A5" t="s">
        <v>6</v>
      </c>
      <c r="B5">
        <v>20</v>
      </c>
    </row>
    <row r="6" spans="1:2" x14ac:dyDescent="0.5">
      <c r="A6" t="s">
        <v>7</v>
      </c>
      <c r="B6" s="1">
        <v>0.59</v>
      </c>
    </row>
    <row r="7" spans="1:2" x14ac:dyDescent="0.5">
      <c r="A7" t="s">
        <v>8</v>
      </c>
      <c r="B7">
        <v>21</v>
      </c>
    </row>
    <row r="8" spans="1:2" x14ac:dyDescent="0.5">
      <c r="A8" t="s">
        <v>9</v>
      </c>
      <c r="B8">
        <v>3000</v>
      </c>
    </row>
    <row r="9" spans="1:2" x14ac:dyDescent="0.5">
      <c r="A9" t="s">
        <v>10</v>
      </c>
      <c r="B9">
        <v>5000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5"/>
  <sheetViews>
    <sheetView tabSelected="1" workbookViewId="0">
      <selection activeCell="A3" sqref="A3"/>
    </sheetView>
  </sheetViews>
  <sheetFormatPr defaultRowHeight="15.75" x14ac:dyDescent="0.5"/>
  <cols>
    <col min="1" max="1" width="44.8125" bestFit="1" customWidth="1"/>
  </cols>
  <sheetData>
    <row r="1" spans="1:2" x14ac:dyDescent="0.5">
      <c r="A1" t="s">
        <v>11</v>
      </c>
    </row>
    <row r="2" spans="1:2" x14ac:dyDescent="0.5">
      <c r="A2" t="s">
        <v>29</v>
      </c>
      <c r="B2">
        <v>0.4</v>
      </c>
    </row>
    <row r="3" spans="1:2" x14ac:dyDescent="0.5">
      <c r="A3" t="s">
        <v>28</v>
      </c>
      <c r="B3">
        <v>3.7</v>
      </c>
    </row>
    <row r="4" spans="1:2" x14ac:dyDescent="0.5">
      <c r="A4" t="s">
        <v>30</v>
      </c>
      <c r="B4">
        <v>0.1</v>
      </c>
    </row>
    <row r="5" spans="1:2" x14ac:dyDescent="0.5">
      <c r="A5" t="s">
        <v>27</v>
      </c>
      <c r="B5">
        <v>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6309-13B1-384D-B238-44850E2F7EE1}">
  <dimension ref="A1:B9"/>
  <sheetViews>
    <sheetView workbookViewId="0">
      <selection activeCell="F23" sqref="F23"/>
    </sheetView>
  </sheetViews>
  <sheetFormatPr defaultColWidth="11" defaultRowHeight="15.75" x14ac:dyDescent="0.5"/>
  <sheetData>
    <row r="1" spans="1:2" x14ac:dyDescent="0.5">
      <c r="A1" t="s">
        <v>11</v>
      </c>
    </row>
    <row r="2" spans="1:2" x14ac:dyDescent="0.5">
      <c r="A2" t="s">
        <v>16</v>
      </c>
      <c r="B2">
        <v>0.45</v>
      </c>
    </row>
    <row r="3" spans="1:2" x14ac:dyDescent="0.5">
      <c r="A3" t="s">
        <v>17</v>
      </c>
      <c r="B3">
        <v>1.21</v>
      </c>
    </row>
    <row r="4" spans="1:2" x14ac:dyDescent="0.5">
      <c r="A4" t="s">
        <v>18</v>
      </c>
      <c r="B4">
        <v>82</v>
      </c>
    </row>
    <row r="5" spans="1:2" x14ac:dyDescent="0.5">
      <c r="A5" t="s">
        <v>19</v>
      </c>
      <c r="B5">
        <v>0.95</v>
      </c>
    </row>
    <row r="6" spans="1:2" x14ac:dyDescent="0.5">
      <c r="A6" t="s">
        <v>20</v>
      </c>
      <c r="B6" s="1">
        <v>0.98</v>
      </c>
    </row>
    <row r="7" spans="1:2" x14ac:dyDescent="0.5">
      <c r="A7" t="s">
        <v>21</v>
      </c>
      <c r="B7">
        <v>2300</v>
      </c>
    </row>
    <row r="8" spans="1:2" x14ac:dyDescent="0.5">
      <c r="A8" t="s">
        <v>22</v>
      </c>
      <c r="B8">
        <v>3</v>
      </c>
    </row>
    <row r="9" spans="1:2" x14ac:dyDescent="0.5">
      <c r="A9" t="s">
        <v>23</v>
      </c>
      <c r="B9">
        <v>34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D4"/>
  <sheetViews>
    <sheetView workbookViewId="0">
      <selection activeCell="D5" sqref="D5"/>
    </sheetView>
  </sheetViews>
  <sheetFormatPr defaultColWidth="11" defaultRowHeight="15.75" x14ac:dyDescent="0.5"/>
  <sheetData>
    <row r="1" spans="1:4" x14ac:dyDescent="0.5">
      <c r="A1" t="s">
        <v>15</v>
      </c>
      <c r="B1" t="s">
        <v>0</v>
      </c>
      <c r="C1" t="s">
        <v>1</v>
      </c>
      <c r="D1" t="s">
        <v>6</v>
      </c>
    </row>
    <row r="2" spans="1:4" x14ac:dyDescent="0.5">
      <c r="A2" t="s">
        <v>12</v>
      </c>
      <c r="B2">
        <v>1100000</v>
      </c>
      <c r="C2">
        <v>30</v>
      </c>
      <c r="D2">
        <v>50</v>
      </c>
    </row>
    <row r="3" spans="1:4" x14ac:dyDescent="0.5">
      <c r="A3" t="s">
        <v>13</v>
      </c>
      <c r="B3">
        <f>659451*0.95</f>
        <v>626478.44999999995</v>
      </c>
      <c r="C3">
        <f>7526*0.95</f>
        <v>7149.7</v>
      </c>
      <c r="D3">
        <v>50</v>
      </c>
    </row>
    <row r="4" spans="1:4" x14ac:dyDescent="0.5">
      <c r="A4" t="s">
        <v>14</v>
      </c>
      <c r="B4">
        <f>507228*0.95</f>
        <v>481866.6</v>
      </c>
      <c r="C4">
        <f>C3</f>
        <v>7149.7</v>
      </c>
      <c r="D4">
        <f>D3</f>
        <v>50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0EAD-92E5-46DC-A6CE-8D3F449C6741}">
  <dimension ref="A1:B5"/>
  <sheetViews>
    <sheetView workbookViewId="0">
      <selection activeCell="B10" sqref="B10"/>
    </sheetView>
  </sheetViews>
  <sheetFormatPr defaultRowHeight="15.75" x14ac:dyDescent="0.5"/>
  <cols>
    <col min="1" max="1" width="26.5" bestFit="1" customWidth="1"/>
  </cols>
  <sheetData>
    <row r="1" spans="1:2" x14ac:dyDescent="0.5">
      <c r="A1" t="s">
        <v>11</v>
      </c>
    </row>
    <row r="2" spans="1:2" x14ac:dyDescent="0.5">
      <c r="A2" t="s">
        <v>27</v>
      </c>
      <c r="B2">
        <v>1.2</v>
      </c>
    </row>
    <row r="3" spans="1:2" x14ac:dyDescent="0.5">
      <c r="A3" t="s">
        <v>25</v>
      </c>
      <c r="B3">
        <v>33.33</v>
      </c>
    </row>
    <row r="4" spans="1:2" x14ac:dyDescent="0.5">
      <c r="A4" t="s">
        <v>26</v>
      </c>
      <c r="B4">
        <v>3</v>
      </c>
    </row>
    <row r="5" spans="1:2" x14ac:dyDescent="0.5">
      <c r="A5" t="s">
        <v>24</v>
      </c>
      <c r="B5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Electricity</vt:lpstr>
      <vt:lpstr>Electrolysis</vt:lpstr>
      <vt:lpstr>Water</vt:lpstr>
      <vt:lpstr>Wind turbine</vt:lpstr>
      <vt:lpstr>Infra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Claire Halloran</cp:lastModifiedBy>
  <dcterms:created xsi:type="dcterms:W3CDTF">2022-08-24T09:30:13Z</dcterms:created>
  <dcterms:modified xsi:type="dcterms:W3CDTF">2023-01-28T19:25:28Z</dcterms:modified>
</cp:coreProperties>
</file>