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23955" windowHeight="11835"/>
  </bookViews>
  <sheets>
    <sheet name="Elements" sheetId="1" r:id="rId1"/>
    <sheet name="Modules" sheetId="6" r:id="rId2"/>
  </sheets>
  <externalReferences>
    <externalReference r:id="rId3"/>
  </externalReferences>
  <definedNames>
    <definedName name="_xlnm._FilterDatabase" localSheetId="0" hidden="1">Elements!$G$4:$G$38</definedName>
    <definedName name="ticker">Elements!$A$2</definedName>
  </definedNames>
  <calcPr calcId="14562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F24" i="1"/>
  <c r="F60" i="1"/>
  <c r="F7" i="1"/>
  <c r="F43" i="1"/>
  <c r="F79" i="1"/>
  <c r="F26" i="1"/>
  <c r="F62" i="1"/>
  <c r="F9" i="1"/>
  <c r="F45" i="1"/>
  <c r="F81" i="1"/>
  <c r="F28" i="1"/>
  <c r="F64" i="1"/>
  <c r="F11" i="1"/>
  <c r="F47" i="1"/>
  <c r="F83" i="1"/>
  <c r="D72" i="1"/>
  <c r="C85" i="1"/>
  <c r="D73" i="1"/>
  <c r="C58" i="1"/>
  <c r="D38" i="1"/>
  <c r="D26" i="1"/>
  <c r="D92" i="1"/>
  <c r="C21" i="1"/>
  <c r="C41" i="1"/>
  <c r="C27" i="1"/>
  <c r="D91" i="1"/>
  <c r="C34" i="1"/>
  <c r="C37" i="1"/>
  <c r="C74" i="1"/>
  <c r="D78" i="1"/>
  <c r="D56" i="1"/>
  <c r="D81" i="1"/>
  <c r="C47" i="1"/>
  <c r="C73" i="1"/>
  <c r="D27" i="1"/>
  <c r="C26" i="1"/>
  <c r="D83" i="1"/>
  <c r="C94" i="1"/>
  <c r="C13" i="1"/>
  <c r="C45" i="1"/>
  <c r="D13" i="1"/>
  <c r="C39" i="1"/>
  <c r="C12" i="1"/>
  <c r="D90" i="1"/>
  <c r="C62" i="1"/>
  <c r="D7" i="1"/>
  <c r="C31" i="1"/>
  <c r="D25" i="1"/>
  <c r="D77" i="1"/>
  <c r="F101" i="1" s="1"/>
  <c r="F30" i="1"/>
  <c r="F66" i="1"/>
  <c r="F13" i="1"/>
  <c r="F49" i="1"/>
  <c r="F85" i="1"/>
  <c r="F32" i="1"/>
  <c r="F68" i="1"/>
  <c r="F15" i="1"/>
  <c r="F51" i="1"/>
  <c r="F87" i="1"/>
  <c r="F34" i="1"/>
  <c r="F70" i="1"/>
  <c r="F17" i="1"/>
  <c r="F53" i="1"/>
  <c r="F89" i="1"/>
  <c r="D9" i="1"/>
  <c r="D67" i="1"/>
  <c r="C14" i="1"/>
  <c r="C67" i="1"/>
  <c r="C59" i="1"/>
  <c r="D80" i="1"/>
  <c r="C87" i="1"/>
  <c r="C36" i="1"/>
  <c r="D33" i="1"/>
  <c r="C95" i="1"/>
  <c r="D22" i="1"/>
  <c r="D57" i="1"/>
  <c r="C5" i="1"/>
  <c r="D5" i="1"/>
  <c r="C30" i="1"/>
  <c r="C35" i="1"/>
  <c r="C55" i="1"/>
  <c r="D66" i="1"/>
  <c r="C92" i="1"/>
  <c r="C86" i="1"/>
  <c r="C66" i="1"/>
  <c r="D51" i="1"/>
  <c r="D79" i="1"/>
  <c r="C44" i="1"/>
  <c r="C29" i="1"/>
  <c r="D69" i="1"/>
  <c r="C75" i="1"/>
  <c r="D28" i="1"/>
  <c r="C76" i="1"/>
  <c r="C81" i="1"/>
  <c r="D8" i="1"/>
  <c r="D29" i="1"/>
  <c r="D53" i="1"/>
  <c r="C22" i="1"/>
  <c r="D34" i="1"/>
  <c r="C6" i="1"/>
  <c r="D59" i="1"/>
  <c r="C82" i="1"/>
  <c r="C78" i="1"/>
  <c r="D65" i="1"/>
  <c r="C77" i="1"/>
  <c r="C7" i="1"/>
  <c r="D88" i="1"/>
  <c r="C57" i="1"/>
  <c r="C90" i="1"/>
  <c r="D16" i="1"/>
  <c r="D32" i="1"/>
  <c r="C72" i="1"/>
  <c r="F100" i="1"/>
  <c r="F97" i="1"/>
  <c r="F36" i="1"/>
  <c r="F72" i="1"/>
  <c r="F19" i="1"/>
  <c r="F55" i="1"/>
  <c r="F91" i="1"/>
  <c r="F38" i="1"/>
  <c r="F74" i="1"/>
  <c r="F21" i="1"/>
  <c r="F57" i="1"/>
  <c r="F93" i="1"/>
  <c r="F40" i="1"/>
  <c r="F76" i="1"/>
  <c r="F23" i="1"/>
  <c r="F59" i="1"/>
  <c r="F95" i="1"/>
  <c r="C83" i="1"/>
  <c r="C38" i="1"/>
  <c r="C43" i="1"/>
  <c r="D75" i="1"/>
  <c r="D64" i="1"/>
  <c r="D20" i="1"/>
  <c r="D46" i="1"/>
  <c r="C40" i="1"/>
  <c r="D82" i="1"/>
  <c r="D49" i="1"/>
  <c r="D35" i="1"/>
  <c r="C24" i="1"/>
  <c r="C54" i="1"/>
  <c r="C64" i="1"/>
  <c r="D47" i="1"/>
  <c r="D48" i="1"/>
  <c r="D42" i="1"/>
  <c r="C16" i="1"/>
  <c r="D40" i="1"/>
  <c r="D70" i="1"/>
  <c r="D11" i="1"/>
  <c r="D52" i="1"/>
  <c r="D19" i="1"/>
  <c r="C11" i="1"/>
  <c r="C50" i="1"/>
  <c r="D45" i="1"/>
  <c r="D68" i="1"/>
  <c r="C8" i="1"/>
  <c r="C80" i="1"/>
  <c r="D84" i="1"/>
  <c r="C53" i="1"/>
  <c r="C15" i="1"/>
  <c r="D50" i="1"/>
  <c r="C17" i="1"/>
  <c r="C93" i="1"/>
  <c r="C51" i="1"/>
  <c r="C56" i="1"/>
  <c r="F6" i="1"/>
  <c r="F42" i="1"/>
  <c r="F78" i="1"/>
  <c r="F25" i="1"/>
  <c r="F61" i="1"/>
  <c r="F8" i="1"/>
  <c r="F44" i="1"/>
  <c r="F80" i="1"/>
  <c r="F27" i="1"/>
  <c r="F63" i="1"/>
  <c r="F10" i="1"/>
  <c r="F46" i="1"/>
  <c r="F82" i="1"/>
  <c r="F29" i="1"/>
  <c r="F65" i="1"/>
  <c r="F5" i="1"/>
  <c r="C23" i="1"/>
  <c r="D74" i="1"/>
  <c r="C52" i="1"/>
  <c r="D54" i="1"/>
  <c r="D24" i="1"/>
  <c r="C48" i="1"/>
  <c r="D89" i="1"/>
  <c r="D43" i="1"/>
  <c r="C18" i="1"/>
  <c r="D36" i="1"/>
  <c r="D60" i="1"/>
  <c r="C33" i="1"/>
  <c r="C69" i="1"/>
  <c r="C42" i="1"/>
  <c r="D94" i="1"/>
  <c r="C32" i="1"/>
  <c r="C63" i="1"/>
  <c r="D12" i="1"/>
  <c r="D63" i="1"/>
  <c r="F12" i="1"/>
  <c r="F48" i="1"/>
  <c r="F84" i="1"/>
  <c r="F31" i="1"/>
  <c r="F67" i="1"/>
  <c r="F14" i="1"/>
  <c r="F50" i="1"/>
  <c r="F86" i="1"/>
  <c r="F33" i="1"/>
  <c r="F69" i="1"/>
  <c r="F16" i="1"/>
  <c r="F52" i="1"/>
  <c r="F88" i="1"/>
  <c r="F35" i="1"/>
  <c r="F71" i="1"/>
  <c r="D10" i="1"/>
  <c r="D62" i="1"/>
  <c r="C20" i="1"/>
  <c r="C89" i="1"/>
  <c r="D6" i="1"/>
  <c r="C25" i="1"/>
  <c r="D44" i="1"/>
  <c r="C68" i="1"/>
  <c r="D55" i="1"/>
  <c r="D86" i="1"/>
  <c r="C46" i="1"/>
  <c r="C49" i="1"/>
  <c r="D21" i="1"/>
  <c r="C71" i="1"/>
  <c r="D93" i="1"/>
  <c r="D76" i="1"/>
  <c r="D71" i="1"/>
  <c r="D15" i="1"/>
  <c r="D87" i="1"/>
  <c r="C65" i="1"/>
  <c r="D23" i="1"/>
  <c r="D37" i="1"/>
  <c r="C19" i="1"/>
  <c r="D39" i="1"/>
  <c r="D61" i="1"/>
  <c r="C70" i="1"/>
  <c r="D41" i="1"/>
  <c r="C88" i="1"/>
  <c r="F18" i="1"/>
  <c r="F54" i="1"/>
  <c r="F90" i="1"/>
  <c r="F37" i="1"/>
  <c r="F73" i="1"/>
  <c r="F20" i="1"/>
  <c r="F56" i="1"/>
  <c r="F92" i="1"/>
  <c r="F39" i="1"/>
  <c r="F75" i="1"/>
  <c r="F22" i="1"/>
  <c r="F58" i="1"/>
  <c r="F94" i="1"/>
  <c r="F41" i="1"/>
  <c r="F77" i="1"/>
  <c r="D95" i="1"/>
  <c r="D58" i="1"/>
  <c r="D30" i="1"/>
  <c r="C91" i="1"/>
  <c r="C61" i="1"/>
  <c r="D18" i="1"/>
  <c r="D31" i="1"/>
  <c r="C28" i="1"/>
  <c r="C10" i="1"/>
  <c r="D85" i="1"/>
  <c r="C84" i="1"/>
  <c r="C60" i="1"/>
  <c r="D17" i="1"/>
  <c r="C79" i="1"/>
  <c r="D14" i="1"/>
  <c r="C9" i="1"/>
  <c r="E57" i="1" l="1"/>
</calcChain>
</file>

<file path=xl/sharedStrings.xml><?xml version="1.0" encoding="utf-8"?>
<sst xmlns="http://schemas.openxmlformats.org/spreadsheetml/2006/main" count="147" uniqueCount="144">
  <si>
    <t>Symbol</t>
  </si>
  <si>
    <t>Long Name</t>
  </si>
  <si>
    <t>Short Name</t>
  </si>
  <si>
    <t>Exchange</t>
  </si>
  <si>
    <t>Full Exchange Name</t>
  </si>
  <si>
    <t>Market</t>
  </si>
  <si>
    <t>Market State</t>
  </si>
  <si>
    <t>Source Interval</t>
  </si>
  <si>
    <t>Exchange Timezone Name</t>
  </si>
  <si>
    <t>Exchange Timezone Short Name</t>
  </si>
  <si>
    <t>GMT Offset Milliseconds</t>
  </si>
  <si>
    <t>Language</t>
  </si>
  <si>
    <t>Quote Type</t>
  </si>
  <si>
    <t>Quote Source Name</t>
  </si>
  <si>
    <t>Last Price</t>
  </si>
  <si>
    <t>Last Traded (UNIX)</t>
  </si>
  <si>
    <t>Open</t>
  </si>
  <si>
    <t>High</t>
  </si>
  <si>
    <t>Low</t>
  </si>
  <si>
    <t>Volume</t>
  </si>
  <si>
    <t>Bid</t>
  </si>
  <si>
    <t>Ask</t>
  </si>
  <si>
    <t>Shares Outstanding</t>
  </si>
  <si>
    <t>Market Cap</t>
  </si>
  <si>
    <t>Average 3M Volume</t>
  </si>
  <si>
    <t>Mean Target Price</t>
  </si>
  <si>
    <t>Revenue</t>
  </si>
  <si>
    <t>P/S</t>
  </si>
  <si>
    <t>P/E</t>
  </si>
  <si>
    <t>EPS TTM</t>
  </si>
  <si>
    <t>Ex-Dividend Date (UNIX)</t>
  </si>
  <si>
    <t>Dividends Per Share</t>
  </si>
  <si>
    <t>Dividend Yield</t>
  </si>
  <si>
    <t>Dividend Payment Date (UNIX)</t>
  </si>
  <si>
    <t>Forward Annual Div Rate</t>
  </si>
  <si>
    <t>Trailing Annual Div Yield</t>
  </si>
  <si>
    <t>Trailing Annual Div Rate</t>
  </si>
  <si>
    <t>Earnings Date (UNIX)</t>
  </si>
  <si>
    <t>Price/Book</t>
  </si>
  <si>
    <t>Book Val</t>
  </si>
  <si>
    <t>EPS Est Next Year</t>
  </si>
  <si>
    <t>PEG Ratio (5yr expected)</t>
  </si>
  <si>
    <t>Forward P/E</t>
  </si>
  <si>
    <t>EBITDA</t>
  </si>
  <si>
    <t>Short Ratio</t>
  </si>
  <si>
    <t>Float</t>
  </si>
  <si>
    <t>Currency</t>
  </si>
  <si>
    <t>Bid Size</t>
  </si>
  <si>
    <t>Ask Size</t>
  </si>
  <si>
    <t>Prev Close</t>
  </si>
  <si>
    <t>% Chg</t>
  </si>
  <si>
    <t>Day Range</t>
  </si>
  <si>
    <t>Avg Vol (10 day)</t>
  </si>
  <si>
    <t>Data Delayed</t>
  </si>
  <si>
    <t>50-DMA</t>
  </si>
  <si>
    <t>50-DMA Chg</t>
  </si>
  <si>
    <t>50-DMA Chg %</t>
  </si>
  <si>
    <t>200-DMA</t>
  </si>
  <si>
    <t>200-DMA Chg</t>
  </si>
  <si>
    <t>200-DMA Chg %</t>
  </si>
  <si>
    <t>52-Wk Range</t>
  </si>
  <si>
    <t>52-Wk Low</t>
  </si>
  <si>
    <t>52-Wk Low Chg</t>
  </si>
  <si>
    <t>52-Wk Low Chg %</t>
  </si>
  <si>
    <t>52-Wk High</t>
  </si>
  <si>
    <t>52-Wk High Chg</t>
  </si>
  <si>
    <t>52-Wk High Chg %</t>
  </si>
  <si>
    <t>Post-Mkt Time (UNIX)</t>
  </si>
  <si>
    <t>Post-Mkt Price</t>
  </si>
  <si>
    <t>Post-Mkt Chg</t>
  </si>
  <si>
    <t>Post-Mkt % Chg</t>
  </si>
  <si>
    <t>Pre-Mkt Time (UNIX)</t>
  </si>
  <si>
    <t>Pre-Mkt Price</t>
  </si>
  <si>
    <t>Pre-Mkt Chg</t>
  </si>
  <si>
    <t>Pre-Mkt % Chg</t>
  </si>
  <si>
    <t>Tradeable</t>
  </si>
  <si>
    <t>Last Traded Date</t>
  </si>
  <si>
    <t>Last Traded Time</t>
  </si>
  <si>
    <t>Ex-Dividend Date</t>
  </si>
  <si>
    <t>Dividend Payment Date</t>
  </si>
  <si>
    <t>Earnings Date</t>
  </si>
  <si>
    <t>Post-Mkt Date</t>
  </si>
  <si>
    <t>Post-Mkt Time</t>
  </si>
  <si>
    <t>Pre-Mkt Date</t>
  </si>
  <si>
    <t>Pre-Mkt Time</t>
  </si>
  <si>
    <t>Last Traded Date/Time</t>
  </si>
  <si>
    <t>Post-Mkt Date/Time</t>
  </si>
  <si>
    <t>Pre-Mkt Date/Time</t>
  </si>
  <si>
    <t>Earnings Date Start</t>
  </si>
  <si>
    <t>Earnings Date End</t>
  </si>
  <si>
    <t>Item / element</t>
  </si>
  <si>
    <t>From Portfolio View</t>
  </si>
  <si>
    <t>From element  =RCHGetElementNumber("Element",A5)</t>
  </si>
  <si>
    <t>Result</t>
  </si>
  <si>
    <t>Modules</t>
  </si>
  <si>
    <t>assetProfile</t>
  </si>
  <si>
    <t>summaryProfile</t>
  </si>
  <si>
    <t>summaryDetail</t>
  </si>
  <si>
    <t>esgScores</t>
  </si>
  <si>
    <t>price</t>
  </si>
  <si>
    <t>incomeStatementHistory</t>
  </si>
  <si>
    <t>incomeStatementHistoryQuarterly</t>
  </si>
  <si>
    <t>balanceSheetHistory</t>
  </si>
  <si>
    <t>balanceSheetHistoryQuarterly</t>
  </si>
  <si>
    <t>cashflowStatementHistory</t>
  </si>
  <si>
    <t>cashflowStatementHistoryQuarterly</t>
  </si>
  <si>
    <t>defaultKeyStatistics</t>
  </si>
  <si>
    <t>financialData</t>
  </si>
  <si>
    <t>calendarEvents</t>
  </si>
  <si>
    <t>secFilings</t>
  </si>
  <si>
    <t>recommendationTrend</t>
  </si>
  <si>
    <t>upgradeDowngradeHistory</t>
  </si>
  <si>
    <t>institutionOwnership</t>
  </si>
  <si>
    <t>fundOwnership</t>
  </si>
  <si>
    <t>majorDirectHolders</t>
  </si>
  <si>
    <t>majorHoldersBreakdown</t>
  </si>
  <si>
    <t>insiderTransactions</t>
  </si>
  <si>
    <t>insiderHolders</t>
  </si>
  <si>
    <t>netSharePurchaseActivity</t>
  </si>
  <si>
    <t>earnings</t>
  </si>
  <si>
    <t>earningsHistory</t>
  </si>
  <si>
    <t>earningsTrend</t>
  </si>
  <si>
    <t>industryTrend</t>
  </si>
  <si>
    <t>indexTrend</t>
  </si>
  <si>
    <t>sectorTrend</t>
  </si>
  <si>
    <t>quoteSummary</t>
  </si>
  <si>
    <t>quoteType</t>
  </si>
  <si>
    <t>pageViews</t>
  </si>
  <si>
    <t>topHoldings</t>
  </si>
  <si>
    <t>fundPerformance</t>
  </si>
  <si>
    <t>fundProfile</t>
  </si>
  <si>
    <t>No Data</t>
  </si>
  <si>
    <t>Just trend?</t>
  </si>
  <si>
    <t>Errors</t>
  </si>
  <si>
    <t>Numbers that are not quoted seem to get skipped over and next quoted text returned.</t>
  </si>
  <si>
    <t>See Issue# 37</t>
  </si>
  <si>
    <t>Regular Market Change</t>
  </si>
  <si>
    <t>Notes</t>
  </si>
  <si>
    <t>Formula or Web Page</t>
  </si>
  <si>
    <t>unquoted data but always seems to be false</t>
  </si>
  <si>
    <t>AAPL</t>
  </si>
  <si>
    <t>smfUnix2Date(smfStrExtr(s1, """date"":", ","))</t>
  </si>
  <si>
    <t>Can't find</t>
  </si>
  <si>
    <t>No data to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</si>
</sst>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" fontId="0" fillId="0" borderId="0" xfId="0" applyNumberForma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4" fontId="0" fillId="0" borderId="0" xfId="0" applyNumberFormat="1"/>
    <xf numFmtId="4" fontId="1" fillId="0" borderId="0" xfId="0" applyNumberFormat="1" applyFont="1" applyAlignment="1">
      <alignment vertical="top"/>
    </xf>
    <xf numFmtId="0" fontId="0" fillId="0" borderId="0" xfId="0" applyFill="1"/>
    <xf numFmtId="4" fontId="0" fillId="2" borderId="0" xfId="0" applyNumberFormat="1" applyFill="1"/>
    <xf numFmtId="0" fontId="0" fillId="0" borderId="0" xfId="0" quotePrefix="1"/>
    <xf numFmtId="0" fontId="1" fillId="0" borderId="1" xfId="0" applyFont="1" applyBorder="1" applyAlignment="1">
      <alignment vertical="top"/>
    </xf>
    <xf numFmtId="0" fontId="0" fillId="0" borderId="0" xfId="0" applyNumberFormat="1"/>
    <xf numFmtId="164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MF%20Add-In\RCH_Stock_Market_Function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RCHGetElementNumber"/>
      <definedName name="smfGetYahooJSONData"/>
      <definedName name="smfUnix2Date"/>
      <definedName name="smfUnix2DateSt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1"/>
  <sheetViews>
    <sheetView tabSelected="1" workbookViewId="0">
      <pane ySplit="4" topLeftCell="A77" activePane="bottomLeft" state="frozen"/>
      <selection pane="bottomLeft" activeCell="C103" sqref="C103"/>
    </sheetView>
  </sheetViews>
  <sheetFormatPr defaultRowHeight="15" x14ac:dyDescent="0.25"/>
  <cols>
    <col min="1" max="1" width="8.5703125" bestFit="1" customWidth="1"/>
    <col min="2" max="2" width="30" bestFit="1" customWidth="1"/>
    <col min="3" max="3" width="38.28515625" bestFit="1" customWidth="1"/>
    <col min="4" max="4" width="21.140625" style="5" customWidth="1"/>
    <col min="5" max="5" width="34.140625" customWidth="1"/>
    <col min="6" max="6" width="77.28515625" bestFit="1" customWidth="1"/>
    <col min="7" max="7" width="35.140625" customWidth="1"/>
    <col min="8" max="8" width="34.28515625" customWidth="1"/>
  </cols>
  <sheetData>
    <row r="1" spans="1:6" x14ac:dyDescent="0.25">
      <c r="D1" s="8" t="s">
        <v>133</v>
      </c>
      <c r="E1" t="s">
        <v>134</v>
      </c>
    </row>
    <row r="2" spans="1:6" x14ac:dyDescent="0.25">
      <c r="A2" s="1" t="s">
        <v>140</v>
      </c>
      <c r="E2" t="s">
        <v>135</v>
      </c>
    </row>
    <row r="4" spans="1:6" s="4" customFormat="1" ht="30" x14ac:dyDescent="0.25">
      <c r="A4" s="3" t="s">
        <v>90</v>
      </c>
      <c r="B4" s="4" t="s">
        <v>91</v>
      </c>
      <c r="C4" s="3" t="s">
        <v>92</v>
      </c>
      <c r="D4" s="6" t="s">
        <v>93</v>
      </c>
      <c r="E4" s="4" t="s">
        <v>137</v>
      </c>
      <c r="F4" s="4" t="s">
        <v>138</v>
      </c>
    </row>
    <row r="5" spans="1:6" x14ac:dyDescent="0.25">
      <c r="A5">
        <v>1</v>
      </c>
      <c r="B5" t="s">
        <v>0</v>
      </c>
      <c r="C5" t="str">
        <f>[1]!RCHGetElementNumber("Element",A5)</f>
        <v>Symbol</v>
      </c>
      <c r="D5" s="5" t="str">
        <f>[1]!RCHGetElementNumber(ticker,A5)</f>
        <v>AAPL</v>
      </c>
      <c r="F5" s="2" t="str">
        <f>[1]!RCHGetElementNumber("Web Page",A5)</f>
        <v>=smfGetYahooJSONData("~~~~~","quoteType","symbol",,"")</v>
      </c>
    </row>
    <row r="6" spans="1:6" x14ac:dyDescent="0.25">
      <c r="A6">
        <f>A5+1</f>
        <v>2</v>
      </c>
      <c r="B6" t="s">
        <v>1</v>
      </c>
      <c r="C6" t="str">
        <f>[1]!RCHGetElementNumber("Element",A6)</f>
        <v>Long Name</v>
      </c>
      <c r="D6" s="5" t="str">
        <f>[1]!RCHGetElementNumber(ticker,A6)</f>
        <v>Apple Inc.</v>
      </c>
      <c r="E6" s="2"/>
      <c r="F6" s="2" t="str">
        <f>[1]!RCHGetElementNumber("Web Page",A6)</f>
        <v>=smfGetYahooJSONData("~~~~~","quoteType","longName",,"")</v>
      </c>
    </row>
    <row r="7" spans="1:6" x14ac:dyDescent="0.25">
      <c r="A7">
        <f t="shared" ref="A7:A70" si="0">A6+1</f>
        <v>3</v>
      </c>
      <c r="B7" t="s">
        <v>2</v>
      </c>
      <c r="C7" t="str">
        <f>[1]!RCHGetElementNumber("Element",A7)</f>
        <v>Short Name</v>
      </c>
      <c r="D7" s="5" t="str">
        <f>[1]!RCHGetElementNumber(ticker,A7)</f>
        <v>Apple Inc.</v>
      </c>
      <c r="E7" s="2"/>
      <c r="F7" s="2" t="str">
        <f>[1]!RCHGetElementNumber("Web Page",A7)</f>
        <v>=smfGetYahooJSONData("~~~~~","quoteType","shortName",,"")</v>
      </c>
    </row>
    <row r="8" spans="1:6" x14ac:dyDescent="0.25">
      <c r="A8">
        <f t="shared" si="0"/>
        <v>4</v>
      </c>
      <c r="B8" t="s">
        <v>3</v>
      </c>
      <c r="C8" t="str">
        <f>[1]!RCHGetElementNumber("Element",A8)</f>
        <v>Exchange</v>
      </c>
      <c r="D8" s="5" t="str">
        <f>[1]!RCHGetElementNumber(ticker,A8)</f>
        <v>NMS</v>
      </c>
      <c r="E8" s="2"/>
      <c r="F8" s="2" t="str">
        <f>[1]!RCHGetElementNumber("Web Page",A8)</f>
        <v>=smfGetYahooJSONData("~~~~~","price","exchange",,"")</v>
      </c>
    </row>
    <row r="9" spans="1:6" x14ac:dyDescent="0.25">
      <c r="A9">
        <f t="shared" si="0"/>
        <v>5</v>
      </c>
      <c r="B9" t="s">
        <v>4</v>
      </c>
      <c r="C9" t="str">
        <f>[1]!RCHGetElementNumber("Element",A9)</f>
        <v>Full Exchange Name</v>
      </c>
      <c r="D9" s="5" t="str">
        <f>[1]!RCHGetElementNumber(ticker,A9)</f>
        <v>NasdaqGS</v>
      </c>
      <c r="E9" s="2"/>
      <c r="F9" s="2" t="str">
        <f>[1]!RCHGetElementNumber("Web Page",A9)</f>
        <v>=smfGetYahooJSONData("~~~~~","price","exchangeName",,"")</v>
      </c>
    </row>
    <row r="10" spans="1:6" x14ac:dyDescent="0.25">
      <c r="A10">
        <f t="shared" si="0"/>
        <v>6</v>
      </c>
      <c r="B10" t="s">
        <v>5</v>
      </c>
      <c r="C10" t="str">
        <f>[1]!RCHGetElementNumber("Element",A10)</f>
        <v>Market</v>
      </c>
      <c r="D10" s="5" t="str">
        <f>[1]!RCHGetElementNumber(ticker,A10)</f>
        <v>Not available</v>
      </c>
      <c r="E10" s="2"/>
      <c r="F10" s="2" t="str">
        <f>[1]!RCHGetElementNumber("Web Page",A10)</f>
        <v>="Not available"</v>
      </c>
    </row>
    <row r="11" spans="1:6" x14ac:dyDescent="0.25">
      <c r="A11">
        <f t="shared" si="0"/>
        <v>7</v>
      </c>
      <c r="B11" t="s">
        <v>6</v>
      </c>
      <c r="C11" t="str">
        <f>[1]!RCHGetElementNumber("Element",A11)</f>
        <v>Market State</v>
      </c>
      <c r="D11" s="5" t="str">
        <f>[1]!RCHGetElementNumber(ticker,A11)</f>
        <v>POSTPOST</v>
      </c>
      <c r="E11" s="2"/>
      <c r="F11" s="2" t="str">
        <f>[1]!RCHGetElementNumber("Web Page",A11)</f>
        <v>=smfGetYahooJSONData("~~~~~","price","marketState",,"")</v>
      </c>
    </row>
    <row r="12" spans="1:6" x14ac:dyDescent="0.25">
      <c r="A12">
        <f t="shared" si="0"/>
        <v>8</v>
      </c>
      <c r="B12" t="s">
        <v>7</v>
      </c>
      <c r="C12" t="str">
        <f>[1]!RCHGetElementNumber("Element",A12)</f>
        <v>Source Interval</v>
      </c>
      <c r="D12" s="5" t="str">
        <f>[1]!RCHGetElementNumber(ticker,A12)</f>
        <v>Not defined yet</v>
      </c>
      <c r="E12" s="2"/>
      <c r="F12" s="2" t="str">
        <f>[1]!RCHGetElementNumber("Web Page",A12)</f>
        <v>="Not defined yet"</v>
      </c>
    </row>
    <row r="13" spans="1:6" x14ac:dyDescent="0.25">
      <c r="A13">
        <f t="shared" si="0"/>
        <v>9</v>
      </c>
      <c r="B13" t="s">
        <v>8</v>
      </c>
      <c r="C13" t="str">
        <f>[1]!RCHGetElementNumber("Element",A13)</f>
        <v>Exchange Timezone Name</v>
      </c>
      <c r="D13" s="5" t="str">
        <f>[1]!RCHGetElementNumber(ticker,A13)</f>
        <v>America/New_York</v>
      </c>
      <c r="E13" s="2"/>
      <c r="F13" s="2" t="str">
        <f>[1]!RCHGetElementNumber("Web Page",A13)</f>
        <v>=smfGetYahooJSONData("~~~~~","quoteType","timeZoneFullName",,"")</v>
      </c>
    </row>
    <row r="14" spans="1:6" x14ac:dyDescent="0.25">
      <c r="A14">
        <f t="shared" si="0"/>
        <v>10</v>
      </c>
      <c r="B14" t="s">
        <v>9</v>
      </c>
      <c r="C14" t="str">
        <f>[1]!RCHGetElementNumber("Element",A14)</f>
        <v>Exchange Timezone Short Name</v>
      </c>
      <c r="D14" s="5" t="str">
        <f>[1]!RCHGetElementNumber(ticker,A14)</f>
        <v>EDT</v>
      </c>
      <c r="E14" s="2"/>
      <c r="F14" s="2" t="str">
        <f>[1]!RCHGetElementNumber("Web Page",A14)</f>
        <v>=smfGetYahooJSONData("~~~~~","quoteType","timeZoneShortName",,"")</v>
      </c>
    </row>
    <row r="15" spans="1:6" x14ac:dyDescent="0.25">
      <c r="A15">
        <f t="shared" si="0"/>
        <v>11</v>
      </c>
      <c r="B15" t="s">
        <v>10</v>
      </c>
      <c r="C15" t="str">
        <f>[1]!RCHGetElementNumber("Element",A15)</f>
        <v>GMT Offset Milliseconds</v>
      </c>
      <c r="D15" s="8">
        <f>[1]!RCHGetElementNumber(ticker,A15)</f>
        <v>-14400000</v>
      </c>
      <c r="E15" s="2"/>
      <c r="F15" s="2" t="str">
        <f>[1]!RCHGetElementNumber("Web Page",A15)</f>
        <v>=smfGetYahooJSONData("~~~~~","quoteType","gmtOffSetMilliseconds",,"num")</v>
      </c>
    </row>
    <row r="16" spans="1:6" x14ac:dyDescent="0.25">
      <c r="A16">
        <f t="shared" si="0"/>
        <v>12</v>
      </c>
      <c r="B16" t="s">
        <v>11</v>
      </c>
      <c r="C16" t="str">
        <f>[1]!RCHGetElementNumber("Element",A16)</f>
        <v>Language</v>
      </c>
      <c r="D16" s="5" t="str">
        <f>[1]!RCHGetElementNumber(ticker,A16)</f>
        <v>Not defined yet</v>
      </c>
      <c r="E16" s="2"/>
      <c r="F16" s="2" t="str">
        <f>[1]!RCHGetElementNumber("Web Page",A16)</f>
        <v>="Not defined yet"</v>
      </c>
    </row>
    <row r="17" spans="1:6" x14ac:dyDescent="0.25">
      <c r="A17">
        <f t="shared" si="0"/>
        <v>13</v>
      </c>
      <c r="B17" t="s">
        <v>12</v>
      </c>
      <c r="C17" t="str">
        <f>[1]!RCHGetElementNumber("Element",A17)</f>
        <v>Quote Type</v>
      </c>
      <c r="D17" s="5" t="str">
        <f>[1]!RCHGetElementNumber(ticker,A17)</f>
        <v>EQUITY</v>
      </c>
      <c r="E17" s="2"/>
      <c r="F17" s="2" t="str">
        <f>[1]!RCHGetElementNumber("Web Page",A17)</f>
        <v>=smfGetYahooJSONData("~~~~~","price","quoteType",,"")</v>
      </c>
    </row>
    <row r="18" spans="1:6" x14ac:dyDescent="0.25">
      <c r="A18">
        <f t="shared" si="0"/>
        <v>14</v>
      </c>
      <c r="B18" t="s">
        <v>13</v>
      </c>
      <c r="C18" t="str">
        <f>[1]!RCHGetElementNumber("Element",A18)</f>
        <v>Quote Source Name</v>
      </c>
      <c r="D18" s="5" t="str">
        <f>[1]!RCHGetElementNumber(ticker,A18)</f>
        <v>Nasdaq Real Time Price</v>
      </c>
      <c r="E18" s="2"/>
      <c r="F18" s="2" t="str">
        <f>[1]!RCHGetElementNumber("Web Page",A18)</f>
        <v>=smfGetYahooJSONData("~~~~~","price","quoteSourceName",,"")</v>
      </c>
    </row>
    <row r="19" spans="1:6" x14ac:dyDescent="0.25">
      <c r="A19">
        <f t="shared" si="0"/>
        <v>15</v>
      </c>
      <c r="B19" t="s">
        <v>14</v>
      </c>
      <c r="C19" t="str">
        <f>[1]!RCHGetElementNumber("Element",A19)</f>
        <v>Last Price</v>
      </c>
      <c r="D19" s="5">
        <f>[1]!RCHGetElementNumber(ticker,A19)</f>
        <v>179.58</v>
      </c>
      <c r="E19" s="2"/>
      <c r="F19" s="2" t="str">
        <f>[1]!RCHGetElementNumber("Web Page",A19)</f>
        <v>=smfGetYahooJSONData("~~~~~","price","regularMarketPrice")</v>
      </c>
    </row>
    <row r="20" spans="1:6" x14ac:dyDescent="0.25">
      <c r="A20">
        <f t="shared" si="0"/>
        <v>16</v>
      </c>
      <c r="B20" t="s">
        <v>15</v>
      </c>
      <c r="C20" t="str">
        <f>[1]!RCHGetElementNumber("Element",A20)</f>
        <v>Last Traded (UNIX)</v>
      </c>
      <c r="D20" s="13">
        <f>[1]!RCHGetElementNumber(ticker,A20)</f>
        <v>1685995205</v>
      </c>
      <c r="E20" s="2"/>
      <c r="F20" s="2" t="str">
        <f>[1]!RCHGetElementNumber("Web Page",A20)</f>
        <v>=smfGetYahooJSONData("~~~~~","price","regularMarketTime",,"num")</v>
      </c>
    </row>
    <row r="21" spans="1:6" x14ac:dyDescent="0.25">
      <c r="A21">
        <f t="shared" si="0"/>
        <v>17</v>
      </c>
      <c r="B21" t="s">
        <v>136</v>
      </c>
      <c r="C21" t="str">
        <f>[1]!RCHGetElementNumber("Element",A21)</f>
        <v>Change</v>
      </c>
      <c r="D21" s="5">
        <f>[1]!RCHGetElementNumber(ticker,A21)</f>
        <v>-1.3699950999999999</v>
      </c>
      <c r="E21" s="2"/>
      <c r="F21" s="2" t="str">
        <f>[1]!RCHGetElementNumber("Web Page",A21)</f>
        <v>=smfGetYahooJSONData("~~~~~","price","regularMarketChange")</v>
      </c>
    </row>
    <row r="22" spans="1:6" x14ac:dyDescent="0.25">
      <c r="A22">
        <f t="shared" si="0"/>
        <v>18</v>
      </c>
      <c r="B22" t="s">
        <v>16</v>
      </c>
      <c r="C22" t="str">
        <f>[1]!RCHGetElementNumber("Element",A22)</f>
        <v>Open</v>
      </c>
      <c r="D22" s="5">
        <f>[1]!RCHGetElementNumber(ticker,A22)</f>
        <v>182.63</v>
      </c>
      <c r="E22" s="2"/>
      <c r="F22" s="2" t="str">
        <f>[1]!RCHGetElementNumber("Web Page",A22)</f>
        <v>=smfGetYahooJSONData(ticker,"price","regularMarketOpen")</v>
      </c>
    </row>
    <row r="23" spans="1:6" x14ac:dyDescent="0.25">
      <c r="A23">
        <f t="shared" si="0"/>
        <v>19</v>
      </c>
      <c r="B23" t="s">
        <v>17</v>
      </c>
      <c r="C23" t="str">
        <f>[1]!RCHGetElementNumber("Element",A23)</f>
        <v>High</v>
      </c>
      <c r="D23" s="5">
        <f>[1]!RCHGetElementNumber(ticker,A23)</f>
        <v>184.95</v>
      </c>
      <c r="E23" s="2"/>
      <c r="F23" s="2" t="str">
        <f>[1]!RCHGetElementNumber("Web Page",A23)</f>
        <v>=smfGetYahooJSONData(ticker,"price","regularMarketDayHigh")</v>
      </c>
    </row>
    <row r="24" spans="1:6" x14ac:dyDescent="0.25">
      <c r="A24">
        <f t="shared" si="0"/>
        <v>20</v>
      </c>
      <c r="B24" t="s">
        <v>18</v>
      </c>
      <c r="C24" t="str">
        <f>[1]!RCHGetElementNumber("Element",A24)</f>
        <v>Low</v>
      </c>
      <c r="D24" s="5">
        <f>[1]!RCHGetElementNumber(ticker,A24)</f>
        <v>178.035</v>
      </c>
      <c r="E24" s="2"/>
      <c r="F24" s="2" t="str">
        <f>[1]!RCHGetElementNumber("Web Page",A24)</f>
        <v>=smfGetYahooJSONData(ticker,"price","regularMarketDayLow")</v>
      </c>
    </row>
    <row r="25" spans="1:6" x14ac:dyDescent="0.25">
      <c r="A25">
        <f t="shared" si="0"/>
        <v>21</v>
      </c>
      <c r="B25" t="s">
        <v>19</v>
      </c>
      <c r="C25" t="str">
        <f>[1]!RCHGetElementNumber("Element",A25)</f>
        <v>Volume</v>
      </c>
      <c r="D25" s="5">
        <f>[1]!RCHGetElementNumber(ticker,A25)</f>
        <v>119267468</v>
      </c>
      <c r="E25" s="2"/>
      <c r="F25" s="2" t="str">
        <f>[1]!RCHGetElementNumber("Web Page",A25)</f>
        <v>=smfGetYahooJSONData(ticker,"price","regularMarketVolume")</v>
      </c>
    </row>
    <row r="26" spans="1:6" x14ac:dyDescent="0.25">
      <c r="A26">
        <f t="shared" si="0"/>
        <v>22</v>
      </c>
      <c r="B26" t="s">
        <v>20</v>
      </c>
      <c r="C26" t="str">
        <f>[1]!RCHGetElementNumber("Element",A26)</f>
        <v>Bid</v>
      </c>
      <c r="D26" s="5">
        <f>[1]!RCHGetElementNumber(ticker,A26)</f>
        <v>179.3</v>
      </c>
      <c r="E26" s="2"/>
      <c r="F26" s="2" t="str">
        <f>[1]!RCHGetElementNumber("Web Page",A26)</f>
        <v>=smfGetYahooJSONData("~~~~~","summaryDetail","bid")</v>
      </c>
    </row>
    <row r="27" spans="1:6" x14ac:dyDescent="0.25">
      <c r="A27">
        <f t="shared" si="0"/>
        <v>23</v>
      </c>
      <c r="B27" t="s">
        <v>21</v>
      </c>
      <c r="C27" t="str">
        <f>[1]!RCHGetElementNumber("Element",A27)</f>
        <v>Ask</v>
      </c>
      <c r="D27" s="5">
        <f>[1]!RCHGetElementNumber(ticker,A27)</f>
        <v>179.13</v>
      </c>
      <c r="E27" s="2"/>
      <c r="F27" s="2" t="str">
        <f>[1]!RCHGetElementNumber("Web Page",A27)</f>
        <v>=smfGetYahooJSONData("~~~~~","summaryDetail","ask")</v>
      </c>
    </row>
    <row r="28" spans="1:6" x14ac:dyDescent="0.25">
      <c r="A28">
        <f t="shared" si="0"/>
        <v>24</v>
      </c>
      <c r="B28" t="s">
        <v>22</v>
      </c>
      <c r="C28" t="str">
        <f>[1]!RCHGetElementNumber("Element",A28)</f>
        <v>Shares Outstanding</v>
      </c>
      <c r="D28" s="5">
        <f>[1]!RCHGetElementNumber(ticker,A28)</f>
        <v>15728700416</v>
      </c>
      <c r="E28" s="2"/>
      <c r="F28" s="2" t="str">
        <f>[1]!RCHGetElementNumber("Web Page",A28)</f>
        <v>=smfGetYahooJSONData("~~~~~","defaultKeyStatistics","sharesOutstanding")</v>
      </c>
    </row>
    <row r="29" spans="1:6" x14ac:dyDescent="0.25">
      <c r="A29">
        <f t="shared" si="0"/>
        <v>25</v>
      </c>
      <c r="B29" t="s">
        <v>23</v>
      </c>
      <c r="C29" t="str">
        <f>[1]!RCHGetElementNumber("Element",A29)</f>
        <v>Market Cap</v>
      </c>
      <c r="D29" s="5">
        <f>[1]!RCHGetElementNumber(ticker,A29)</f>
        <v>2824559919104</v>
      </c>
      <c r="E29" s="2"/>
      <c r="F29" s="2" t="str">
        <f>[1]!RCHGetElementNumber("Web Page",A29)</f>
        <v>=smfGetYahooJSONData("~~~~~","price","marketCap")</v>
      </c>
    </row>
    <row r="30" spans="1:6" x14ac:dyDescent="0.25">
      <c r="A30">
        <f t="shared" si="0"/>
        <v>26</v>
      </c>
      <c r="B30" t="s">
        <v>24</v>
      </c>
      <c r="C30" t="str">
        <f>[1]!RCHGetElementNumber("Element",A30)</f>
        <v>Average 3M Volume</v>
      </c>
      <c r="D30" s="8" t="str">
        <f>[1]!RCHGetElementNumber(ticker,A30)</f>
        <v>Not defined yet</v>
      </c>
      <c r="E30" s="2" t="s">
        <v>142</v>
      </c>
      <c r="F30" s="2" t="str">
        <f>[1]!RCHGetElementNumber("Web Page",A30)</f>
        <v>="Not defined yet"</v>
      </c>
    </row>
    <row r="31" spans="1:6" x14ac:dyDescent="0.25">
      <c r="A31">
        <f t="shared" si="0"/>
        <v>27</v>
      </c>
      <c r="B31" t="s">
        <v>25</v>
      </c>
      <c r="C31" t="str">
        <f>[1]!RCHGetElementNumber("Element",A31)</f>
        <v>Mean Target Price</v>
      </c>
      <c r="D31" s="5">
        <f>[1]!RCHGetElementNumber(ticker,A31)</f>
        <v>180.8</v>
      </c>
      <c r="E31" s="2"/>
      <c r="F31" s="2" t="str">
        <f>[1]!RCHGetElementNumber("Web Page",A31)</f>
        <v>=smfGetYahooJSONData(ticker,"financialData","targetMeanPrice")</v>
      </c>
    </row>
    <row r="32" spans="1:6" x14ac:dyDescent="0.25">
      <c r="A32">
        <f t="shared" si="0"/>
        <v>28</v>
      </c>
      <c r="B32" t="s">
        <v>26</v>
      </c>
      <c r="C32" t="str">
        <f>[1]!RCHGetElementNumber("Element",A32)</f>
        <v>Revenue</v>
      </c>
      <c r="D32" s="5">
        <f>[1]!RCHGetElementNumber(ticker,A32)</f>
        <v>385095008256</v>
      </c>
      <c r="E32" s="2"/>
      <c r="F32" s="2" t="str">
        <f>[1]!RCHGetElementNumber("Web Page",A32)</f>
        <v>=smfGetYahooJSONData(ticker,"financialData","totalRevenue")</v>
      </c>
    </row>
    <row r="33" spans="1:6" x14ac:dyDescent="0.25">
      <c r="A33">
        <f t="shared" si="0"/>
        <v>29</v>
      </c>
      <c r="B33" t="s">
        <v>27</v>
      </c>
      <c r="C33" t="str">
        <f>[1]!RCHGetElementNumber("Element",A33)</f>
        <v>P/S</v>
      </c>
      <c r="D33" s="5">
        <f>[1]!RCHGetElementNumber(ticker,A33)</f>
        <v>7.3347090000000001</v>
      </c>
      <c r="E33" s="2"/>
      <c r="F33" s="2" t="str">
        <f>[1]!RCHGetElementNumber("Web Page",A33)</f>
        <v>=smfGetYahooJSONData("~~~~~","summaryDetail","priceToSalesTrailing12Months")</v>
      </c>
    </row>
    <row r="34" spans="1:6" x14ac:dyDescent="0.25">
      <c r="A34">
        <f t="shared" si="0"/>
        <v>30</v>
      </c>
      <c r="B34" t="s">
        <v>28</v>
      </c>
      <c r="C34" t="str">
        <f>[1]!RCHGetElementNumber("Element",A34)</f>
        <v>P/E</v>
      </c>
      <c r="D34" s="5">
        <f>[1]!RCHGetElementNumber(ticker,A34)</f>
        <v>30.232323000000001</v>
      </c>
      <c r="E34" s="2"/>
      <c r="F34" s="2" t="str">
        <f>[1]!RCHGetElementNumber("Web Page",A34)</f>
        <v>=smfGetYahooJSONData("~~~~~","summaryDetail","trailingPE")</v>
      </c>
    </row>
    <row r="35" spans="1:6" x14ac:dyDescent="0.25">
      <c r="A35">
        <f t="shared" si="0"/>
        <v>31</v>
      </c>
      <c r="B35" t="s">
        <v>29</v>
      </c>
      <c r="C35" t="str">
        <f>[1]!RCHGetElementNumber("Element",A35)</f>
        <v>EPS TTM</v>
      </c>
      <c r="D35" s="5">
        <f>[1]!RCHGetElementNumber(ticker,A35)</f>
        <v>5.94</v>
      </c>
      <c r="E35" s="2"/>
      <c r="F35" s="2" t="str">
        <f>[1]!RCHGetElementNumber("Web Page",A35)</f>
        <v>=smfGetYahooJSONData("~~~~~","defaultKeyStatistics","trailingEps")</v>
      </c>
    </row>
    <row r="36" spans="1:6" x14ac:dyDescent="0.25">
      <c r="A36">
        <f t="shared" si="0"/>
        <v>32</v>
      </c>
      <c r="B36" t="s">
        <v>30</v>
      </c>
      <c r="C36" t="str">
        <f>[1]!RCHGetElementNumber("Element",A36)</f>
        <v>Ex-Dividend Date (UNIX)</v>
      </c>
      <c r="D36" s="5">
        <f>[1]!RCHGetElementNumber(ticker,A36)</f>
        <v>1683849600</v>
      </c>
      <c r="E36" s="2"/>
      <c r="F36" s="2" t="str">
        <f>[1]!RCHGetElementNumber("Web Page",A36)</f>
        <v>=smfGetYahooJSONData("~~~~~","calendarEvents","exDividendDate")</v>
      </c>
    </row>
    <row r="37" spans="1:6" x14ac:dyDescent="0.25">
      <c r="A37">
        <f t="shared" si="0"/>
        <v>33</v>
      </c>
      <c r="B37" t="s">
        <v>31</v>
      </c>
      <c r="C37" t="str">
        <f>[1]!RCHGetElementNumber("Element",A37)</f>
        <v>Dividends Per Share</v>
      </c>
      <c r="D37" s="5">
        <f>[1]!RCHGetElementNumber(ticker,A37)</f>
        <v>0.24</v>
      </c>
      <c r="E37" s="2"/>
      <c r="F37" s="2" t="str">
        <f>[1]!RCHGetElementNumber("Web Page",A37)</f>
        <v>=smfGetYahooJSONData("~~~~~","defaultKeyStatistics","lastDividendValue")</v>
      </c>
    </row>
    <row r="38" spans="1:6" x14ac:dyDescent="0.25">
      <c r="A38">
        <f t="shared" si="0"/>
        <v>34</v>
      </c>
      <c r="B38" t="s">
        <v>32</v>
      </c>
      <c r="C38" t="str">
        <f>[1]!RCHGetElementNumber("Element",A38)</f>
        <v>Dividend Yield</v>
      </c>
      <c r="D38" s="5">
        <f>[1]!RCHGetElementNumber(ticker,A38)</f>
        <v>5.3E-3</v>
      </c>
      <c r="E38" s="2"/>
      <c r="F38" s="2" t="str">
        <f>[1]!RCHGetElementNumber("Web Page",A38)</f>
        <v>=smfGetYahooJSONData("~~~~~","summaryDetail","dividendYield")</v>
      </c>
    </row>
    <row r="39" spans="1:6" x14ac:dyDescent="0.25">
      <c r="A39">
        <f t="shared" si="0"/>
        <v>35</v>
      </c>
      <c r="B39" t="s">
        <v>33</v>
      </c>
      <c r="C39" t="str">
        <f>[1]!RCHGetElementNumber("Element",A39)</f>
        <v>Dividend Payment Date (UNIX)</v>
      </c>
      <c r="D39" s="5">
        <f>[1]!RCHGetElementNumber(ticker,A39)</f>
        <v>1684368000</v>
      </c>
      <c r="E39" s="2"/>
      <c r="F39" s="2" t="str">
        <f>[1]!RCHGetElementNumber("Web Page",A39)</f>
        <v>=smfGetYahooJSONData("~~~~~","calendarEvents","dividendDate")</v>
      </c>
    </row>
    <row r="40" spans="1:6" x14ac:dyDescent="0.25">
      <c r="A40">
        <f t="shared" si="0"/>
        <v>36</v>
      </c>
      <c r="B40" t="s">
        <v>34</v>
      </c>
      <c r="C40" t="str">
        <f>[1]!RCHGetElementNumber("Element",A40)</f>
        <v>Forward Annual Div Rate</v>
      </c>
      <c r="D40" s="5">
        <f>[1]!RCHGetElementNumber(ticker,A40)</f>
        <v>0.96</v>
      </c>
      <c r="E40" s="2"/>
      <c r="F40" s="2" t="str">
        <f>[1]!RCHGetElementNumber("Web Page",A40)</f>
        <v>=smfGetYahooJSONData("~~~~~","summaryDetail","dividendRate")</v>
      </c>
    </row>
    <row r="41" spans="1:6" x14ac:dyDescent="0.25">
      <c r="A41">
        <f t="shared" si="0"/>
        <v>37</v>
      </c>
      <c r="B41" t="s">
        <v>35</v>
      </c>
      <c r="C41" t="str">
        <f>[1]!RCHGetElementNumber("Element",A41)</f>
        <v>Trailing Annual Div Yield</v>
      </c>
      <c r="D41" s="5">
        <f>[1]!RCHGetElementNumber(ticker,A41)</f>
        <v>5.0842776000000001E-3</v>
      </c>
      <c r="E41" s="2"/>
      <c r="F41" s="2" t="str">
        <f>[1]!RCHGetElementNumber("Web Page",A41)</f>
        <v>=smfGetYahooJSONData("~~~~~","summaryDetail","trailingAnnualDividendYield")</v>
      </c>
    </row>
    <row r="42" spans="1:6" x14ac:dyDescent="0.25">
      <c r="A42">
        <f t="shared" si="0"/>
        <v>38</v>
      </c>
      <c r="B42" t="s">
        <v>36</v>
      </c>
      <c r="C42" t="str">
        <f>[1]!RCHGetElementNumber("Element",A42)</f>
        <v>Trailing Annual Div Rate</v>
      </c>
      <c r="D42" s="5">
        <f>[1]!RCHGetElementNumber(ticker,A42)</f>
        <v>0.92</v>
      </c>
      <c r="E42" s="2"/>
      <c r="F42" s="2" t="str">
        <f>[1]!RCHGetElementNumber("Web Page",A42)</f>
        <v>=smfGetYahooJSONData("~~~~~","summaryDetail","trailingAnnualDividendRate")</v>
      </c>
    </row>
    <row r="43" spans="1:6" x14ac:dyDescent="0.25">
      <c r="A43">
        <f t="shared" si="0"/>
        <v>39</v>
      </c>
      <c r="B43" t="s">
        <v>37</v>
      </c>
      <c r="C43" t="str">
        <f>[1]!RCHGetElementNumber("Element",A43)</f>
        <v>Earnings Date (UNIX)</v>
      </c>
      <c r="D43" s="5">
        <f>[1]!RCHGetElementNumber(ticker,A43)</f>
        <v>1690401600</v>
      </c>
      <c r="E43" s="2"/>
      <c r="F43" s="2" t="str">
        <f>[1]!RCHGetElementNumber("Web Page",A43)</f>
        <v>=smfGetYahooJSONData("~~~~~","calendarEvents","earningsDate")</v>
      </c>
    </row>
    <row r="44" spans="1:6" x14ac:dyDescent="0.25">
      <c r="A44">
        <f t="shared" si="0"/>
        <v>40</v>
      </c>
      <c r="B44" t="s">
        <v>38</v>
      </c>
      <c r="C44" t="str">
        <f>[1]!RCHGetElementNumber("Element",A44)</f>
        <v>Price/Book</v>
      </c>
      <c r="D44" s="5">
        <f>[1]!RCHGetElementNumber(ticker,A44)</f>
        <v>3.9529999999999998</v>
      </c>
      <c r="E44" s="2"/>
      <c r="F44" s="2" t="str">
        <f>[1]!RCHGetElementNumber("Web Page",A44)</f>
        <v>=smfGetYahooJSONData("~~~~~","defaultKeyStatistics","bookValue")</v>
      </c>
    </row>
    <row r="45" spans="1:6" x14ac:dyDescent="0.25">
      <c r="A45">
        <f t="shared" si="0"/>
        <v>41</v>
      </c>
      <c r="B45" t="s">
        <v>39</v>
      </c>
      <c r="C45" t="str">
        <f>[1]!RCHGetElementNumber("Element",A45)</f>
        <v>Book Val</v>
      </c>
      <c r="D45" s="5">
        <f>[1]!RCHGetElementNumber(ticker,A45)</f>
        <v>45.428787</v>
      </c>
      <c r="E45" s="2"/>
      <c r="F45" s="2" t="str">
        <f>[1]!RCHGetElementNumber("Web Page",A45)</f>
        <v>=smfGetYahooJSONData("~~~~~","defaultKeyStatistics","priceToBook")</v>
      </c>
    </row>
    <row r="46" spans="1:6" x14ac:dyDescent="0.25">
      <c r="A46">
        <f t="shared" si="0"/>
        <v>42</v>
      </c>
      <c r="B46" t="s">
        <v>40</v>
      </c>
      <c r="C46" t="str">
        <f>[1]!RCHGetElementNumber("Element",A46)</f>
        <v>EPS Est Next Year</v>
      </c>
      <c r="D46" s="5">
        <f>[1]!RCHGetElementNumber(ticker,A46)</f>
        <v>6.56</v>
      </c>
      <c r="E46" s="2"/>
      <c r="F46" s="2" t="str">
        <f>[1]!RCHGetElementNumber("Web Page",A46)</f>
        <v>=smfGetYahooJSONData("~~~~~","defaultKeyStatistics","forwardEps")</v>
      </c>
    </row>
    <row r="47" spans="1:6" x14ac:dyDescent="0.25">
      <c r="A47">
        <f t="shared" si="0"/>
        <v>43</v>
      </c>
      <c r="B47" t="s">
        <v>41</v>
      </c>
      <c r="C47" t="str">
        <f>[1]!RCHGetElementNumber("Element",A47)</f>
        <v>PEG Ratio (5yr expected)</v>
      </c>
      <c r="D47" s="5">
        <f>[1]!RCHGetElementNumber(ticker,A47)</f>
        <v>3.78</v>
      </c>
      <c r="E47" s="2"/>
      <c r="F47" s="2" t="str">
        <f>[1]!RCHGetElementNumber("Web Page",A47)</f>
        <v>=smfGetYahooJSONData("~~~~~","defaultKeyStatistics","pegRatio")</v>
      </c>
    </row>
    <row r="48" spans="1:6" x14ac:dyDescent="0.25">
      <c r="A48">
        <f t="shared" si="0"/>
        <v>44</v>
      </c>
      <c r="B48" t="s">
        <v>42</v>
      </c>
      <c r="C48" t="str">
        <f>[1]!RCHGetElementNumber("Element",A48)</f>
        <v>Forward P/E</v>
      </c>
      <c r="D48" s="5">
        <f>[1]!RCHGetElementNumber(ticker,A48)</f>
        <v>27.375</v>
      </c>
      <c r="E48" s="2"/>
      <c r="F48" s="2" t="str">
        <f>[1]!RCHGetElementNumber("Web Page",A48)</f>
        <v>=smfGetYahooJSONData("~~~~~","defaultKeyStatistics","forwardPE")</v>
      </c>
    </row>
    <row r="49" spans="1:6" x14ac:dyDescent="0.25">
      <c r="A49">
        <f t="shared" si="0"/>
        <v>45</v>
      </c>
      <c r="B49" t="s">
        <v>43</v>
      </c>
      <c r="C49" t="str">
        <f>[1]!RCHGetElementNumber("Element",A49)</f>
        <v>EBITDA</v>
      </c>
      <c r="D49" s="5">
        <f>[1]!RCHGetElementNumber(ticker,A49)</f>
        <v>123788001280</v>
      </c>
      <c r="E49" s="2"/>
      <c r="F49" s="2" t="str">
        <f>[1]!RCHGetElementNumber("Web Page",A49)</f>
        <v>=smfGetYahooJSONData(ticker,"financialData","ebitda")</v>
      </c>
    </row>
    <row r="50" spans="1:6" x14ac:dyDescent="0.25">
      <c r="A50">
        <f t="shared" si="0"/>
        <v>46</v>
      </c>
      <c r="B50" t="s">
        <v>44</v>
      </c>
      <c r="C50" t="str">
        <f>[1]!RCHGetElementNumber("Element",A50)</f>
        <v>Short Ratio</v>
      </c>
      <c r="D50" s="5">
        <f>[1]!RCHGetElementNumber(ticker,A50)</f>
        <v>2</v>
      </c>
      <c r="E50" s="2"/>
      <c r="F50" s="2" t="str">
        <f>[1]!RCHGetElementNumber("Web Page",A50)</f>
        <v>=smfGetYahooJSONData("~~~~~","defaultKeyStatistics","shortRatio")</v>
      </c>
    </row>
    <row r="51" spans="1:6" x14ac:dyDescent="0.25">
      <c r="A51">
        <f t="shared" si="0"/>
        <v>47</v>
      </c>
      <c r="B51" t="s">
        <v>45</v>
      </c>
      <c r="C51" t="str">
        <f>[1]!RCHGetElementNumber("Element",A51)</f>
        <v>Float</v>
      </c>
      <c r="D51" s="5">
        <f>[1]!RCHGetElementNumber(ticker,A51)</f>
        <v>15712029576</v>
      </c>
      <c r="E51" s="2"/>
      <c r="F51" s="2" t="str">
        <f>[1]!RCHGetElementNumber("Web Page",A51)</f>
        <v>=smfGetYahooJSONData("~~~~~","defaultKeyStatistics","floatShares")</v>
      </c>
    </row>
    <row r="52" spans="1:6" x14ac:dyDescent="0.25">
      <c r="A52">
        <f t="shared" si="0"/>
        <v>48</v>
      </c>
      <c r="B52" t="s">
        <v>46</v>
      </c>
      <c r="C52" t="str">
        <f>[1]!RCHGetElementNumber("Element",A52)</f>
        <v>Currency</v>
      </c>
      <c r="D52" s="5" t="str">
        <f>[1]!RCHGetElementNumber(ticker,A52)</f>
        <v>USD</v>
      </c>
      <c r="E52" s="2"/>
      <c r="F52" s="2" t="str">
        <f>[1]!RCHGetElementNumber("Web Page",A52)</f>
        <v>=smfGetYahooJSONData("~~~~~","price","currency",,"")</v>
      </c>
    </row>
    <row r="53" spans="1:6" x14ac:dyDescent="0.25">
      <c r="A53">
        <f t="shared" si="0"/>
        <v>49</v>
      </c>
      <c r="B53" t="s">
        <v>47</v>
      </c>
      <c r="C53" t="str">
        <f>[1]!RCHGetElementNumber("Element",A53)</f>
        <v>Bid Size</v>
      </c>
      <c r="D53" s="5">
        <f>[1]!RCHGetElementNumber(ticker,A53)</f>
        <v>800</v>
      </c>
      <c r="E53" s="2"/>
      <c r="F53" s="2" t="str">
        <f>[1]!RCHGetElementNumber("Web Page",A53)</f>
        <v>=smfGetYahooJSONData("~~~~~","summaryDetail","bidSize")</v>
      </c>
    </row>
    <row r="54" spans="1:6" x14ac:dyDescent="0.25">
      <c r="A54">
        <f t="shared" si="0"/>
        <v>50</v>
      </c>
      <c r="B54" t="s">
        <v>48</v>
      </c>
      <c r="C54" t="str">
        <f>[1]!RCHGetElementNumber("Element",A54)</f>
        <v>Ask Size</v>
      </c>
      <c r="D54" s="5">
        <f>[1]!RCHGetElementNumber(ticker,A54)</f>
        <v>1800</v>
      </c>
      <c r="E54" s="2"/>
      <c r="F54" s="2" t="str">
        <f>[1]!RCHGetElementNumber("Web Page",A54)</f>
        <v>=smfGetYahooJSONData("~~~~~","summaryDetail","askSize")</v>
      </c>
    </row>
    <row r="55" spans="1:6" x14ac:dyDescent="0.25">
      <c r="A55">
        <f t="shared" si="0"/>
        <v>51</v>
      </c>
      <c r="B55" t="s">
        <v>49</v>
      </c>
      <c r="C55" t="str">
        <f>[1]!RCHGetElementNumber("Element",A55)</f>
        <v>Prev Close</v>
      </c>
      <c r="D55" s="5">
        <f>[1]!RCHGetElementNumber(ticker,A55)</f>
        <v>180.95</v>
      </c>
      <c r="E55" s="2"/>
      <c r="F55" s="2" t="str">
        <f>[1]!RCHGetElementNumber("Web Page",A55)</f>
        <v>=smfGetYahooJSONData("~~~~~","summaryDetail","previousClose")</v>
      </c>
    </row>
    <row r="56" spans="1:6" x14ac:dyDescent="0.25">
      <c r="A56">
        <f t="shared" si="0"/>
        <v>52</v>
      </c>
      <c r="B56" t="s">
        <v>50</v>
      </c>
      <c r="C56" t="str">
        <f>[1]!RCHGetElementNumber("Element",A56)</f>
        <v>% Chg</v>
      </c>
      <c r="D56" s="5">
        <f>[1]!RCHGetElementNumber(ticker,A56)</f>
        <v>-7.5711253999999999E-3</v>
      </c>
      <c r="E56" s="2"/>
      <c r="F56" s="2" t="str">
        <f>[1]!RCHGetElementNumber("Web Page",A56)</f>
        <v>=smfGetYahooJSONData("~~~~~","price","regularMarketChangePercent")</v>
      </c>
    </row>
    <row r="57" spans="1:6" x14ac:dyDescent="0.25">
      <c r="A57">
        <f t="shared" si="0"/>
        <v>53</v>
      </c>
      <c r="B57" t="s">
        <v>51</v>
      </c>
      <c r="C57" t="str">
        <f>[1]!RCHGetElementNumber("Element",A57)</f>
        <v>Day Range</v>
      </c>
      <c r="D57" s="8">
        <f>[1]!RCHGetElementNumber(ticker,A57)</f>
        <v>-1.3699950999999999</v>
      </c>
      <c r="E57" s="2">
        <f>D23-D24</f>
        <v>6.914999999999992</v>
      </c>
      <c r="F57" s="2" t="str">
        <f>[1]!RCHGetElementNumber("Web Page",A57)</f>
        <v>=smfGetYahooJSONData("~~~~~","price","regularMarketChange")</v>
      </c>
    </row>
    <row r="58" spans="1:6" x14ac:dyDescent="0.25">
      <c r="A58">
        <f t="shared" si="0"/>
        <v>54</v>
      </c>
      <c r="B58" t="s">
        <v>52</v>
      </c>
      <c r="C58" t="str">
        <f>[1]!RCHGetElementNumber("Element",A58)</f>
        <v>Avg Vol (10 day)</v>
      </c>
      <c r="D58" s="8" t="str">
        <f>[1]!RCHGetElementNumber(ticker,A58)</f>
        <v>Not found</v>
      </c>
      <c r="E58" s="2" t="s">
        <v>143</v>
      </c>
      <c r="F58" s="2" t="str">
        <f>[1]!RCHGetElementNumber("Web Page",A58)</f>
        <v>=smfGetYahooJSONData("~~~~~","price","averageDailyVolume10Day")</v>
      </c>
    </row>
    <row r="59" spans="1:6" x14ac:dyDescent="0.25">
      <c r="A59">
        <f t="shared" si="0"/>
        <v>55</v>
      </c>
      <c r="B59" t="s">
        <v>53</v>
      </c>
      <c r="C59" t="str">
        <f>[1]!RCHGetElementNumber("Element",A59)</f>
        <v>Data Delayed</v>
      </c>
      <c r="D59" s="11">
        <f>[1]!RCHGetElementNumber(ticker,A59)</f>
        <v>0</v>
      </c>
      <c r="E59" s="2"/>
      <c r="F59" s="2" t="str">
        <f>[1]!RCHGetElementNumber("Web Page",A59)</f>
        <v>=smfGetYahooJSONData("~~~~~","price","exchangeDataDelayedBy",,"num")</v>
      </c>
    </row>
    <row r="60" spans="1:6" x14ac:dyDescent="0.25">
      <c r="A60">
        <f t="shared" si="0"/>
        <v>56</v>
      </c>
      <c r="B60" t="s">
        <v>54</v>
      </c>
      <c r="C60" t="str">
        <f>[1]!RCHGetElementNumber("Element",A60)</f>
        <v>50-DMA</v>
      </c>
      <c r="D60" s="5">
        <f>[1]!RCHGetElementNumber(ticker,A60)</f>
        <v>168.35499999999999</v>
      </c>
      <c r="E60" s="2"/>
      <c r="F60" s="2" t="str">
        <f>[1]!RCHGetElementNumber("Web Page",A60)</f>
        <v>=smfGetYahooJSONData("~~~~~","summaryDetail","fiftyDayAverage")</v>
      </c>
    </row>
    <row r="61" spans="1:6" x14ac:dyDescent="0.25">
      <c r="A61">
        <f t="shared" si="0"/>
        <v>57</v>
      </c>
      <c r="B61" t="s">
        <v>55</v>
      </c>
      <c r="C61" t="str">
        <f>[1]!RCHGetElementNumber("Element",A61)</f>
        <v>50-DMA Chg</v>
      </c>
      <c r="D61" s="5" t="str">
        <f>[1]!RCHGetElementNumber(ticker,A61)</f>
        <v>Not defined yet</v>
      </c>
      <c r="E61" s="2"/>
      <c r="F61" s="2" t="str">
        <f>[1]!RCHGetElementNumber("Web Page",A61)</f>
        <v>="Not defined yet"</v>
      </c>
    </row>
    <row r="62" spans="1:6" x14ac:dyDescent="0.25">
      <c r="A62">
        <f t="shared" si="0"/>
        <v>58</v>
      </c>
      <c r="B62" t="s">
        <v>56</v>
      </c>
      <c r="C62" t="str">
        <f>[1]!RCHGetElementNumber("Element",A62)</f>
        <v>50-DMA Chg %</v>
      </c>
      <c r="D62" s="5" t="str">
        <f>[1]!RCHGetElementNumber(ticker,A62)</f>
        <v>Not defined yet</v>
      </c>
      <c r="E62" s="2"/>
      <c r="F62" s="2" t="str">
        <f>[1]!RCHGetElementNumber("Web Page",A62)</f>
        <v>="Not defined yet"</v>
      </c>
    </row>
    <row r="63" spans="1:6" x14ac:dyDescent="0.25">
      <c r="A63">
        <f t="shared" si="0"/>
        <v>59</v>
      </c>
      <c r="B63" t="s">
        <v>57</v>
      </c>
      <c r="C63" t="str">
        <f>[1]!RCHGetElementNumber("Element",A63)</f>
        <v>200-DMA</v>
      </c>
      <c r="D63" s="5">
        <f>[1]!RCHGetElementNumber(ticker,A63)</f>
        <v>152.46475000000001</v>
      </c>
      <c r="E63" s="2"/>
      <c r="F63" s="2" t="str">
        <f>[1]!RCHGetElementNumber("Web Page",A63)</f>
        <v>=smfGetYahooJSONData("~~~~~","summaryDetail","twoHundredDayAverage")</v>
      </c>
    </row>
    <row r="64" spans="1:6" x14ac:dyDescent="0.25">
      <c r="A64">
        <f t="shared" si="0"/>
        <v>60</v>
      </c>
      <c r="B64" t="s">
        <v>58</v>
      </c>
      <c r="C64" t="str">
        <f>[1]!RCHGetElementNumber("Element",A64)</f>
        <v>200-DMA Chg</v>
      </c>
      <c r="D64" s="5" t="str">
        <f>[1]!RCHGetElementNumber(ticker,A64)</f>
        <v>Not defined yet</v>
      </c>
      <c r="E64" s="2"/>
      <c r="F64" s="2" t="str">
        <f>[1]!RCHGetElementNumber("Web Page",A64)</f>
        <v>="Not defined yet"</v>
      </c>
    </row>
    <row r="65" spans="1:6" x14ac:dyDescent="0.25">
      <c r="A65">
        <f t="shared" si="0"/>
        <v>61</v>
      </c>
      <c r="B65" t="s">
        <v>59</v>
      </c>
      <c r="C65" t="str">
        <f>[1]!RCHGetElementNumber("Element",A65)</f>
        <v>200-DMA Chg %</v>
      </c>
      <c r="D65" s="5" t="str">
        <f>[1]!RCHGetElementNumber(ticker,A65)</f>
        <v>Not defined yet</v>
      </c>
      <c r="E65" s="2"/>
      <c r="F65" s="2" t="str">
        <f>[1]!RCHGetElementNumber("Web Page",A65)</f>
        <v>="Not defined yet"</v>
      </c>
    </row>
    <row r="66" spans="1:6" x14ac:dyDescent="0.25">
      <c r="A66">
        <f t="shared" si="0"/>
        <v>62</v>
      </c>
      <c r="B66" t="s">
        <v>60</v>
      </c>
      <c r="C66" t="str">
        <f>[1]!RCHGetElementNumber("Element",A66)</f>
        <v>52-Wk Range</v>
      </c>
      <c r="D66" s="5">
        <f>[1]!RCHGetElementNumber(ticker,A66)</f>
        <v>0.21679783</v>
      </c>
      <c r="E66" s="2"/>
      <c r="F66" s="2" t="str">
        <f>[1]!RCHGetElementNumber("Web Page",A66)</f>
        <v>=smfGetYahooJSONData("~~~~~","defaultKeyStatistics","52WeekChange")</v>
      </c>
    </row>
    <row r="67" spans="1:6" x14ac:dyDescent="0.25">
      <c r="A67">
        <f t="shared" si="0"/>
        <v>63</v>
      </c>
      <c r="B67" t="s">
        <v>61</v>
      </c>
      <c r="C67" t="str">
        <f>[1]!RCHGetElementNumber("Element",A67)</f>
        <v>52-Wk Low</v>
      </c>
      <c r="D67" s="5">
        <f>[1]!RCHGetElementNumber(ticker,A67)</f>
        <v>124.17</v>
      </c>
      <c r="E67" s="2"/>
      <c r="F67" s="2" t="str">
        <f>[1]!RCHGetElementNumber("Web Page",A67)</f>
        <v>=smfGetYahooJSONData("~~~~~","summaryDetail","fiftyTwoWeekLow")</v>
      </c>
    </row>
    <row r="68" spans="1:6" x14ac:dyDescent="0.25">
      <c r="A68">
        <f t="shared" si="0"/>
        <v>64</v>
      </c>
      <c r="B68" t="s">
        <v>62</v>
      </c>
      <c r="C68" t="str">
        <f>[1]!RCHGetElementNumber("Element",A68)</f>
        <v>52-Wk Low Chg</v>
      </c>
      <c r="D68" s="5" t="str">
        <f>[1]!RCHGetElementNumber(ticker,A68)</f>
        <v>Not defined yet</v>
      </c>
      <c r="E68" s="2"/>
      <c r="F68" s="2" t="str">
        <f>[1]!RCHGetElementNumber("Web Page",A68)</f>
        <v>="Not defined yet"</v>
      </c>
    </row>
    <row r="69" spans="1:6" x14ac:dyDescent="0.25">
      <c r="A69">
        <f t="shared" si="0"/>
        <v>65</v>
      </c>
      <c r="B69" t="s">
        <v>63</v>
      </c>
      <c r="C69" t="str">
        <f>[1]!RCHGetElementNumber("Element",A69)</f>
        <v>52-Wk Low Chg %</v>
      </c>
      <c r="D69" s="5" t="str">
        <f>[1]!RCHGetElementNumber(ticker,A69)</f>
        <v>Not defined yet</v>
      </c>
      <c r="E69" s="2"/>
      <c r="F69" s="2" t="str">
        <f>[1]!RCHGetElementNumber("Web Page",A69)</f>
        <v>="Not defined yet"</v>
      </c>
    </row>
    <row r="70" spans="1:6" x14ac:dyDescent="0.25">
      <c r="A70">
        <f t="shared" si="0"/>
        <v>66</v>
      </c>
      <c r="B70" t="s">
        <v>64</v>
      </c>
      <c r="C70" t="str">
        <f>[1]!RCHGetElementNumber("Element",A70)</f>
        <v>52-Wk High</v>
      </c>
      <c r="D70" s="5">
        <f>[1]!RCHGetElementNumber(ticker,A70)</f>
        <v>184.95</v>
      </c>
      <c r="E70" s="2"/>
      <c r="F70" s="2" t="str">
        <f>[1]!RCHGetElementNumber("Web Page",A70)</f>
        <v>=smfGetYahooJSONData("~~~~~","summaryDetail","fiftyTwoWeekHigh")</v>
      </c>
    </row>
    <row r="71" spans="1:6" x14ac:dyDescent="0.25">
      <c r="A71">
        <f t="shared" ref="A71:A95" si="1">A70+1</f>
        <v>67</v>
      </c>
      <c r="B71" t="s">
        <v>65</v>
      </c>
      <c r="C71" t="str">
        <f>[1]!RCHGetElementNumber("Element",A71)</f>
        <v>52-Wk High Chg</v>
      </c>
      <c r="D71" s="5" t="str">
        <f>[1]!RCHGetElementNumber(ticker,A71)</f>
        <v>Not defined yet</v>
      </c>
      <c r="E71" s="2"/>
      <c r="F71" s="2" t="str">
        <f>[1]!RCHGetElementNumber("Web Page",A71)</f>
        <v>="Not defined yet"</v>
      </c>
    </row>
    <row r="72" spans="1:6" x14ac:dyDescent="0.25">
      <c r="A72">
        <f t="shared" si="1"/>
        <v>68</v>
      </c>
      <c r="B72" t="s">
        <v>66</v>
      </c>
      <c r="C72" t="str">
        <f>[1]!RCHGetElementNumber("Element",A72)</f>
        <v>52-Wk High Chg %</v>
      </c>
      <c r="D72" s="5" t="str">
        <f>[1]!RCHGetElementNumber(ticker,A72)</f>
        <v>Not defined yet</v>
      </c>
      <c r="E72" s="2"/>
      <c r="F72" s="2" t="str">
        <f>[1]!RCHGetElementNumber("Web Page",A72)</f>
        <v>="Not defined yet"</v>
      </c>
    </row>
    <row r="73" spans="1:6" x14ac:dyDescent="0.25">
      <c r="A73">
        <f t="shared" si="1"/>
        <v>69</v>
      </c>
      <c r="B73" t="s">
        <v>67</v>
      </c>
      <c r="C73" t="str">
        <f>[1]!RCHGetElementNumber("Element",A73)</f>
        <v>Post-Mkt Time (UNIX)</v>
      </c>
      <c r="D73" s="5">
        <f>[1]!RCHGetElementNumber(ticker,A73)</f>
        <v>1686009599</v>
      </c>
      <c r="E73" s="2"/>
      <c r="F73" s="2" t="str">
        <f>[1]!RCHGetElementNumber("Web Page",A73)</f>
        <v>=smfGetYahooJSONData("~~~~~","price","postMarketTime",,"num")</v>
      </c>
    </row>
    <row r="74" spans="1:6" x14ac:dyDescent="0.25">
      <c r="A74">
        <f t="shared" si="1"/>
        <v>70</v>
      </c>
      <c r="B74" s="7" t="s">
        <v>68</v>
      </c>
      <c r="C74" t="str">
        <f>[1]!RCHGetElementNumber("Element",A74)</f>
        <v>Post Mkt Price</v>
      </c>
      <c r="D74" s="5">
        <f>[1]!RCHGetElementNumber(ticker,A74)</f>
        <v>179.08500000000001</v>
      </c>
      <c r="E74" s="2"/>
      <c r="F74" s="2" t="str">
        <f>[1]!RCHGetElementNumber("Web Page",A74)</f>
        <v>=smfGetYahooJSONData("~~~~~","price","postMarketPrice")</v>
      </c>
    </row>
    <row r="75" spans="1:6" x14ac:dyDescent="0.25">
      <c r="A75">
        <f t="shared" si="1"/>
        <v>71</v>
      </c>
      <c r="B75" s="7" t="s">
        <v>69</v>
      </c>
      <c r="C75" t="str">
        <f>[1]!RCHGetElementNumber("Element",A75)</f>
        <v>Post Mkt Chg</v>
      </c>
      <c r="D75" s="5">
        <f>[1]!RCHGetElementNumber(ticker,A75)</f>
        <v>-0.49499500000000002</v>
      </c>
      <c r="E75" s="2"/>
      <c r="F75" s="2" t="str">
        <f>[1]!RCHGetElementNumber("Web Page",A75)</f>
        <v>=smfGetYahooJSONData("~~~~~","price","postMarketChange")</v>
      </c>
    </row>
    <row r="76" spans="1:6" x14ac:dyDescent="0.25">
      <c r="A76">
        <f t="shared" si="1"/>
        <v>72</v>
      </c>
      <c r="B76" s="7" t="s">
        <v>70</v>
      </c>
      <c r="C76" t="str">
        <f>[1]!RCHGetElementNumber("Element",A76)</f>
        <v>Post Mkt Chg%</v>
      </c>
      <c r="D76" s="5">
        <f>[1]!RCHGetElementNumber(ticker,A76)</f>
        <v>-2.7564E-3</v>
      </c>
      <c r="E76" s="2"/>
      <c r="F76" s="2" t="str">
        <f>[1]!RCHGetElementNumber("Web Page",A76)</f>
        <v>=smfGetYahooJSONData("~~~~~","price","postMarketChangePercent")</v>
      </c>
    </row>
    <row r="77" spans="1:6" x14ac:dyDescent="0.25">
      <c r="A77">
        <f t="shared" si="1"/>
        <v>73</v>
      </c>
      <c r="B77" s="7" t="s">
        <v>71</v>
      </c>
      <c r="C77" t="str">
        <f>[1]!RCHGetElementNumber("Element",A77)</f>
        <v>Pre-Mkt Time (UNIX)</v>
      </c>
      <c r="D77" s="2">
        <f>[1]!RCHGetElementNumber(ticker,A77)</f>
        <v>1685971799</v>
      </c>
      <c r="E77" s="2"/>
      <c r="F77" s="2" t="str">
        <f>[1]!RCHGetElementNumber("Web Page",A77)</f>
        <v>=smfGetYahooJSONData("~~~~~","price","preMarketTime",,"num")</v>
      </c>
    </row>
    <row r="78" spans="1:6" x14ac:dyDescent="0.25">
      <c r="A78">
        <f t="shared" si="1"/>
        <v>74</v>
      </c>
      <c r="B78" s="7" t="s">
        <v>72</v>
      </c>
      <c r="C78" t="str">
        <f>[1]!RCHGetElementNumber("Element",A78)</f>
        <v>Pre Mkt Price</v>
      </c>
      <c r="D78" s="5">
        <f>[1]!RCHGetElementNumber(ticker,A78)</f>
        <v>182.56700000000001</v>
      </c>
      <c r="E78" s="2"/>
      <c r="F78" s="2" t="str">
        <f>[1]!RCHGetElementNumber("Web Page",A78)</f>
        <v>=smfGetYahooJSONData("~~~~~","price","preMarketPrice")</v>
      </c>
    </row>
    <row r="79" spans="1:6" x14ac:dyDescent="0.25">
      <c r="A79">
        <f t="shared" si="1"/>
        <v>75</v>
      </c>
      <c r="B79" s="7" t="s">
        <v>73</v>
      </c>
      <c r="C79" t="str">
        <f>[1]!RCHGetElementNumber("Element",A79)</f>
        <v>Pre Mkt Chg</v>
      </c>
      <c r="D79" s="5">
        <f>[1]!RCHGetElementNumber(ticker,A79)</f>
        <v>1.617</v>
      </c>
      <c r="E79" s="2"/>
      <c r="F79" s="2" t="str">
        <f>[1]!RCHGetElementNumber("Web Page",A79)</f>
        <v>=smfGetYahooJSONData("~~~~~","price","preMarketChange")</v>
      </c>
    </row>
    <row r="80" spans="1:6" x14ac:dyDescent="0.25">
      <c r="A80">
        <f t="shared" si="1"/>
        <v>76</v>
      </c>
      <c r="B80" s="7" t="s">
        <v>74</v>
      </c>
      <c r="C80" t="str">
        <f>[1]!RCHGetElementNumber("Element",A80)</f>
        <v>Pre Mkt Chg%</v>
      </c>
      <c r="D80" s="5">
        <f>[1]!RCHGetElementNumber(ticker,A80)</f>
        <v>8.9361900000000001E-3</v>
      </c>
      <c r="E80" s="2"/>
      <c r="F80" s="2" t="str">
        <f>[1]!RCHGetElementNumber("Web Page",A80)</f>
        <v>=smfGetYahooJSONData("~~~~~","price","preMarketChangePercent")</v>
      </c>
    </row>
    <row r="81" spans="1:6" x14ac:dyDescent="0.25">
      <c r="A81">
        <f t="shared" si="1"/>
        <v>77</v>
      </c>
      <c r="B81" t="s">
        <v>75</v>
      </c>
      <c r="C81" t="str">
        <f>[1]!RCHGetElementNumber("Element",A81)</f>
        <v>Tradeable</v>
      </c>
      <c r="D81" s="8" t="str">
        <f>[1]!RCHGetElementNumber(ticker,A81)</f>
        <v>No data</v>
      </c>
      <c r="E81" s="2" t="s">
        <v>139</v>
      </c>
      <c r="F81" s="2" t="str">
        <f>[1]!RCHGetElementNumber("Web Page",A81)</f>
        <v>="No data"</v>
      </c>
    </row>
    <row r="82" spans="1:6" x14ac:dyDescent="0.25">
      <c r="A82">
        <f t="shared" si="1"/>
        <v>78</v>
      </c>
      <c r="B82" t="s">
        <v>76</v>
      </c>
      <c r="C82" t="str">
        <f>[1]!RCHGetElementNumber("Element",A82)</f>
        <v>Last Traded Date</v>
      </c>
      <c r="D82" s="8" t="str">
        <f>[1]!RCHGetElementNumber(ticker,A82)</f>
        <v>2023-06-05</v>
      </c>
      <c r="E82" s="2"/>
      <c r="F82" s="2" t="str">
        <f>[1]!RCHGetElementNumber("Web Page",A82)</f>
        <v>=smfUnix2DateStr(smfGetYahooJSONData("~~~~~","price","regularMarketTime",,"num"))</v>
      </c>
    </row>
    <row r="83" spans="1:6" x14ac:dyDescent="0.25">
      <c r="A83">
        <f t="shared" si="1"/>
        <v>79</v>
      </c>
      <c r="B83" t="s">
        <v>77</v>
      </c>
      <c r="C83" t="str">
        <f>[1]!RCHGetElementNumber("Element",A83)</f>
        <v>Last Traded Time</v>
      </c>
      <c r="D83" s="5" t="str">
        <f>[1]!RCHGetElementNumber(ticker,A83)</f>
        <v>20:00</v>
      </c>
      <c r="E83" s="2"/>
      <c r="F83" s="2" t="str">
        <f>[1]!RCHGetElementNumber("Web Page",A83)</f>
        <v>=smfUnix2DateStr(smfGetYahooJSONData("~~~~~","price","regularMarketTime",,"num"),"HH:MM")</v>
      </c>
    </row>
    <row r="84" spans="1:6" x14ac:dyDescent="0.25">
      <c r="A84">
        <f t="shared" si="1"/>
        <v>80</v>
      </c>
      <c r="B84" t="s">
        <v>78</v>
      </c>
      <c r="C84" t="str">
        <f>[1]!RCHGetElementNumber("Element",A84)</f>
        <v>Ex-Dividend Date</v>
      </c>
      <c r="D84" s="5" t="str">
        <f>[1]!RCHGetElementNumber(ticker,A84)</f>
        <v>2023-05-12</v>
      </c>
      <c r="E84" s="2"/>
      <c r="F84" s="2" t="str">
        <f>[1]!RCHGetElementNumber("Web Page",A84)</f>
        <v>=smfGetYahooJSONData("~~~~~","calendarEvents","exDividendDate",,"fmt")</v>
      </c>
    </row>
    <row r="85" spans="1:6" x14ac:dyDescent="0.25">
      <c r="A85">
        <f t="shared" si="1"/>
        <v>81</v>
      </c>
      <c r="B85" t="s">
        <v>79</v>
      </c>
      <c r="C85" t="str">
        <f>[1]!RCHGetElementNumber("Element",A85)</f>
        <v>Dividend Payment Date</v>
      </c>
      <c r="D85" s="5" t="str">
        <f>[1]!RCHGetElementNumber(ticker,A85)</f>
        <v>2023-05-18</v>
      </c>
      <c r="E85" s="2"/>
      <c r="F85" s="2" t="str">
        <f>[1]!RCHGetElementNumber("Web Page",A85)</f>
        <v>=smfGetYahooJSONData("~~~~~","calendarEvents","dividendDate",,"fmt")</v>
      </c>
    </row>
    <row r="86" spans="1:6" x14ac:dyDescent="0.25">
      <c r="A86">
        <f t="shared" si="1"/>
        <v>82</v>
      </c>
      <c r="B86" t="s">
        <v>80</v>
      </c>
      <c r="C86" t="str">
        <f>[1]!RCHGetElementNumber("Element",A86)</f>
        <v>Earnings Date</v>
      </c>
      <c r="D86" s="5" t="str">
        <f>[1]!RCHGetElementNumber(ticker,A86)</f>
        <v>2023-07-26</v>
      </c>
      <c r="E86" s="2"/>
      <c r="F86" s="2" t="str">
        <f>[1]!RCHGetElementNumber("Web Page",A86)</f>
        <v>=smfGetYahooJSONData("~~~~~","calendarEvents","earningsDate",,"fmt")</v>
      </c>
    </row>
    <row r="87" spans="1:6" x14ac:dyDescent="0.25">
      <c r="A87">
        <f t="shared" si="1"/>
        <v>83</v>
      </c>
      <c r="B87" t="s">
        <v>81</v>
      </c>
      <c r="C87" t="str">
        <f>[1]!RCHGetElementNumber("Element",A87)</f>
        <v>Post-Mkt Date</v>
      </c>
      <c r="D87" s="5" t="str">
        <f>[1]!RCHGetElementNumber(ticker,A87)</f>
        <v>2023-06-05</v>
      </c>
      <c r="E87" s="2"/>
      <c r="F87" s="2" t="str">
        <f>[1]!RCHGetElementNumber("Web Page",A87)</f>
        <v>=smfUnix2DateStr(smfGetYahooJSONData("~~~~~","price","postMarketTime",,"num"))</v>
      </c>
    </row>
    <row r="88" spans="1:6" x14ac:dyDescent="0.25">
      <c r="A88">
        <f t="shared" si="1"/>
        <v>84</v>
      </c>
      <c r="B88" t="s">
        <v>82</v>
      </c>
      <c r="C88" t="str">
        <f>[1]!RCHGetElementNumber("Element",A88)</f>
        <v>Post-Mkt Time</v>
      </c>
      <c r="D88" s="5" t="str">
        <f>[1]!RCHGetElementNumber(ticker,A88)</f>
        <v>23:59</v>
      </c>
      <c r="E88" s="2"/>
      <c r="F88" s="2" t="str">
        <f>[1]!RCHGetElementNumber("Web Page",A88)</f>
        <v>==smfUnix2DateStr(smfGetYahooJSONData("~~~~~","price","postMarketTime",,"num"),"HH:MM")</v>
      </c>
    </row>
    <row r="89" spans="1:6" x14ac:dyDescent="0.25">
      <c r="A89">
        <f t="shared" si="1"/>
        <v>85</v>
      </c>
      <c r="B89" t="s">
        <v>83</v>
      </c>
      <c r="C89" t="str">
        <f>[1]!RCHGetElementNumber("Element",A89)</f>
        <v>Pre-Mkt Date</v>
      </c>
      <c r="D89" s="5" t="str">
        <f>[1]!RCHGetElementNumber(ticker,A89)</f>
        <v>2023-06-05</v>
      </c>
      <c r="E89" s="2"/>
      <c r="F89" s="2" t="str">
        <f>[1]!RCHGetElementNumber("Web Page",A89)</f>
        <v>=smfUnix2DateStr(smfGetYahooJSONData("~~~~~","price","preMarketTime",,"num"))</v>
      </c>
    </row>
    <row r="90" spans="1:6" x14ac:dyDescent="0.25">
      <c r="A90">
        <f t="shared" si="1"/>
        <v>86</v>
      </c>
      <c r="B90" t="s">
        <v>84</v>
      </c>
      <c r="C90" t="str">
        <f>[1]!RCHGetElementNumber("Element",A90)</f>
        <v>Pre-Mkt Time</v>
      </c>
      <c r="D90" s="11" t="str">
        <f>[1]!RCHGetElementNumber(ticker,A90)</f>
        <v>13:29</v>
      </c>
      <c r="E90" s="2"/>
      <c r="F90" s="2" t="str">
        <f>[1]!RCHGetElementNumber("Web Page",A90)</f>
        <v>=smfUnix2DateStr(smfGetYahooJSONData("~~~~~","price","preMarketTime",,"num"),"HH:MM")</v>
      </c>
    </row>
    <row r="91" spans="1:6" x14ac:dyDescent="0.25">
      <c r="A91">
        <f t="shared" si="1"/>
        <v>87</v>
      </c>
      <c r="B91" t="s">
        <v>85</v>
      </c>
      <c r="C91" t="str">
        <f>[1]!RCHGetElementNumber("Element",A91)</f>
        <v>Last Traded Date/Time</v>
      </c>
      <c r="D91" s="5" t="str">
        <f>[1]!RCHGetElementNumber(ticker,A91)</f>
        <v>2023-06-05 20:00</v>
      </c>
      <c r="E91" s="2"/>
      <c r="F91" s="2" t="str">
        <f>[1]!RCHGetElementNumber("Web Page",A91)</f>
        <v>=smfUnix2DateStr(smfGetYahooJSONData("~~~~~","price","regularMarketTime",,"num"),"yyyy-mm-dd HH:MM")</v>
      </c>
    </row>
    <row r="92" spans="1:6" x14ac:dyDescent="0.25">
      <c r="A92">
        <f t="shared" si="1"/>
        <v>88</v>
      </c>
      <c r="B92" t="s">
        <v>86</v>
      </c>
      <c r="C92" t="str">
        <f>[1]!RCHGetElementNumber("Element",A92)</f>
        <v>Post-Mkt Date/Time</v>
      </c>
      <c r="D92" s="5" t="str">
        <f>[1]!RCHGetElementNumber(ticker,A92)</f>
        <v>2023-06-05 23:59</v>
      </c>
      <c r="E92" s="2"/>
      <c r="F92" s="2" t="str">
        <f>[1]!RCHGetElementNumber("Web Page",A92)</f>
        <v>=smfUnix2DateStr(smfGetYahooJSONData("~~~~~","price","postMarketTime",,"num"),"yyyy-mm-dd HH:MM")</v>
      </c>
    </row>
    <row r="93" spans="1:6" x14ac:dyDescent="0.25">
      <c r="A93">
        <f t="shared" si="1"/>
        <v>89</v>
      </c>
      <c r="B93" t="s">
        <v>87</v>
      </c>
      <c r="C93" t="str">
        <f>[1]!RCHGetElementNumber("Element",A93)</f>
        <v>Pre-Mkt Date/Time</v>
      </c>
      <c r="D93" s="5" t="str">
        <f>[1]!RCHGetElementNumber(ticker,A93)</f>
        <v>2023-06-05 13:29</v>
      </c>
      <c r="E93" s="2"/>
      <c r="F93" s="2" t="str">
        <f>[1]!RCHGetElementNumber("Web Page",A93)</f>
        <v>=smfUnix2DateStr(smfGetYahooJSONData("~~~~~","price","preMarketTime",,"num"),"yyyy-mm-dd HH:MM")</v>
      </c>
    </row>
    <row r="94" spans="1:6" x14ac:dyDescent="0.25">
      <c r="A94">
        <f t="shared" si="1"/>
        <v>90</v>
      </c>
      <c r="B94" t="s">
        <v>88</v>
      </c>
      <c r="C94" t="str">
        <f>[1]!RCHGetElementNumber("Element",A94)</f>
        <v>Earnings Date Start</v>
      </c>
      <c r="D94" s="5" t="str">
        <f>[1]!RCHGetElementNumber(ticker,A94)</f>
        <v>Not defined yet</v>
      </c>
      <c r="E94" s="2"/>
      <c r="F94" s="2" t="str">
        <f>[1]!RCHGetElementNumber("Web Page",A94)</f>
        <v>="Not defined yet"</v>
      </c>
    </row>
    <row r="95" spans="1:6" x14ac:dyDescent="0.25">
      <c r="A95">
        <f t="shared" si="1"/>
        <v>91</v>
      </c>
      <c r="B95" t="s">
        <v>89</v>
      </c>
      <c r="C95" t="str">
        <f>[1]!RCHGetElementNumber("Element",A95)</f>
        <v>Earnings Date End</v>
      </c>
      <c r="D95" s="5" t="str">
        <f>[1]!RCHGetElementNumber(ticker,A95)</f>
        <v>Not defined yet</v>
      </c>
      <c r="E95" s="2"/>
      <c r="F95" s="2" t="str">
        <f>[1]!RCHGetElementNumber("Web Page",A95)</f>
        <v>="Not defined yet"</v>
      </c>
    </row>
    <row r="97" spans="6:6" x14ac:dyDescent="0.25">
      <c r="F97" t="str">
        <f>[1]!smfGetYahooJSONData("ticker","price","preMarketTime")</f>
        <v>Not found</v>
      </c>
    </row>
    <row r="99" spans="6:6" x14ac:dyDescent="0.25">
      <c r="F99" s="9" t="s">
        <v>141</v>
      </c>
    </row>
    <row r="100" spans="6:6" x14ac:dyDescent="0.25">
      <c r="F100" s="12">
        <f>[1]!smfUnix2Date(D77)</f>
        <v>45082.56248842593</v>
      </c>
    </row>
    <row r="101" spans="6:6" x14ac:dyDescent="0.25">
      <c r="F101" t="str">
        <f>[1]!smfUnix2DateStr(D77,"HH:MM")</f>
        <v>13:29</v>
      </c>
    </row>
  </sheetData>
  <sortState ref="G5:G38">
    <sortCondition ref="G5:G3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D38"/>
  <sheetViews>
    <sheetView workbookViewId="0">
      <selection activeCell="E8" sqref="E8"/>
    </sheetView>
  </sheetViews>
  <sheetFormatPr defaultRowHeight="15" x14ac:dyDescent="0.25"/>
  <cols>
    <col min="1" max="1" width="4.42578125" customWidth="1"/>
    <col min="2" max="2" width="38.5703125" customWidth="1"/>
    <col min="3" max="3" width="10.7109375" bestFit="1" customWidth="1"/>
  </cols>
  <sheetData>
    <row r="2" spans="2:4" ht="15.75" thickBot="1" x14ac:dyDescent="0.3">
      <c r="B2" s="10" t="s">
        <v>94</v>
      </c>
      <c r="C2" s="4"/>
      <c r="D2" s="4"/>
    </row>
    <row r="3" spans="2:4" x14ac:dyDescent="0.25">
      <c r="B3" t="s">
        <v>95</v>
      </c>
    </row>
    <row r="4" spans="2:4" x14ac:dyDescent="0.25">
      <c r="B4" t="s">
        <v>102</v>
      </c>
    </row>
    <row r="5" spans="2:4" x14ac:dyDescent="0.25">
      <c r="B5" t="s">
        <v>103</v>
      </c>
    </row>
    <row r="6" spans="2:4" x14ac:dyDescent="0.25">
      <c r="B6" t="s">
        <v>108</v>
      </c>
    </row>
    <row r="7" spans="2:4" x14ac:dyDescent="0.25">
      <c r="B7" t="s">
        <v>104</v>
      </c>
    </row>
    <row r="8" spans="2:4" x14ac:dyDescent="0.25">
      <c r="B8" t="s">
        <v>105</v>
      </c>
    </row>
    <row r="9" spans="2:4" x14ac:dyDescent="0.25">
      <c r="B9" t="s">
        <v>106</v>
      </c>
    </row>
    <row r="10" spans="2:4" x14ac:dyDescent="0.25">
      <c r="B10" t="s">
        <v>119</v>
      </c>
    </row>
    <row r="11" spans="2:4" x14ac:dyDescent="0.25">
      <c r="B11" t="s">
        <v>120</v>
      </c>
    </row>
    <row r="12" spans="2:4" x14ac:dyDescent="0.25">
      <c r="B12" t="s">
        <v>121</v>
      </c>
    </row>
    <row r="13" spans="2:4" x14ac:dyDescent="0.25">
      <c r="B13" t="s">
        <v>98</v>
      </c>
    </row>
    <row r="14" spans="2:4" x14ac:dyDescent="0.25">
      <c r="B14" t="s">
        <v>107</v>
      </c>
    </row>
    <row r="15" spans="2:4" x14ac:dyDescent="0.25">
      <c r="B15" t="s">
        <v>113</v>
      </c>
    </row>
    <row r="16" spans="2:4" x14ac:dyDescent="0.25">
      <c r="B16" t="s">
        <v>129</v>
      </c>
      <c r="C16" t="s">
        <v>131</v>
      </c>
    </row>
    <row r="17" spans="2:3" x14ac:dyDescent="0.25">
      <c r="B17" t="s">
        <v>130</v>
      </c>
      <c r="C17" t="s">
        <v>131</v>
      </c>
    </row>
    <row r="18" spans="2:3" x14ac:dyDescent="0.25">
      <c r="B18" t="s">
        <v>100</v>
      </c>
    </row>
    <row r="19" spans="2:3" x14ac:dyDescent="0.25">
      <c r="B19" t="s">
        <v>101</v>
      </c>
    </row>
    <row r="20" spans="2:3" x14ac:dyDescent="0.25">
      <c r="B20" t="s">
        <v>123</v>
      </c>
    </row>
    <row r="21" spans="2:3" x14ac:dyDescent="0.25">
      <c r="B21" t="s">
        <v>122</v>
      </c>
    </row>
    <row r="22" spans="2:3" x14ac:dyDescent="0.25">
      <c r="B22" t="s">
        <v>117</v>
      </c>
    </row>
    <row r="23" spans="2:3" x14ac:dyDescent="0.25">
      <c r="B23" t="s">
        <v>116</v>
      </c>
    </row>
    <row r="24" spans="2:3" x14ac:dyDescent="0.25">
      <c r="B24" t="s">
        <v>112</v>
      </c>
    </row>
    <row r="25" spans="2:3" x14ac:dyDescent="0.25">
      <c r="B25" t="s">
        <v>114</v>
      </c>
      <c r="C25" t="s">
        <v>131</v>
      </c>
    </row>
    <row r="26" spans="2:3" x14ac:dyDescent="0.25">
      <c r="B26" t="s">
        <v>115</v>
      </c>
    </row>
    <row r="27" spans="2:3" x14ac:dyDescent="0.25">
      <c r="B27" t="s">
        <v>118</v>
      </c>
    </row>
    <row r="28" spans="2:3" x14ac:dyDescent="0.25">
      <c r="B28" t="s">
        <v>127</v>
      </c>
      <c r="C28" t="s">
        <v>132</v>
      </c>
    </row>
    <row r="29" spans="2:3" x14ac:dyDescent="0.25">
      <c r="B29" t="s">
        <v>99</v>
      </c>
    </row>
    <row r="30" spans="2:3" x14ac:dyDescent="0.25">
      <c r="B30" t="s">
        <v>125</v>
      </c>
      <c r="C30" t="s">
        <v>131</v>
      </c>
    </row>
    <row r="31" spans="2:3" x14ac:dyDescent="0.25">
      <c r="B31" t="s">
        <v>126</v>
      </c>
    </row>
    <row r="32" spans="2:3" x14ac:dyDescent="0.25">
      <c r="B32" t="s">
        <v>110</v>
      </c>
    </row>
    <row r="33" spans="2:2" x14ac:dyDescent="0.25">
      <c r="B33" t="s">
        <v>109</v>
      </c>
    </row>
    <row r="34" spans="2:2" x14ac:dyDescent="0.25">
      <c r="B34" t="s">
        <v>124</v>
      </c>
    </row>
    <row r="35" spans="2:2" x14ac:dyDescent="0.25">
      <c r="B35" t="s">
        <v>97</v>
      </c>
    </row>
    <row r="36" spans="2:2" x14ac:dyDescent="0.25">
      <c r="B36" t="s">
        <v>96</v>
      </c>
    </row>
    <row r="37" spans="2:2" x14ac:dyDescent="0.25">
      <c r="B37" t="s">
        <v>128</v>
      </c>
    </row>
    <row r="38" spans="2:2" x14ac:dyDescent="0.25">
      <c r="B38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Elements</vt:lpstr>
      <vt:lpstr>Modules</vt:lpstr>
      <vt:lpstr>ticker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pryorm</dc:creator>
  <cp:lastModifiedBy>pryorm</cp:lastModifiedBy>
  <dcterms:created xsi:type="dcterms:W3CDTF">2023-06-01T00:35:43Z</dcterms:created>
  <dcterms:modified xsi:type="dcterms:W3CDTF">2023-06-06T01:52:15Z</dcterms:modified>
</cp:coreProperties>
</file>