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Ticker">Sheet1!$B$3</definedName>
  </definedNames>
  <calcPr calcId="145621"/>
</workbook>
</file>

<file path=xl/calcChain.xml><?xml version="1.0" encoding="utf-8"?>
<calcChain xmlns="http://schemas.openxmlformats.org/spreadsheetml/2006/main">
  <c r="B6" i="1" l="1" a="1"/>
  <c r="B6" i="1" l="1"/>
  <c r="B17" i="1" s="1"/>
  <c r="B13" i="1"/>
  <c r="B11" i="1"/>
  <c r="B10" i="1"/>
  <c r="B12" i="1"/>
  <c r="B9" i="1"/>
  <c r="B7" i="1"/>
  <c r="B8" i="1"/>
  <c r="C17" i="1" a="1"/>
  <c r="E17" i="1" a="1"/>
  <c r="E17" i="1" l="1"/>
  <c r="E21" i="1"/>
  <c r="E25" i="1"/>
  <c r="E18" i="1"/>
  <c r="E23" i="1"/>
  <c r="E26" i="1"/>
  <c r="E20" i="1"/>
  <c r="E24" i="1"/>
  <c r="E19" i="1"/>
  <c r="E22" i="1"/>
  <c r="C20" i="1"/>
  <c r="C25" i="1"/>
  <c r="C26" i="1"/>
  <c r="C17" i="1"/>
  <c r="C21" i="1"/>
  <c r="C18" i="1"/>
  <c r="C19" i="1"/>
  <c r="C22" i="1"/>
  <c r="C24" i="1"/>
  <c r="C23" i="1"/>
  <c r="F16" i="1" a="1"/>
  <c r="F20" i="1" l="1"/>
  <c r="H17" i="1"/>
  <c r="I19" i="1"/>
  <c r="H19" i="1"/>
  <c r="I18" i="1"/>
  <c r="K22" i="1"/>
  <c r="F18" i="1"/>
  <c r="K25" i="1"/>
  <c r="K23" i="1"/>
  <c r="I22" i="1"/>
  <c r="K16" i="1"/>
  <c r="H21" i="1"/>
  <c r="F16" i="1"/>
  <c r="F17" i="1"/>
  <c r="G20" i="1"/>
  <c r="J22" i="1"/>
  <c r="G19" i="1"/>
  <c r="K21" i="1"/>
  <c r="G23" i="1"/>
  <c r="I17" i="1"/>
  <c r="F22" i="1"/>
  <c r="F23" i="1"/>
  <c r="F19" i="1"/>
  <c r="J21" i="1"/>
  <c r="K18" i="1"/>
  <c r="J23" i="1"/>
  <c r="I24" i="1"/>
  <c r="G21" i="1"/>
  <c r="G17" i="1"/>
  <c r="G22" i="1"/>
  <c r="H18" i="1"/>
  <c r="J26" i="1"/>
  <c r="G16" i="1"/>
  <c r="G24" i="1"/>
  <c r="K17" i="1"/>
  <c r="J20" i="1"/>
  <c r="I26" i="1"/>
  <c r="F26" i="1"/>
  <c r="H23" i="1"/>
  <c r="K24" i="1"/>
  <c r="H25" i="1"/>
  <c r="J25" i="1"/>
  <c r="G26" i="1"/>
  <c r="F24" i="1"/>
  <c r="K19" i="1"/>
  <c r="I16" i="1"/>
  <c r="I25" i="1"/>
  <c r="H26" i="1"/>
  <c r="J24" i="1"/>
  <c r="I20" i="1"/>
  <c r="F25" i="1"/>
  <c r="K20" i="1"/>
  <c r="F21" i="1"/>
  <c r="K26" i="1"/>
  <c r="I21" i="1"/>
  <c r="J18" i="1"/>
  <c r="J19" i="1"/>
  <c r="H16" i="1"/>
  <c r="H22" i="1"/>
  <c r="G25" i="1"/>
  <c r="J16" i="1"/>
  <c r="J17" i="1"/>
  <c r="H24" i="1"/>
  <c r="G18" i="1"/>
  <c r="I23" i="1"/>
  <c r="H20" i="1"/>
</calcChain>
</file>

<file path=xl/sharedStrings.xml><?xml version="1.0" encoding="utf-8"?>
<sst xmlns="http://schemas.openxmlformats.org/spreadsheetml/2006/main" count="23" uniqueCount="23">
  <si>
    <t>Ticker</t>
  </si>
  <si>
    <t>Expiration Dates</t>
  </si>
  <si>
    <t>Strike</t>
  </si>
  <si>
    <t>Right (P/C)</t>
  </si>
  <si>
    <t>C</t>
  </si>
  <si>
    <t>AAPL</t>
  </si>
  <si>
    <t>b</t>
  </si>
  <si>
    <t>a</t>
  </si>
  <si>
    <t>l</t>
  </si>
  <si>
    <t>o</t>
  </si>
  <si>
    <t>p</t>
  </si>
  <si>
    <t>v</t>
  </si>
  <si>
    <t>Option symbols</t>
  </si>
  <si>
    <t>B3 is defined in Name Manager as Ticker</t>
  </si>
  <si>
    <t>Enter P or C to get prices below for Puts or Calls for the selected expiry and strikes</t>
  </si>
  <si>
    <t>Expiration dates are retrieved using =smfGetOptionExpirations(Ticker)</t>
  </si>
  <si>
    <t>See details on retrieving Option Quotes in the documentation:</t>
  </si>
  <si>
    <t>https://climbermel.github.io/SMF_Add-in/Documentation/doc-links/smfGetOptionQuotes-Function.html</t>
  </si>
  <si>
    <t>Exp Date</t>
  </si>
  <si>
    <t>Exp Date is simply selected from B6 above</t>
  </si>
  <si>
    <t>Strike is filled using =smfGetOptionStrikes(Ticker,B17)</t>
  </si>
  <si>
    <t>Option symbols is filled using =smfGetOptionStrikes(Ticker,B17,D3,,1)</t>
  </si>
  <si>
    <t xml:space="preserve"> - the 1 at the end causes it to be formatted for use in the smfGetOptionQuotes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</si>
</sst>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OptionExpirations"/>
      <definedName name="smfGetOptionQuotes"/>
      <definedName name="smfGetOptionStrike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S26"/>
  <sheetViews>
    <sheetView tabSelected="1" workbookViewId="0">
      <selection activeCell="B29" sqref="B29"/>
    </sheetView>
  </sheetViews>
  <sheetFormatPr defaultRowHeight="15" x14ac:dyDescent="0.25"/>
  <cols>
    <col min="1" max="1" width="3.140625" customWidth="1"/>
    <col min="2" max="2" width="12.7109375" customWidth="1"/>
    <col min="5" max="5" width="25.7109375" customWidth="1"/>
    <col min="13" max="19" width="9.140625" style="6"/>
  </cols>
  <sheetData>
    <row r="2" spans="2:13" x14ac:dyDescent="0.25">
      <c r="B2" s="3" t="s">
        <v>0</v>
      </c>
      <c r="D2" t="s">
        <v>3</v>
      </c>
    </row>
    <row r="3" spans="2:13" x14ac:dyDescent="0.25">
      <c r="B3" s="2" t="s">
        <v>5</v>
      </c>
      <c r="D3" s="1" t="s">
        <v>4</v>
      </c>
      <c r="F3" t="s">
        <v>13</v>
      </c>
    </row>
    <row r="4" spans="2:13" x14ac:dyDescent="0.25">
      <c r="F4" t="s">
        <v>14</v>
      </c>
    </row>
    <row r="5" spans="2:13" x14ac:dyDescent="0.25">
      <c r="B5" t="s">
        <v>1</v>
      </c>
    </row>
    <row r="6" spans="2:13" x14ac:dyDescent="0.25">
      <c r="B6" s="7">
        <f t="array" ref="B6:B13">[1]!smfGetOptionExpirations(Ticker)</f>
        <v>45331</v>
      </c>
    </row>
    <row r="7" spans="2:13" x14ac:dyDescent="0.25">
      <c r="B7" s="7">
        <v>45338</v>
      </c>
    </row>
    <row r="8" spans="2:13" x14ac:dyDescent="0.25">
      <c r="B8" s="7">
        <v>45345</v>
      </c>
      <c r="F8" t="s">
        <v>15</v>
      </c>
    </row>
    <row r="9" spans="2:13" x14ac:dyDescent="0.25">
      <c r="B9" s="7">
        <v>45352</v>
      </c>
    </row>
    <row r="10" spans="2:13" x14ac:dyDescent="0.25">
      <c r="B10" s="7">
        <v>45359</v>
      </c>
    </row>
    <row r="11" spans="2:13" x14ac:dyDescent="0.25">
      <c r="B11" s="7">
        <v>45366</v>
      </c>
    </row>
    <row r="12" spans="2:13" x14ac:dyDescent="0.25">
      <c r="B12" s="7">
        <v>45401</v>
      </c>
    </row>
    <row r="13" spans="2:13" x14ac:dyDescent="0.25">
      <c r="B13" s="7">
        <v>45429</v>
      </c>
    </row>
    <row r="15" spans="2:13" x14ac:dyDescent="0.25"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M15" s="6" t="s">
        <v>19</v>
      </c>
    </row>
    <row r="16" spans="2:13" x14ac:dyDescent="0.25">
      <c r="B16" t="s">
        <v>18</v>
      </c>
      <c r="C16" t="s">
        <v>2</v>
      </c>
      <c r="E16" t="s">
        <v>12</v>
      </c>
      <c r="F16" s="5" t="str">
        <f t="array" ref="F16:K26">[1]!smfGetOptionQuotes(E17:E26,F15:K15,1)</f>
        <v>Bid Price</v>
      </c>
      <c r="G16" s="5" t="str">
        <v>Ask Price</v>
      </c>
      <c r="H16" s="5" t="str">
        <v>Last Price</v>
      </c>
      <c r="I16" s="5" t="str">
        <v>Open</v>
      </c>
      <c r="J16" s="5" t="str">
        <v>Previous Close</v>
      </c>
      <c r="K16" s="5" t="str">
        <v>Volume</v>
      </c>
      <c r="M16" s="6" t="s">
        <v>20</v>
      </c>
    </row>
    <row r="17" spans="2:13" x14ac:dyDescent="0.25">
      <c r="B17" s="7">
        <f>B6</f>
        <v>45331</v>
      </c>
      <c r="C17" s="8">
        <f t="array" ref="C17:C26">[1]!smfGetOptionStrikes(Ticker,B17)</f>
        <v>175</v>
      </c>
      <c r="E17" s="4" t="str">
        <f t="array" ref="E17:E26">[1]!smfGetOptionStrikes(Ticker,B17,D3,,1)</f>
        <v>AAPL 2/9 2024 $175.00 Call</v>
      </c>
      <c r="F17" s="5">
        <v>10.95</v>
      </c>
      <c r="G17" s="5">
        <v>11.35</v>
      </c>
      <c r="H17" s="5">
        <v>-1.5</v>
      </c>
      <c r="I17" s="5">
        <v>5.75</v>
      </c>
      <c r="J17" s="5">
        <v>12.65</v>
      </c>
      <c r="K17" s="5">
        <v>554</v>
      </c>
      <c r="M17" s="6" t="s">
        <v>21</v>
      </c>
    </row>
    <row r="18" spans="2:13" x14ac:dyDescent="0.25">
      <c r="B18" s="8"/>
      <c r="C18" s="8">
        <v>177.5</v>
      </c>
      <c r="E18" s="4" t="str">
        <v>AAPL 2/9 2024 $177.50 Call</v>
      </c>
      <c r="F18" s="5">
        <v>8.6</v>
      </c>
      <c r="G18" s="5">
        <v>8.9</v>
      </c>
      <c r="H18" s="5">
        <v>-1.5</v>
      </c>
      <c r="I18" s="5">
        <v>4</v>
      </c>
      <c r="J18" s="5">
        <v>10.35</v>
      </c>
      <c r="K18" s="5">
        <v>824</v>
      </c>
      <c r="M18" s="6" t="s">
        <v>22</v>
      </c>
    </row>
    <row r="19" spans="2:13" x14ac:dyDescent="0.25">
      <c r="B19" s="8"/>
      <c r="C19" s="8">
        <v>180</v>
      </c>
      <c r="E19" s="4" t="str">
        <v>AAPL 2/9 2024 $180.00 Call</v>
      </c>
      <c r="F19" s="5">
        <v>6.4</v>
      </c>
      <c r="G19" s="5">
        <v>6.55</v>
      </c>
      <c r="H19" s="5">
        <v>-1.76</v>
      </c>
      <c r="I19" s="5">
        <v>2.54</v>
      </c>
      <c r="J19" s="5">
        <v>8.41</v>
      </c>
      <c r="K19" s="5">
        <v>7336</v>
      </c>
    </row>
    <row r="20" spans="2:13" x14ac:dyDescent="0.25">
      <c r="B20" s="8"/>
      <c r="C20" s="8">
        <v>182.5</v>
      </c>
      <c r="E20" s="4" t="str">
        <v>AAPL 2/9 2024 $182.50 Call</v>
      </c>
      <c r="F20" s="5">
        <v>4.3499999999999996</v>
      </c>
      <c r="G20" s="5">
        <v>4.55</v>
      </c>
      <c r="H20" s="5">
        <v>-2.16</v>
      </c>
      <c r="I20" s="5">
        <v>1.45</v>
      </c>
      <c r="J20" s="5">
        <v>6.6</v>
      </c>
      <c r="K20" s="5">
        <v>15327</v>
      </c>
      <c r="M20" s="6" t="s">
        <v>16</v>
      </c>
    </row>
    <row r="21" spans="2:13" x14ac:dyDescent="0.25">
      <c r="B21" s="8"/>
      <c r="C21" s="8">
        <v>185</v>
      </c>
      <c r="E21" s="4" t="str">
        <v>AAPL 2/9 2024 $185.00 Call</v>
      </c>
      <c r="F21" s="5">
        <v>2.71</v>
      </c>
      <c r="G21" s="5">
        <v>2.81</v>
      </c>
      <c r="H21" s="5">
        <v>-2.2200000000000002</v>
      </c>
      <c r="I21" s="5">
        <v>0.74</v>
      </c>
      <c r="J21" s="5">
        <v>5.05</v>
      </c>
      <c r="K21" s="5">
        <v>54539</v>
      </c>
      <c r="M21" s="6" t="s">
        <v>17</v>
      </c>
    </row>
    <row r="22" spans="2:13" x14ac:dyDescent="0.25">
      <c r="B22" s="8"/>
      <c r="C22" s="8">
        <v>187.5</v>
      </c>
      <c r="E22" s="4" t="str">
        <v>AAPL 2/9 2024 $187.50 Call</v>
      </c>
      <c r="F22" s="5">
        <v>1.53</v>
      </c>
      <c r="G22" s="5">
        <v>1.56</v>
      </c>
      <c r="H22" s="5">
        <v>-2.11</v>
      </c>
      <c r="I22" s="5">
        <v>0.35</v>
      </c>
      <c r="J22" s="5">
        <v>3.65</v>
      </c>
      <c r="K22" s="5">
        <v>55660</v>
      </c>
    </row>
    <row r="23" spans="2:13" x14ac:dyDescent="0.25">
      <c r="B23" s="8"/>
      <c r="C23" s="8">
        <v>190</v>
      </c>
      <c r="E23" s="4" t="str">
        <v>AAPL 2/9 2024 $190.00 Call</v>
      </c>
      <c r="F23" s="5">
        <v>0.76</v>
      </c>
      <c r="G23" s="5">
        <v>0.78</v>
      </c>
      <c r="H23" s="5">
        <v>-1.77</v>
      </c>
      <c r="I23" s="5">
        <v>0.17</v>
      </c>
      <c r="J23" s="5">
        <v>2.5499999999999998</v>
      </c>
      <c r="K23" s="5">
        <v>65550</v>
      </c>
    </row>
    <row r="24" spans="2:13" x14ac:dyDescent="0.25">
      <c r="B24" s="8"/>
      <c r="C24" s="8">
        <v>192.5</v>
      </c>
      <c r="E24" s="4" t="str">
        <v>AAPL 2/9 2024 $192.50 Call</v>
      </c>
      <c r="F24" s="5">
        <v>0.37</v>
      </c>
      <c r="G24" s="5">
        <v>0.38</v>
      </c>
      <c r="H24" s="5">
        <v>-1.29</v>
      </c>
      <c r="I24" s="5">
        <v>0.05</v>
      </c>
      <c r="J24" s="5">
        <v>1.67</v>
      </c>
      <c r="K24" s="5">
        <v>24749</v>
      </c>
    </row>
    <row r="25" spans="2:13" x14ac:dyDescent="0.25">
      <c r="B25" s="8"/>
      <c r="C25" s="8">
        <v>195</v>
      </c>
      <c r="E25" s="4" t="str">
        <v>AAPL 2/9 2024 $195.00 Call</v>
      </c>
      <c r="F25" s="5">
        <v>0.18</v>
      </c>
      <c r="G25" s="5">
        <v>0.2</v>
      </c>
      <c r="H25" s="5">
        <v>-0.85</v>
      </c>
      <c r="I25" s="5">
        <v>0.06</v>
      </c>
      <c r="J25" s="5">
        <v>1.05</v>
      </c>
      <c r="K25" s="5">
        <v>20862</v>
      </c>
    </row>
    <row r="26" spans="2:13" x14ac:dyDescent="0.25">
      <c r="B26" s="8"/>
      <c r="C26" s="8">
        <v>197.5</v>
      </c>
      <c r="E26" s="4" t="str">
        <v>AAPL 2/9 2024 $197.50 Call</v>
      </c>
      <c r="F26" s="5">
        <v>0.11</v>
      </c>
      <c r="G26" s="5">
        <v>0.12</v>
      </c>
      <c r="H26" s="5">
        <v>-0.5</v>
      </c>
      <c r="I26" s="5">
        <v>0.05</v>
      </c>
      <c r="J26" s="5">
        <v>0.61</v>
      </c>
      <c r="K26" s="5">
        <v>8546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Ticker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pryorm</dc:creator>
  <cp:lastModifiedBy>pryorm</cp:lastModifiedBy>
  <dcterms:created xsi:type="dcterms:W3CDTF">2016-08-18T20:09:52Z</dcterms:created>
  <dcterms:modified xsi:type="dcterms:W3CDTF">2024-02-05T17:19:56Z</dcterms:modified>
</cp:coreProperties>
</file>