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Sheet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B5" i="1" l="1"/>
  <c r="C9" i="1" s="1" a="1"/>
  <c r="J8" i="1"/>
  <c r="H8" i="1"/>
  <c r="F8" i="1"/>
  <c r="B20" i="1"/>
  <c r="D8" i="1"/>
  <c r="M8" i="1"/>
  <c r="K8" i="1"/>
  <c r="E8" i="1"/>
  <c r="G8" i="1"/>
  <c r="I8" i="1"/>
  <c r="N8" i="1"/>
  <c r="L8" i="1"/>
  <c r="C23" i="1" a="1"/>
  <c r="C9" i="1" l="1"/>
  <c r="C15" i="1"/>
  <c r="C10" i="1"/>
  <c r="C16" i="1"/>
  <c r="C11" i="1"/>
  <c r="C17" i="1"/>
  <c r="C12" i="1"/>
  <c r="C18" i="1"/>
  <c r="C13" i="1"/>
  <c r="C14" i="1"/>
  <c r="C23" i="1"/>
  <c r="C27" i="1"/>
  <c r="C29" i="1"/>
  <c r="C28" i="1"/>
  <c r="C26" i="1"/>
  <c r="C24" i="1"/>
  <c r="C25" i="1"/>
  <c r="C30" i="1"/>
  <c r="F10" i="1"/>
  <c r="L10" i="1"/>
  <c r="N10" i="1"/>
  <c r="E10" i="1"/>
  <c r="M10" i="1"/>
  <c r="J10" i="1"/>
  <c r="G10" i="1"/>
  <c r="D10" i="1"/>
  <c r="I10" i="1"/>
  <c r="K10" i="1"/>
  <c r="H10" i="1"/>
  <c r="N18" i="1"/>
  <c r="L18" i="1"/>
  <c r="K18" i="1"/>
  <c r="M18" i="1"/>
  <c r="E18" i="1"/>
  <c r="G18" i="1"/>
  <c r="D18" i="1"/>
  <c r="F18" i="1"/>
  <c r="H18" i="1"/>
  <c r="J18" i="1"/>
  <c r="I18" i="1"/>
  <c r="I12" i="1"/>
  <c r="F12" i="1"/>
  <c r="N12" i="1"/>
  <c r="L12" i="1"/>
  <c r="G12" i="1"/>
  <c r="D12" i="1"/>
  <c r="J12" i="1"/>
  <c r="H12" i="1"/>
  <c r="K12" i="1"/>
  <c r="M12" i="1"/>
  <c r="E12" i="1"/>
  <c r="I14" i="1"/>
  <c r="D14" i="1"/>
  <c r="N14" i="1"/>
  <c r="E14" i="1"/>
  <c r="M14" i="1"/>
  <c r="G14" i="1"/>
  <c r="H14" i="1"/>
  <c r="L14" i="1"/>
  <c r="J14" i="1"/>
  <c r="K14" i="1"/>
  <c r="F14" i="1"/>
  <c r="H15" i="1"/>
  <c r="M15" i="1"/>
  <c r="D15" i="1"/>
  <c r="L15" i="1"/>
  <c r="N15" i="1"/>
  <c r="E15" i="1"/>
  <c r="G15" i="1"/>
  <c r="F15" i="1"/>
  <c r="K15" i="1"/>
  <c r="J15" i="1"/>
  <c r="I15" i="1"/>
  <c r="J13" i="1"/>
  <c r="N13" i="1"/>
  <c r="D13" i="1"/>
  <c r="G13" i="1"/>
  <c r="I13" i="1"/>
  <c r="L13" i="1"/>
  <c r="K13" i="1"/>
  <c r="H13" i="1"/>
  <c r="M13" i="1"/>
  <c r="E13" i="1"/>
  <c r="F13" i="1"/>
  <c r="J9" i="1"/>
  <c r="D9" i="1"/>
  <c r="I9" i="1"/>
  <c r="K9" i="1"/>
  <c r="N9" i="1"/>
  <c r="E9" i="1"/>
  <c r="H9" i="1"/>
  <c r="F9" i="1"/>
  <c r="G9" i="1"/>
  <c r="M9" i="1"/>
  <c r="L9" i="1"/>
  <c r="M17" i="1"/>
  <c r="E17" i="1"/>
  <c r="J17" i="1"/>
  <c r="D17" i="1"/>
  <c r="L17" i="1"/>
  <c r="N17" i="1"/>
  <c r="G17" i="1"/>
  <c r="F17" i="1"/>
  <c r="H17" i="1"/>
  <c r="K17" i="1"/>
  <c r="I17" i="1"/>
  <c r="E16" i="1"/>
  <c r="M16" i="1"/>
  <c r="J16" i="1"/>
  <c r="I16" i="1"/>
  <c r="G16" i="1"/>
  <c r="L16" i="1"/>
  <c r="D16" i="1"/>
  <c r="H16" i="1"/>
  <c r="K16" i="1"/>
  <c r="F16" i="1"/>
  <c r="N16" i="1"/>
  <c r="L11" i="1"/>
  <c r="N11" i="1"/>
  <c r="J11" i="1"/>
  <c r="I11" i="1"/>
  <c r="F11" i="1"/>
  <c r="M11" i="1"/>
  <c r="K11" i="1"/>
  <c r="E11" i="1"/>
  <c r="H11" i="1"/>
  <c r="G11" i="1"/>
  <c r="D11" i="1"/>
</calcChain>
</file>

<file path=xl/sharedStrings.xml><?xml version="1.0" encoding="utf-8"?>
<sst xmlns="http://schemas.openxmlformats.org/spreadsheetml/2006/main" count="13" uniqueCount="13">
  <si>
    <t>b</t>
  </si>
  <si>
    <t>l</t>
  </si>
  <si>
    <t>  &lt;=== Ticker Symbol of Underlying Equity</t>
  </si>
  <si>
    <t>  &lt;=== Data Source to use for Retrieving Data</t>
  </si>
  <si>
    <t xml:space="preserve">  &lt;=== Option expiration to use for table below</t>
  </si>
  <si>
    <t>Tickers</t>
  </si>
  <si>
    <t>a</t>
  </si>
  <si>
    <t xml:space="preserve">  &lt;=== Strike price to use for table below</t>
  </si>
  <si>
    <t>AAPL</t>
  </si>
  <si>
    <t>Y</t>
  </si>
  <si>
    <t>Call</t>
  </si>
  <si>
    <t xml:space="preserve">  &lt;=== Enter Put or Call to use for table below</t>
  </si>
  <si>
    <t>Expiration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</si>
</sst>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OptionExpirations"/>
      <definedName name="smfGetOptionExpiry"/>
      <definedName name="smfGetOptionQuotes"/>
      <definedName name="smfGetOptionStrike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30"/>
  <sheetViews>
    <sheetView showGridLines="0" tabSelected="1" workbookViewId="0">
      <selection activeCell="B4" sqref="B4"/>
    </sheetView>
  </sheetViews>
  <sheetFormatPr defaultRowHeight="15" x14ac:dyDescent="0.25"/>
  <cols>
    <col min="1" max="1" width="2.28515625" style="1" customWidth="1"/>
    <col min="2" max="2" width="10.42578125" style="1" bestFit="1" customWidth="1"/>
    <col min="3" max="3" width="24.7109375" style="1" customWidth="1"/>
    <col min="4" max="4" width="27.140625" style="1" customWidth="1"/>
    <col min="5" max="5" width="21.28515625" style="1" customWidth="1"/>
    <col min="6" max="6" width="19.7109375" style="1" customWidth="1"/>
    <col min="7" max="16384" width="9.140625" style="1"/>
  </cols>
  <sheetData>
    <row r="2" spans="2:14" x14ac:dyDescent="0.25">
      <c r="B2" s="2" t="s">
        <v>8</v>
      </c>
      <c r="C2" s="1" t="s">
        <v>2</v>
      </c>
    </row>
    <row r="3" spans="2:14" x14ac:dyDescent="0.25">
      <c r="B3" s="2" t="s">
        <v>9</v>
      </c>
      <c r="C3" s="1" t="s">
        <v>3</v>
      </c>
    </row>
    <row r="4" spans="2:14" x14ac:dyDescent="0.25">
      <c r="B4" s="2" t="s">
        <v>10</v>
      </c>
      <c r="C4" s="1" t="s">
        <v>11</v>
      </c>
    </row>
    <row r="5" spans="2:14" x14ac:dyDescent="0.25">
      <c r="B5" s="3">
        <f>[1]!smfGetOptionExpiry()</f>
        <v>45128</v>
      </c>
      <c r="C5" s="1" t="s">
        <v>4</v>
      </c>
    </row>
    <row r="7" spans="2:14" x14ac:dyDescent="0.25">
      <c r="D7" s="2" t="s">
        <v>1</v>
      </c>
      <c r="E7" s="2" t="s">
        <v>0</v>
      </c>
      <c r="F7" s="2" t="s">
        <v>6</v>
      </c>
      <c r="G7" s="2"/>
      <c r="H7" s="2"/>
      <c r="I7" s="2"/>
      <c r="J7" s="2"/>
      <c r="K7" s="2"/>
      <c r="L7" s="2"/>
      <c r="M7" s="2"/>
      <c r="N7" s="2"/>
    </row>
    <row r="8" spans="2:14" x14ac:dyDescent="0.25">
      <c r="C8" s="4" t="s">
        <v>5</v>
      </c>
      <c r="D8" s="6" t="str">
        <f>[1]!smfGetOptionQuotes("",D$7,1)</f>
        <v>Last Price</v>
      </c>
      <c r="E8" s="6" t="str">
        <f>[1]!smfGetOptionQuotes("",E$7,1)</f>
        <v>Bid Price</v>
      </c>
      <c r="F8" s="6" t="str">
        <f>[1]!smfGetOptionQuotes("",F$7,1)</f>
        <v>Ask Price</v>
      </c>
      <c r="G8" s="1" t="str">
        <f>[1]!smfGetOptionQuotes("",G$7,1)</f>
        <v/>
      </c>
      <c r="H8" s="1" t="str">
        <f>[1]!smfGetOptionQuotes("",H$7,1)</f>
        <v/>
      </c>
      <c r="I8" s="1" t="str">
        <f>[1]!smfGetOptionQuotes("",I$7,1)</f>
        <v/>
      </c>
      <c r="J8" s="1" t="str">
        <f>[1]!smfGetOptionQuotes("",J$7,1)</f>
        <v/>
      </c>
      <c r="K8" s="1" t="str">
        <f>[1]!smfGetOptionQuotes("",K$7,1)</f>
        <v/>
      </c>
      <c r="L8" s="1" t="str">
        <f>[1]!smfGetOptionQuotes("",L$7,1)</f>
        <v/>
      </c>
      <c r="M8" s="1" t="str">
        <f>[1]!smfGetOptionQuotes("",M$7,1)</f>
        <v/>
      </c>
      <c r="N8" s="1" t="str">
        <f>[1]!smfGetOptionQuotes("",N$7,1)</f>
        <v/>
      </c>
    </row>
    <row r="9" spans="2:14" x14ac:dyDescent="0.25">
      <c r="C9" s="1" t="str">
        <f t="array" ref="C9:C18">[1]!smfGetOptionStrikes($B$2,$B$5,$B$4,$B$3,1)</f>
        <v>AAPL 7/21 2023 $165.00 Call</v>
      </c>
      <c r="D9" s="5">
        <f>[1]!smfGetOptionQuotes($C9,D$7,,$B$3)</f>
        <v>2.92</v>
      </c>
      <c r="E9" s="5">
        <f>[1]!smfGetOptionQuotes($C9,E$7,,$B$3)</f>
        <v>21.95</v>
      </c>
      <c r="F9" s="5">
        <f>[1]!smfGetOptionQuotes($C9,F$7,,$B$3)</f>
        <v>22.9</v>
      </c>
      <c r="G9" s="5" t="str">
        <f>[1]!smfGetOptionQuotes($C9,G$7,,$B$3)</f>
        <v/>
      </c>
      <c r="H9" s="5" t="str">
        <f>[1]!smfGetOptionQuotes($C9,H$7,,$B$3)</f>
        <v/>
      </c>
      <c r="I9" s="5" t="str">
        <f>[1]!smfGetOptionQuotes($C9,I$7,,$B$3)</f>
        <v/>
      </c>
      <c r="J9" s="5" t="str">
        <f>[1]!smfGetOptionQuotes($C9,J$7,,$B$3)</f>
        <v/>
      </c>
      <c r="K9" s="5" t="str">
        <f>[1]!smfGetOptionQuotes($C9,K$7,,$B$3)</f>
        <v/>
      </c>
      <c r="L9" s="5" t="str">
        <f>[1]!smfGetOptionQuotes($C9,L$7,,$B$3)</f>
        <v/>
      </c>
      <c r="M9" s="5" t="str">
        <f>[1]!smfGetOptionQuotes($C9,M$7,,$B$3)</f>
        <v/>
      </c>
      <c r="N9" s="5" t="str">
        <f>[1]!smfGetOptionQuotes($C9,N$7,,$B$3)</f>
        <v/>
      </c>
    </row>
    <row r="10" spans="2:14" x14ac:dyDescent="0.25">
      <c r="C10" s="1" t="str">
        <v>AAPL 7/21 2023 $170.00 Call</v>
      </c>
      <c r="D10" s="5">
        <f>[1]!smfGetOptionQuotes($C10,D$7,,$B$3)</f>
        <v>2.73</v>
      </c>
      <c r="E10" s="5">
        <f>[1]!smfGetOptionQuotes($C10,E$7,,$B$3)</f>
        <v>17.899999999999999</v>
      </c>
      <c r="F10" s="5">
        <f>[1]!smfGetOptionQuotes($C10,F$7,,$B$3)</f>
        <v>18.149999999999999</v>
      </c>
      <c r="G10" s="5" t="str">
        <f>[1]!smfGetOptionQuotes($C10,G$7,,$B$3)</f>
        <v/>
      </c>
      <c r="H10" s="5" t="str">
        <f>[1]!smfGetOptionQuotes($C10,H$7,,$B$3)</f>
        <v/>
      </c>
      <c r="I10" s="5" t="str">
        <f>[1]!smfGetOptionQuotes($C10,I$7,,$B$3)</f>
        <v/>
      </c>
      <c r="J10" s="5" t="str">
        <f>[1]!smfGetOptionQuotes($C10,J$7,,$B$3)</f>
        <v/>
      </c>
      <c r="K10" s="5" t="str">
        <f>[1]!smfGetOptionQuotes($C10,K$7,,$B$3)</f>
        <v/>
      </c>
      <c r="L10" s="5" t="str">
        <f>[1]!smfGetOptionQuotes($C10,L$7,,$B$3)</f>
        <v/>
      </c>
      <c r="M10" s="5" t="str">
        <f>[1]!smfGetOptionQuotes($C10,M$7,,$B$3)</f>
        <v/>
      </c>
      <c r="N10" s="5" t="str">
        <f>[1]!smfGetOptionQuotes($C10,N$7,,$B$3)</f>
        <v/>
      </c>
    </row>
    <row r="11" spans="2:14" x14ac:dyDescent="0.25">
      <c r="C11" s="1" t="str">
        <v>AAPL 7/21 2023 $175.00 Call</v>
      </c>
      <c r="D11" s="5">
        <f>[1]!smfGetOptionQuotes($C11,D$7,,$B$3)</f>
        <v>2.7</v>
      </c>
      <c r="E11" s="5">
        <f>[1]!smfGetOptionQuotes($C11,E$7,,$B$3)</f>
        <v>13.15</v>
      </c>
      <c r="F11" s="5">
        <f>[1]!smfGetOptionQuotes($C11,F$7,,$B$3)</f>
        <v>13.4</v>
      </c>
      <c r="G11" s="5" t="str">
        <f>[1]!smfGetOptionQuotes($C11,G$7,,$B$3)</f>
        <v/>
      </c>
      <c r="H11" s="5" t="str">
        <f>[1]!smfGetOptionQuotes($C11,H$7,,$B$3)</f>
        <v/>
      </c>
      <c r="I11" s="5" t="str">
        <f>[1]!smfGetOptionQuotes($C11,I$7,,$B$3)</f>
        <v/>
      </c>
      <c r="J11" s="5" t="str">
        <f>[1]!smfGetOptionQuotes($C11,J$7,,$B$3)</f>
        <v/>
      </c>
      <c r="K11" s="5" t="str">
        <f>[1]!smfGetOptionQuotes($C11,K$7,,$B$3)</f>
        <v/>
      </c>
      <c r="L11" s="5" t="str">
        <f>[1]!smfGetOptionQuotes($C11,L$7,,$B$3)</f>
        <v/>
      </c>
      <c r="M11" s="5" t="str">
        <f>[1]!smfGetOptionQuotes($C11,M$7,,$B$3)</f>
        <v/>
      </c>
      <c r="N11" s="5" t="str">
        <f>[1]!smfGetOptionQuotes($C11,N$7,,$B$3)</f>
        <v/>
      </c>
    </row>
    <row r="12" spans="2:14" x14ac:dyDescent="0.25">
      <c r="C12" s="1" t="str">
        <v>AAPL 7/21 2023 $180.00 Call</v>
      </c>
      <c r="D12" s="5">
        <f>[1]!smfGetOptionQuotes($C12,D$7,,$B$3)</f>
        <v>2.23</v>
      </c>
      <c r="E12" s="5">
        <f>[1]!smfGetOptionQuotes($C12,E$7,,$B$3)</f>
        <v>8.9</v>
      </c>
      <c r="F12" s="5">
        <f>[1]!smfGetOptionQuotes($C12,F$7,,$B$3)</f>
        <v>9.0500000000000007</v>
      </c>
      <c r="G12" s="5" t="str">
        <f>[1]!smfGetOptionQuotes($C12,G$7,,$B$3)</f>
        <v/>
      </c>
      <c r="H12" s="5" t="str">
        <f>[1]!smfGetOptionQuotes($C12,H$7,,$B$3)</f>
        <v/>
      </c>
      <c r="I12" s="5" t="str">
        <f>[1]!smfGetOptionQuotes($C12,I$7,,$B$3)</f>
        <v/>
      </c>
      <c r="J12" s="5" t="str">
        <f>[1]!smfGetOptionQuotes($C12,J$7,,$B$3)</f>
        <v/>
      </c>
      <c r="K12" s="5" t="str">
        <f>[1]!smfGetOptionQuotes($C12,K$7,,$B$3)</f>
        <v/>
      </c>
      <c r="L12" s="5" t="str">
        <f>[1]!smfGetOptionQuotes($C12,L$7,,$B$3)</f>
        <v/>
      </c>
      <c r="M12" s="5" t="str">
        <f>[1]!smfGetOptionQuotes($C12,M$7,,$B$3)</f>
        <v/>
      </c>
      <c r="N12" s="5" t="str">
        <f>[1]!smfGetOptionQuotes($C12,N$7,,$B$3)</f>
        <v/>
      </c>
    </row>
    <row r="13" spans="2:14" x14ac:dyDescent="0.25">
      <c r="C13" s="1" t="str">
        <v>AAPL 7/21 2023 $185.00 Call</v>
      </c>
      <c r="D13" s="5">
        <f>[1]!smfGetOptionQuotes($C13,D$7,,$B$3)</f>
        <v>1.7</v>
      </c>
      <c r="E13" s="5">
        <f>[1]!smfGetOptionQuotes($C13,E$7,,$B$3)</f>
        <v>4.75</v>
      </c>
      <c r="F13" s="5">
        <f>[1]!smfGetOptionQuotes($C13,F$7,,$B$3)</f>
        <v>5.35</v>
      </c>
      <c r="G13" s="5" t="str">
        <f>[1]!smfGetOptionQuotes($C13,G$7,,$B$3)</f>
        <v/>
      </c>
      <c r="H13" s="5" t="str">
        <f>[1]!smfGetOptionQuotes($C13,H$7,,$B$3)</f>
        <v/>
      </c>
      <c r="I13" s="5" t="str">
        <f>[1]!smfGetOptionQuotes($C13,I$7,,$B$3)</f>
        <v/>
      </c>
      <c r="J13" s="5" t="str">
        <f>[1]!smfGetOptionQuotes($C13,J$7,,$B$3)</f>
        <v/>
      </c>
      <c r="K13" s="5" t="str">
        <f>[1]!smfGetOptionQuotes($C13,K$7,,$B$3)</f>
        <v/>
      </c>
      <c r="L13" s="5" t="str">
        <f>[1]!smfGetOptionQuotes($C13,L$7,,$B$3)</f>
        <v/>
      </c>
      <c r="M13" s="5" t="str">
        <f>[1]!smfGetOptionQuotes($C13,M$7,,$B$3)</f>
        <v/>
      </c>
      <c r="N13" s="5" t="str">
        <f>[1]!smfGetOptionQuotes($C13,N$7,,$B$3)</f>
        <v/>
      </c>
    </row>
    <row r="14" spans="2:14" x14ac:dyDescent="0.25">
      <c r="C14" s="1" t="str">
        <v>AAPL 7/21 2023 $190.00 Call</v>
      </c>
      <c r="D14" s="5">
        <f>[1]!smfGetOptionQuotes($C14,D$7,,$B$3)</f>
        <v>1.03</v>
      </c>
      <c r="E14" s="5">
        <f>[1]!smfGetOptionQuotes($C14,E$7,,$B$3)</f>
        <v>2.5</v>
      </c>
      <c r="F14" s="5">
        <f>[1]!smfGetOptionQuotes($C14,F$7,,$B$3)</f>
        <v>2.6</v>
      </c>
      <c r="G14" s="5" t="str">
        <f>[1]!smfGetOptionQuotes($C14,G$7,,$B$3)</f>
        <v/>
      </c>
      <c r="H14" s="5" t="str">
        <f>[1]!smfGetOptionQuotes($C14,H$7,,$B$3)</f>
        <v/>
      </c>
      <c r="I14" s="5" t="str">
        <f>[1]!smfGetOptionQuotes($C14,I$7,,$B$3)</f>
        <v/>
      </c>
      <c r="J14" s="5" t="str">
        <f>[1]!smfGetOptionQuotes($C14,J$7,,$B$3)</f>
        <v/>
      </c>
      <c r="K14" s="5" t="str">
        <f>[1]!smfGetOptionQuotes($C14,K$7,,$B$3)</f>
        <v/>
      </c>
      <c r="L14" s="5" t="str">
        <f>[1]!smfGetOptionQuotes($C14,L$7,,$B$3)</f>
        <v/>
      </c>
      <c r="M14" s="5" t="str">
        <f>[1]!smfGetOptionQuotes($C14,M$7,,$B$3)</f>
        <v/>
      </c>
      <c r="N14" s="5" t="str">
        <f>[1]!smfGetOptionQuotes($C14,N$7,,$B$3)</f>
        <v/>
      </c>
    </row>
    <row r="15" spans="2:14" x14ac:dyDescent="0.25">
      <c r="C15" s="1" t="str">
        <v>AAPL 7/21 2023 $195.00 Call</v>
      </c>
      <c r="D15" s="5">
        <f>[1]!smfGetOptionQuotes($C15,D$7,,$B$3)</f>
        <v>0.42</v>
      </c>
      <c r="E15" s="5">
        <f>[1]!smfGetOptionQuotes($C15,E$7,,$B$3)</f>
        <v>0.96</v>
      </c>
      <c r="F15" s="5">
        <f>[1]!smfGetOptionQuotes($C15,F$7,,$B$3)</f>
        <v>0.99</v>
      </c>
      <c r="G15" s="5" t="str">
        <f>[1]!smfGetOptionQuotes($C15,G$7,,$B$3)</f>
        <v/>
      </c>
      <c r="H15" s="5" t="str">
        <f>[1]!smfGetOptionQuotes($C15,H$7,,$B$3)</f>
        <v/>
      </c>
      <c r="I15" s="5" t="str">
        <f>[1]!smfGetOptionQuotes($C15,I$7,,$B$3)</f>
        <v/>
      </c>
      <c r="J15" s="5" t="str">
        <f>[1]!smfGetOptionQuotes($C15,J$7,,$B$3)</f>
        <v/>
      </c>
      <c r="K15" s="5" t="str">
        <f>[1]!smfGetOptionQuotes($C15,K$7,,$B$3)</f>
        <v/>
      </c>
      <c r="L15" s="5" t="str">
        <f>[1]!smfGetOptionQuotes($C15,L$7,,$B$3)</f>
        <v/>
      </c>
      <c r="M15" s="5" t="str">
        <f>[1]!smfGetOptionQuotes($C15,M$7,,$B$3)</f>
        <v/>
      </c>
      <c r="N15" s="5" t="str">
        <f>[1]!smfGetOptionQuotes($C15,N$7,,$B$3)</f>
        <v/>
      </c>
    </row>
    <row r="16" spans="2:14" x14ac:dyDescent="0.25">
      <c r="C16" s="1" t="str">
        <v>AAPL 7/21 2023 $200.00 Call</v>
      </c>
      <c r="D16" s="5">
        <f>[1]!smfGetOptionQuotes($C16,D$7,,$B$3)</f>
        <v>0.12</v>
      </c>
      <c r="E16" s="5">
        <f>[1]!smfGetOptionQuotes($C16,E$7,,$B$3)</f>
        <v>0.32</v>
      </c>
      <c r="F16" s="5">
        <f>[1]!smfGetOptionQuotes($C16,F$7,,$B$3)</f>
        <v>0.34</v>
      </c>
      <c r="G16" s="5" t="str">
        <f>[1]!smfGetOptionQuotes($C16,G$7,,$B$3)</f>
        <v/>
      </c>
      <c r="H16" s="5" t="str">
        <f>[1]!smfGetOptionQuotes($C16,H$7,,$B$3)</f>
        <v/>
      </c>
      <c r="I16" s="5" t="str">
        <f>[1]!smfGetOptionQuotes($C16,I$7,,$B$3)</f>
        <v/>
      </c>
      <c r="J16" s="5" t="str">
        <f>[1]!smfGetOptionQuotes($C16,J$7,,$B$3)</f>
        <v/>
      </c>
      <c r="K16" s="5" t="str">
        <f>[1]!smfGetOptionQuotes($C16,K$7,,$B$3)</f>
        <v/>
      </c>
      <c r="L16" s="5" t="str">
        <f>[1]!smfGetOptionQuotes($C16,L$7,,$B$3)</f>
        <v/>
      </c>
      <c r="M16" s="5" t="str">
        <f>[1]!smfGetOptionQuotes($C16,M$7,,$B$3)</f>
        <v/>
      </c>
      <c r="N16" s="5" t="str">
        <f>[1]!smfGetOptionQuotes($C16,N$7,,$B$3)</f>
        <v/>
      </c>
    </row>
    <row r="17" spans="2:14" x14ac:dyDescent="0.25">
      <c r="C17" s="1" t="str">
        <v>AAPL 7/21 2023 $205.00 Call</v>
      </c>
      <c r="D17" s="5">
        <f>[1]!smfGetOptionQuotes($C17,D$7,,$B$3)</f>
        <v>0.04</v>
      </c>
      <c r="E17" s="5">
        <f>[1]!smfGetOptionQuotes($C17,E$7,,$B$3)</f>
        <v>0.12</v>
      </c>
      <c r="F17" s="5">
        <f>[1]!smfGetOptionQuotes($C17,F$7,,$B$3)</f>
        <v>0.13</v>
      </c>
      <c r="G17" s="5" t="str">
        <f>[1]!smfGetOptionQuotes($C17,G$7,,$B$3)</f>
        <v/>
      </c>
      <c r="H17" s="5" t="str">
        <f>[1]!smfGetOptionQuotes($C17,H$7,,$B$3)</f>
        <v/>
      </c>
      <c r="I17" s="5" t="str">
        <f>[1]!smfGetOptionQuotes($C17,I$7,,$B$3)</f>
        <v/>
      </c>
      <c r="J17" s="5" t="str">
        <f>[1]!smfGetOptionQuotes($C17,J$7,,$B$3)</f>
        <v/>
      </c>
      <c r="K17" s="5" t="str">
        <f>[1]!smfGetOptionQuotes($C17,K$7,,$B$3)</f>
        <v/>
      </c>
      <c r="L17" s="5" t="str">
        <f>[1]!smfGetOptionQuotes($C17,L$7,,$B$3)</f>
        <v/>
      </c>
      <c r="M17" s="5" t="str">
        <f>[1]!smfGetOptionQuotes($C17,M$7,,$B$3)</f>
        <v/>
      </c>
      <c r="N17" s="5" t="str">
        <f>[1]!smfGetOptionQuotes($C17,N$7,,$B$3)</f>
        <v/>
      </c>
    </row>
    <row r="18" spans="2:14" x14ac:dyDescent="0.25">
      <c r="C18" s="1" t="str">
        <v>AAPL 7/21 2023 $210.00 Call</v>
      </c>
      <c r="D18" s="5">
        <f>[1]!smfGetOptionQuotes($C18,D$7,,$B$3)</f>
        <v>0.02</v>
      </c>
      <c r="E18" s="5">
        <f>[1]!smfGetOptionQuotes($C18,E$7,,$B$3)</f>
        <v>0.06</v>
      </c>
      <c r="F18" s="5">
        <f>[1]!smfGetOptionQuotes($C18,F$7,,$B$3)</f>
        <v>0.08</v>
      </c>
      <c r="G18" s="5" t="str">
        <f>[1]!smfGetOptionQuotes($C18,G$7,,$B$3)</f>
        <v/>
      </c>
      <c r="H18" s="5" t="str">
        <f>[1]!smfGetOptionQuotes($C18,H$7,,$B$3)</f>
        <v/>
      </c>
      <c r="I18" s="5" t="str">
        <f>[1]!smfGetOptionQuotes($C18,I$7,,$B$3)</f>
        <v/>
      </c>
      <c r="J18" s="5" t="str">
        <f>[1]!smfGetOptionQuotes($C18,J$7,,$B$3)</f>
        <v/>
      </c>
      <c r="K18" s="5" t="str">
        <f>[1]!smfGetOptionQuotes($C18,K$7,,$B$3)</f>
        <v/>
      </c>
      <c r="L18" s="5" t="str">
        <f>[1]!smfGetOptionQuotes($C18,L$7,,$B$3)</f>
        <v/>
      </c>
      <c r="M18" s="5" t="str">
        <f>[1]!smfGetOptionQuotes($C18,M$7,,$B$3)</f>
        <v/>
      </c>
      <c r="N18" s="5" t="str">
        <f>[1]!smfGetOptionQuotes($C18,N$7,,$B$3)</f>
        <v/>
      </c>
    </row>
    <row r="20" spans="2:14" x14ac:dyDescent="0.25">
      <c r="B20" s="7">
        <f>[1]!smfGetOptionStrikes($B$2,$B$5,"Call",$B$3,,2,1)</f>
        <v>185</v>
      </c>
      <c r="C20" s="1" t="s">
        <v>7</v>
      </c>
    </row>
    <row r="21" spans="2:14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C22" s="4" t="s">
        <v>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25">
      <c r="C23" s="8">
        <f t="array" ref="C23:C30">[1]!smfGetOptionExpirations($B$2,$B$3,"Call",$B$20)</f>
        <v>45100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5">
      <c r="C24" s="8">
        <v>45107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x14ac:dyDescent="0.25">
      <c r="C25" s="8">
        <v>45114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5">
      <c r="C26" s="8">
        <v>45121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5">
      <c r="C27" s="8">
        <v>45128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x14ac:dyDescent="0.25">
      <c r="C28" s="8">
        <v>45135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C29" s="8">
        <v>45156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x14ac:dyDescent="0.25">
      <c r="C30" s="8">
        <v>45184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pryorm</cp:lastModifiedBy>
  <cp:lastPrinted>2008-12-14T05:27:58Z</cp:lastPrinted>
  <dcterms:created xsi:type="dcterms:W3CDTF">2008-12-14T05:23:42Z</dcterms:created>
  <dcterms:modified xsi:type="dcterms:W3CDTF">2023-06-23T04:09:04Z</dcterms:modified>
</cp:coreProperties>
</file>