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60" windowWidth="19155" windowHeight="688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U2" i="1" l="1"/>
  <c r="U3" i="1"/>
  <c r="V3" i="1"/>
  <c r="T3" i="1"/>
  <c r="S3" i="1"/>
  <c r="V2" i="1"/>
  <c r="T2" i="1"/>
  <c r="S2" i="1"/>
</calcChain>
</file>

<file path=xl/comments1.xml><?xml version="1.0" encoding="utf-8"?>
<comments xmlns="http://schemas.openxmlformats.org/spreadsheetml/2006/main">
  <authors>
    <author>admin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2016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日开具</t>
        </r>
        <r>
          <rPr>
            <sz val="9"/>
            <color indexed="81"/>
            <rFont val="Tahoma"/>
            <family val="2"/>
          </rPr>
          <t xml:space="preserve">1019745
</t>
        </r>
      </text>
    </comment>
  </commentList>
</comments>
</file>

<file path=xl/sharedStrings.xml><?xml version="1.0" encoding="utf-8"?>
<sst xmlns="http://schemas.openxmlformats.org/spreadsheetml/2006/main" count="28" uniqueCount="28">
  <si>
    <t>序号</t>
  </si>
  <si>
    <t>合同签署年度</t>
    <phoneticPr fontId="4" type="noConversion"/>
  </si>
  <si>
    <t>项目编码</t>
    <phoneticPr fontId="4" type="noConversion"/>
  </si>
  <si>
    <t>销售人员</t>
    <phoneticPr fontId="4" type="noConversion"/>
  </si>
  <si>
    <t>项目名称</t>
  </si>
  <si>
    <t>合同额</t>
  </si>
  <si>
    <t>2015年开票金额</t>
  </si>
  <si>
    <t>2015年回款金额</t>
  </si>
  <si>
    <t>2016年开票</t>
    <phoneticPr fontId="4" type="noConversion"/>
  </si>
  <si>
    <r>
      <t>1</t>
    </r>
    <r>
      <rPr>
        <b/>
        <sz val="10"/>
        <color indexed="8"/>
        <rFont val="宋体"/>
        <family val="3"/>
        <charset val="134"/>
      </rPr>
      <t>6年回款日期</t>
    </r>
    <phoneticPr fontId="4" type="noConversion"/>
  </si>
  <si>
    <t>2016年回款</t>
    <phoneticPr fontId="4" type="noConversion"/>
  </si>
  <si>
    <t>2017年开票</t>
    <phoneticPr fontId="4" type="noConversion"/>
  </si>
  <si>
    <r>
      <t>1</t>
    </r>
    <r>
      <rPr>
        <b/>
        <sz val="10"/>
        <color indexed="8"/>
        <rFont val="宋体"/>
        <family val="3"/>
        <charset val="134"/>
      </rPr>
      <t>7年回款日期</t>
    </r>
    <phoneticPr fontId="4" type="noConversion"/>
  </si>
  <si>
    <t>2017年回款</t>
    <phoneticPr fontId="4" type="noConversion"/>
  </si>
  <si>
    <t>2018年开票日期</t>
    <phoneticPr fontId="4" type="noConversion"/>
  </si>
  <si>
    <t>2018年开票金额</t>
    <phoneticPr fontId="4" type="noConversion"/>
  </si>
  <si>
    <r>
      <t>18</t>
    </r>
    <r>
      <rPr>
        <b/>
        <sz val="10"/>
        <color indexed="8"/>
        <rFont val="宋体"/>
        <family val="3"/>
        <charset val="134"/>
      </rPr>
      <t>年回款日期</t>
    </r>
    <phoneticPr fontId="4" type="noConversion"/>
  </si>
  <si>
    <t>2018年回款</t>
    <phoneticPr fontId="4" type="noConversion"/>
  </si>
  <si>
    <t>开票应收款</t>
    <phoneticPr fontId="4" type="noConversion"/>
  </si>
  <si>
    <t>开票合计</t>
    <phoneticPr fontId="4" type="noConversion"/>
  </si>
  <si>
    <t>未开票金额</t>
    <phoneticPr fontId="4" type="noConversion"/>
  </si>
  <si>
    <t>回款合计</t>
    <phoneticPr fontId="4" type="noConversion"/>
  </si>
  <si>
    <t>*****项目合同</t>
    <phoneticPr fontId="4" type="noConversion"/>
  </si>
  <si>
    <t>*****合同</t>
    <phoneticPr fontId="3" type="noConversion"/>
  </si>
  <si>
    <t>1998-ABVC-WRXF-02</t>
    <phoneticPr fontId="3" type="noConversion"/>
  </si>
  <si>
    <t>王雷雷</t>
    <phoneticPr fontId="3" type="noConversion"/>
  </si>
  <si>
    <t>2012-ZJYD-ZZJH-03</t>
    <phoneticPr fontId="3" type="noConversion"/>
  </si>
  <si>
    <t>韩梅梅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</si>
</sst>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/>
  </cellStyleXfs>
  <cellXfs count="37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43" fontId="2" fillId="2" borderId="1" xfId="2" applyFont="1" applyFill="1" applyBorder="1" applyAlignment="1">
      <alignment horizontal="center" vertical="center" wrapText="1"/>
    </xf>
    <xf numFmtId="43" fontId="2" fillId="2" borderId="1" xfId="2" applyFont="1" applyFill="1" applyBorder="1" applyAlignment="1">
      <alignment horizontal="center" vertical="center"/>
    </xf>
    <xf numFmtId="176" fontId="2" fillId="2" borderId="1" xfId="2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8" fillId="0" borderId="1" xfId="3" applyFont="1" applyFill="1" applyBorder="1" applyAlignment="1">
      <alignment wrapText="1"/>
    </xf>
    <xf numFmtId="0" fontId="5" fillId="3" borderId="1" xfId="1" applyFont="1" applyFill="1" applyBorder="1" applyAlignment="1">
      <alignment horizontal="center" vertical="center" wrapText="1"/>
    </xf>
    <xf numFmtId="43" fontId="5" fillId="3" borderId="1" xfId="4" applyFont="1" applyFill="1" applyBorder="1" applyAlignment="1">
      <alignment horizontal="center" vertical="center"/>
    </xf>
    <xf numFmtId="43" fontId="5" fillId="3" borderId="1" xfId="4" applyFont="1" applyFill="1" applyBorder="1" applyAlignment="1">
      <alignment horizontal="left" vertical="center" wrapText="1"/>
    </xf>
    <xf numFmtId="43" fontId="5" fillId="0" borderId="1" xfId="4" applyFont="1" applyBorder="1" applyAlignment="1">
      <alignment vertical="center"/>
    </xf>
    <xf numFmtId="176" fontId="5" fillId="0" borderId="1" xfId="4" applyNumberFormat="1" applyFont="1" applyBorder="1" applyAlignment="1">
      <alignment vertical="center"/>
    </xf>
    <xf numFmtId="43" fontId="5" fillId="3" borderId="1" xfId="2" applyFont="1" applyFill="1" applyBorder="1" applyAlignment="1">
      <alignment horizontal="center" vertical="center"/>
    </xf>
    <xf numFmtId="176" fontId="5" fillId="3" borderId="1" xfId="2" applyNumberFormat="1" applyFont="1" applyFill="1" applyBorder="1" applyAlignment="1">
      <alignment horizontal="center" vertical="center"/>
    </xf>
    <xf numFmtId="43" fontId="8" fillId="0" borderId="1" xfId="2" applyFont="1" applyFill="1" applyBorder="1" applyAlignment="1">
      <alignment vertical="center" wrapText="1"/>
    </xf>
    <xf numFmtId="43" fontId="8" fillId="0" borderId="1" xfId="3" applyNumberFormat="1" applyFont="1" applyFill="1" applyBorder="1" applyAlignment="1">
      <alignment wrapText="1"/>
    </xf>
    <xf numFmtId="43" fontId="0" fillId="0" borderId="1" xfId="0" applyNumberForma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3" fillId="0" borderId="1" xfId="0" applyFont="1" applyBorder="1">
      <alignment vertical="center"/>
    </xf>
    <xf numFmtId="43" fontId="13" fillId="3" borderId="1" xfId="4" applyFont="1" applyFill="1" applyBorder="1" applyAlignment="1">
      <alignment horizontal="center" vertical="center"/>
    </xf>
    <xf numFmtId="43" fontId="13" fillId="3" borderId="1" xfId="4" applyFont="1" applyFill="1" applyBorder="1" applyAlignment="1">
      <alignment horizontal="left" vertical="center" wrapText="1"/>
    </xf>
    <xf numFmtId="43" fontId="13" fillId="0" borderId="1" xfId="4" applyFont="1" applyBorder="1" applyAlignment="1">
      <alignment vertical="center"/>
    </xf>
    <xf numFmtId="176" fontId="13" fillId="0" borderId="1" xfId="4" applyNumberFormat="1" applyFont="1" applyBorder="1" applyAlignment="1">
      <alignment vertical="center"/>
    </xf>
    <xf numFmtId="43" fontId="13" fillId="3" borderId="1" xfId="2" applyFont="1" applyFill="1" applyBorder="1" applyAlignment="1">
      <alignment horizontal="center" vertical="center"/>
    </xf>
    <xf numFmtId="176" fontId="13" fillId="3" borderId="1" xfId="2" applyNumberFormat="1" applyFont="1" applyFill="1" applyBorder="1" applyAlignment="1">
      <alignment horizontal="center" vertical="center"/>
    </xf>
    <xf numFmtId="43" fontId="14" fillId="0" borderId="1" xfId="2" applyFont="1" applyFill="1" applyBorder="1" applyAlignment="1">
      <alignment vertical="center" wrapText="1"/>
    </xf>
    <xf numFmtId="43" fontId="14" fillId="0" borderId="1" xfId="3" applyNumberFormat="1" applyFont="1" applyFill="1" applyBorder="1" applyAlignment="1">
      <alignment wrapText="1"/>
    </xf>
    <xf numFmtId="43" fontId="13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0" fontId="5" fillId="0" borderId="1" xfId="0" applyFont="1" applyBorder="1" applyAlignment="1"/>
    <xf numFmtId="43" fontId="12" fillId="0" borderId="1" xfId="0" applyNumberFormat="1" applyFont="1" applyBorder="1">
      <alignment vertical="center"/>
    </xf>
  </cellXfs>
  <cellStyles count="6">
    <cellStyle name="常规" xfId="0" builtinId="0"/>
    <cellStyle name="常规 2 3" xfId="3"/>
    <cellStyle name="常规 3 2" xfId="5"/>
    <cellStyle name="常规 7" xfId="1"/>
    <cellStyle name="千位分隔 4" xfId="2"/>
    <cellStyle name="千位分隔 5" xfId="4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"/>
  <sheetViews>
    <sheetView tabSelected="1" topLeftCell="L1" workbookViewId="0">
      <selection activeCell="U2" sqref="U2"/>
    </sheetView>
  </sheetViews>
  <sheetFormatPr defaultRowHeight="13.5" x14ac:dyDescent="0.15"/>
  <cols>
    <col min="6" max="6" width="17.25" bestFit="1" customWidth="1"/>
    <col min="7" max="9" width="14.125" bestFit="1" customWidth="1"/>
    <col min="10" max="10" width="11.75" bestFit="1" customWidth="1"/>
    <col min="11" max="11" width="14.125" bestFit="1" customWidth="1"/>
    <col min="12" max="12" width="15.125" bestFit="1" customWidth="1"/>
    <col min="13" max="13" width="13.75" bestFit="1" customWidth="1"/>
    <col min="14" max="14" width="15.125" bestFit="1" customWidth="1"/>
    <col min="15" max="15" width="11.75" bestFit="1" customWidth="1"/>
    <col min="16" max="16" width="15.125" bestFit="1" customWidth="1"/>
    <col min="17" max="17" width="11.75" bestFit="1" customWidth="1"/>
    <col min="18" max="20" width="14.125" bestFit="1" customWidth="1"/>
    <col min="21" max="22" width="16.125" bestFit="1" customWidth="1"/>
  </cols>
  <sheetData>
    <row r="1" spans="1:22" ht="24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  <c r="N1" s="7" t="s">
        <v>13</v>
      </c>
      <c r="O1" s="8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9" t="s">
        <v>19</v>
      </c>
      <c r="U1" s="7" t="s">
        <v>20</v>
      </c>
      <c r="V1" s="7" t="s">
        <v>21</v>
      </c>
    </row>
    <row r="2" spans="1:22" ht="36" x14ac:dyDescent="0.15">
      <c r="A2" s="10">
        <v>1</v>
      </c>
      <c r="B2" s="10">
        <v>2012</v>
      </c>
      <c r="C2" s="11" t="s">
        <v>26</v>
      </c>
      <c r="D2" s="11" t="s">
        <v>27</v>
      </c>
      <c r="E2" s="12" t="s">
        <v>22</v>
      </c>
      <c r="F2" s="13">
        <v>3000000</v>
      </c>
      <c r="G2" s="14">
        <v>500000</v>
      </c>
      <c r="H2" s="14">
        <v>200000</v>
      </c>
      <c r="I2" s="15">
        <v>200000</v>
      </c>
      <c r="J2" s="16">
        <v>42523</v>
      </c>
      <c r="K2" s="17">
        <v>150000</v>
      </c>
      <c r="L2" s="17">
        <v>50000</v>
      </c>
      <c r="M2" s="18">
        <v>42956</v>
      </c>
      <c r="N2" s="17">
        <v>150000</v>
      </c>
      <c r="O2" s="18">
        <v>43222</v>
      </c>
      <c r="P2" s="17">
        <v>500000</v>
      </c>
      <c r="Q2" s="18">
        <v>43198</v>
      </c>
      <c r="R2" s="17">
        <v>600000</v>
      </c>
      <c r="S2" s="19">
        <f>T2-R2-N2-K2-H2</f>
        <v>150000</v>
      </c>
      <c r="T2" s="20">
        <f>G2+I2+L2+P2</f>
        <v>1250000</v>
      </c>
      <c r="U2" s="36">
        <f>F2-T2</f>
        <v>1750000</v>
      </c>
      <c r="V2" s="21">
        <f>H2+K2+N2+R2</f>
        <v>1100000</v>
      </c>
    </row>
    <row r="3" spans="1:22" s="34" customFormat="1" ht="36" customHeight="1" x14ac:dyDescent="0.15">
      <c r="A3" s="22">
        <v>2</v>
      </c>
      <c r="B3" s="22">
        <v>1998</v>
      </c>
      <c r="C3" s="23" t="s">
        <v>24</v>
      </c>
      <c r="D3" s="35" t="s">
        <v>25</v>
      </c>
      <c r="E3" s="24" t="s">
        <v>23</v>
      </c>
      <c r="F3" s="25">
        <v>5560000</v>
      </c>
      <c r="G3" s="26">
        <v>4000000</v>
      </c>
      <c r="H3" s="26">
        <v>3044150</v>
      </c>
      <c r="I3" s="27">
        <v>220450</v>
      </c>
      <c r="J3" s="28">
        <v>42371</v>
      </c>
      <c r="K3" s="29">
        <v>210000</v>
      </c>
      <c r="L3" s="29">
        <v>51000</v>
      </c>
      <c r="M3" s="30">
        <v>43079</v>
      </c>
      <c r="N3" s="29">
        <v>454000</v>
      </c>
      <c r="O3" s="30">
        <v>43255</v>
      </c>
      <c r="P3" s="29">
        <v>400000</v>
      </c>
      <c r="Q3" s="30">
        <v>43260</v>
      </c>
      <c r="R3" s="29">
        <v>500000</v>
      </c>
      <c r="S3" s="31">
        <f>T3-R3-N3-K3-H3</f>
        <v>463300</v>
      </c>
      <c r="T3" s="32">
        <f>G3+I3+L3+P3</f>
        <v>4671450</v>
      </c>
      <c r="U3" s="33">
        <f>F3-T3</f>
        <v>888550</v>
      </c>
      <c r="V3" s="33">
        <f>H3+K3+N3+R3</f>
        <v>4208150</v>
      </c>
    </row>
  </sheetData>
  <phoneticPr fontId="3" type="noConversion"/>
  <conditionalFormatting sqref="D1">
    <cfRule type="duplicateValues" dxfId="7" priority="32" stopIfTrue="1"/>
    <cfRule type="duplicateValues" dxfId="6" priority="33" stopIfTrue="1"/>
  </conditionalFormatting>
  <conditionalFormatting sqref="D1">
    <cfRule type="duplicateValues" dxfId="5" priority="29" stopIfTrue="1"/>
    <cfRule type="duplicateValues" dxfId="4" priority="30" stopIfTrue="1"/>
    <cfRule type="duplicateValues" dxfId="3" priority="31" stopIfTrue="1"/>
  </conditionalFormatting>
  <conditionalFormatting sqref="E1:E2">
    <cfRule type="duplicateValues" dxfId="2" priority="34" stopIfTrue="1"/>
  </conditionalFormatting>
  <conditionalFormatting sqref="C1:C2">
    <cfRule type="duplicateValues" dxfId="1" priority="35" stopIfTrue="1"/>
  </conditionalFormatting>
  <conditionalFormatting sqref="C1:C2">
    <cfRule type="duplicateValues" dxfId="0" priority="36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2018-09-10T07:26:00Z</dcterms:created>
  <dcterms:modified xsi:type="dcterms:W3CDTF">2018-10-23T07:07:39Z</dcterms:modified>
</cp:coreProperties>
</file>