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30" windowWidth="28755" windowHeight="12840"/>
  </bookViews>
  <sheets>
    <sheet name="List1" sheetId="1" r:id="rId1"/>
    <sheet name="List2" sheetId="2" r:id="rId2"/>
    <sheet name="List3" sheetId="3" r:id="rId3"/>
    <sheet name="DV-IDENTITY-0" sheetId="4" state="veryHidden" r:id="rId4"/>
  </sheets>
  <calcPr calcId="125725"/>
</workbook>
</file>

<file path=xl/calcChain.xml><?xml version="1.0" encoding="utf-8"?>
<calcChain xmlns="http://schemas.openxmlformats.org/spreadsheetml/2006/main">
  <c r="A1" i="4"/>
  <c r="B1"/>
  <c r="C1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AZ1"/>
  <c r="BA1"/>
  <c r="BB1"/>
  <c r="BC1"/>
  <c r="BD1"/>
  <c r="BE1"/>
  <c r="BF1"/>
  <c r="BG1"/>
  <c r="BH1"/>
  <c r="BI1"/>
  <c r="BJ1"/>
  <c r="BK1"/>
  <c r="BL1"/>
  <c r="BM1"/>
  <c r="BN1"/>
  <c r="BO1"/>
  <c r="BP1"/>
  <c r="BQ1"/>
  <c r="BR1"/>
  <c r="BS1"/>
  <c r="BT1"/>
  <c r="BU1"/>
  <c r="BV1"/>
  <c r="BW1"/>
  <c r="BX1"/>
  <c r="BY1"/>
  <c r="BZ1"/>
  <c r="CA1"/>
  <c r="CB1"/>
  <c r="CC1"/>
  <c r="CD1"/>
  <c r="CE1"/>
  <c r="CF1"/>
  <c r="CG1"/>
  <c r="CH1"/>
  <c r="CI1"/>
  <c r="CJ1"/>
  <c r="CK1"/>
  <c r="CL1"/>
  <c r="CM1"/>
  <c r="CN1"/>
  <c r="CO1"/>
  <c r="CP1"/>
  <c r="CQ1"/>
  <c r="CR1"/>
  <c r="CS1"/>
  <c r="CT1"/>
  <c r="CU1"/>
  <c r="CV1"/>
  <c r="CW1"/>
  <c r="CX1"/>
  <c r="CY1"/>
  <c r="CZ1"/>
  <c r="DA1"/>
  <c r="DB1"/>
  <c r="DC1"/>
  <c r="DD1"/>
  <c r="DE1"/>
  <c r="DF1"/>
  <c r="DG1"/>
  <c r="DH1"/>
  <c r="DI1"/>
  <c r="DJ1"/>
  <c r="DK1"/>
  <c r="DL1"/>
  <c r="DM1"/>
  <c r="DN1"/>
  <c r="DO1"/>
  <c r="DP1"/>
  <c r="DQ1"/>
  <c r="DR1"/>
  <c r="DS1"/>
  <c r="DT1"/>
  <c r="DU1"/>
  <c r="DV1"/>
  <c r="DW1"/>
  <c r="DX1"/>
  <c r="DY1"/>
  <c r="DZ1"/>
  <c r="EA1"/>
  <c r="EB1"/>
  <c r="EC1"/>
  <c r="ED1"/>
  <c r="EE1"/>
  <c r="EF1"/>
  <c r="EG1"/>
  <c r="EH1"/>
  <c r="EI1"/>
  <c r="EJ1"/>
  <c r="EK1"/>
  <c r="EL1"/>
  <c r="EM1"/>
  <c r="EN1"/>
  <c r="EO1"/>
  <c r="EP1"/>
  <c r="EQ1"/>
  <c r="ER1"/>
  <c r="ES1"/>
  <c r="ET1"/>
  <c r="EU1"/>
  <c r="EV1"/>
  <c r="EW1"/>
  <c r="EX1"/>
  <c r="EY1"/>
  <c r="EZ1"/>
  <c r="FA1"/>
  <c r="FB1"/>
  <c r="FC1"/>
  <c r="FD1"/>
  <c r="FE1"/>
  <c r="FF1"/>
  <c r="FG1"/>
  <c r="FH1"/>
  <c r="FI1"/>
  <c r="FJ1"/>
  <c r="FK1"/>
  <c r="FL1"/>
  <c r="FM1"/>
  <c r="FN1"/>
  <c r="FO1"/>
  <c r="FP1"/>
  <c r="FQ1"/>
  <c r="FR1"/>
  <c r="FS1"/>
  <c r="FT1"/>
  <c r="FU1"/>
  <c r="FV1"/>
  <c r="FW1"/>
  <c r="FX1"/>
  <c r="FY1"/>
  <c r="FZ1"/>
  <c r="GA1"/>
  <c r="GB1"/>
  <c r="GC1"/>
  <c r="GD1"/>
  <c r="GE1"/>
  <c r="GF1"/>
  <c r="GG1"/>
  <c r="GH1"/>
  <c r="GI1"/>
  <c r="GJ1"/>
  <c r="GK1"/>
  <c r="GL1"/>
  <c r="GM1"/>
  <c r="GN1"/>
  <c r="GO1"/>
  <c r="GP1"/>
  <c r="GQ1"/>
  <c r="GR1"/>
  <c r="GS1"/>
  <c r="GT1"/>
  <c r="GU1"/>
  <c r="GV1"/>
  <c r="GW1"/>
  <c r="GX1"/>
  <c r="GY1"/>
  <c r="GZ1"/>
  <c r="HA1"/>
  <c r="HB1"/>
  <c r="HC1"/>
  <c r="HD1"/>
  <c r="HE1"/>
  <c r="HF1"/>
  <c r="HG1"/>
  <c r="HH1"/>
  <c r="HI1"/>
  <c r="HJ1"/>
  <c r="HK1"/>
  <c r="HL1"/>
  <c r="HM1"/>
  <c r="HN1"/>
  <c r="HO1"/>
  <c r="HP1"/>
  <c r="HQ1"/>
  <c r="HR1"/>
  <c r="HS1"/>
  <c r="HT1"/>
  <c r="HU1"/>
  <c r="HV1"/>
  <c r="HW1"/>
  <c r="HX1"/>
  <c r="HY1"/>
  <c r="HZ1"/>
  <c r="IA1"/>
  <c r="IB1"/>
  <c r="IC1"/>
  <c r="ID1"/>
  <c r="IE1"/>
  <c r="IF1"/>
  <c r="IG1"/>
  <c r="IH1"/>
  <c r="II1"/>
</calcChain>
</file>

<file path=xl/sharedStrings.xml><?xml version="1.0" encoding="utf-8"?>
<sst xmlns="http://schemas.openxmlformats.org/spreadsheetml/2006/main" count="7" uniqueCount="3">
  <si>
    <t>Motor</t>
  </si>
  <si>
    <t>Pozice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</si>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</sst>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B2:AS10"/>
  <sheetViews>
    <sheetView tabSelected="1" topLeftCell="B1" workbookViewId="0">
      <selection activeCell="U23" sqref="U23"/>
    </sheetView>
  </sheetViews>
  <sheetFormatPr defaultColWidth="5" defaultRowHeight="15"/>
  <cols>
    <col min="2" max="2" width="6.42578125" bestFit="1" customWidth="1"/>
    <col min="3" max="3" width="6.7109375" bestFit="1" customWidth="1"/>
    <col min="4" max="37" width="5" customWidth="1"/>
  </cols>
  <sheetData>
    <row r="2" spans="2:45"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2:4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</row>
    <row r="4" spans="2:45">
      <c r="B4">
        <v>1</v>
      </c>
      <c r="D4">
        <v>50</v>
      </c>
      <c r="E4">
        <v>14</v>
      </c>
      <c r="F4">
        <v>587</v>
      </c>
      <c r="G4">
        <v>554</v>
      </c>
      <c r="H4">
        <v>510</v>
      </c>
      <c r="I4">
        <v>468</v>
      </c>
      <c r="J4">
        <v>428</v>
      </c>
      <c r="K4">
        <v>1014</v>
      </c>
      <c r="L4">
        <v>972</v>
      </c>
      <c r="M4">
        <v>935</v>
      </c>
      <c r="N4">
        <v>892</v>
      </c>
      <c r="O4">
        <v>858</v>
      </c>
      <c r="P4">
        <v>819</v>
      </c>
      <c r="Q4">
        <v>780</v>
      </c>
      <c r="R4">
        <v>743</v>
      </c>
      <c r="S4">
        <v>700</v>
      </c>
      <c r="T4">
        <v>659</v>
      </c>
      <c r="U4">
        <v>626</v>
      </c>
      <c r="V4">
        <v>589</v>
      </c>
      <c r="W4">
        <v>548</v>
      </c>
      <c r="X4">
        <v>510</v>
      </c>
      <c r="Y4">
        <v>470</v>
      </c>
      <c r="Z4">
        <v>434</v>
      </c>
      <c r="AA4">
        <v>392</v>
      </c>
      <c r="AB4">
        <v>352</v>
      </c>
      <c r="AC4">
        <v>316</v>
      </c>
      <c r="AD4">
        <v>283</v>
      </c>
      <c r="AE4">
        <v>239</v>
      </c>
      <c r="AF4">
        <v>202</v>
      </c>
      <c r="AG4">
        <v>168</v>
      </c>
      <c r="AH4">
        <v>126</v>
      </c>
      <c r="AI4">
        <v>88</v>
      </c>
    </row>
    <row r="5" spans="2:45">
      <c r="B5">
        <v>2</v>
      </c>
    </row>
    <row r="6" spans="2:45">
      <c r="B6">
        <v>3</v>
      </c>
    </row>
    <row r="7" spans="2:45">
      <c r="B7">
        <v>4</v>
      </c>
    </row>
    <row r="8" spans="2:45">
      <c r="B8">
        <v>5</v>
      </c>
    </row>
    <row r="9" spans="2:45">
      <c r="B9">
        <v>6</v>
      </c>
    </row>
    <row r="10" spans="2:45">
      <c r="B10">
        <v>7</v>
      </c>
    </row>
  </sheetData>
  <pageMargins left="0.7" right="0.7" top="0.78740157499999996" bottom="0.78740157499999996" header="0.3" footer="0.3"/>
  <customProperties>
    <customPr name="DVSECTION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sheetPr codeName="List2"/>
  <dimension ref="A1"/>
  <sheetViews>
    <sheetView workbookViewId="0"/>
  </sheetViews>
  <sheetFormatPr defaultRowHeight="15"/>
  <sheetData/>
  <pageMargins left="0.7" right="0.7" top="0.78740157499999996" bottom="0.78740157499999996" header="0.3" footer="0.3"/>
  <customProperties>
    <customPr name="DVSECTION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sheetPr codeName="List3"/>
  <dimension ref="A1"/>
  <sheetViews>
    <sheetView workbookViewId="0"/>
  </sheetViews>
  <sheetFormatPr defaultRowHeight="15"/>
  <sheetData/>
  <pageMargins left="0.7" right="0.7" top="0.78740157499999996" bottom="0.78740157499999996" header="0.3" footer="0.3"/>
  <customProperties>
    <customPr name="DVSECTION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>
  <sheetPr codeName="List4"/>
  <dimension ref="A1:II1"/>
  <sheetViews>
    <sheetView workbookViewId="0"/>
  </sheetViews>
  <sheetFormatPr defaultRowHeight="15"/>
  <sheetData>
    <row r="1" spans="1:243">
      <c r="A1">
        <f>IF(List1!1:1,"AAAAAH//eAA=",0)</f>
        <v>0</v>
      </c>
      <c r="B1" t="e">
        <f>AND(List1!B1,"AAAAAH//eAE=")</f>
        <v>#VALUE!</v>
      </c>
      <c r="C1" t="e">
        <f>AND(List1!C1,"AAAAAH//eAI=")</f>
        <v>#VALUE!</v>
      </c>
      <c r="D1" t="e">
        <f>AND(List1!D1,"AAAAAH//eAM=")</f>
        <v>#VALUE!</v>
      </c>
      <c r="E1" t="e">
        <f>AND(List1!E1,"AAAAAH//eAQ=")</f>
        <v>#VALUE!</v>
      </c>
      <c r="F1" t="e">
        <f>AND(List1!F1,"AAAAAH//eAU=")</f>
        <v>#VALUE!</v>
      </c>
      <c r="G1" t="e">
        <f>AND(List1!G1,"AAAAAH//eAY=")</f>
        <v>#VALUE!</v>
      </c>
      <c r="H1" t="e">
        <f>AND(List1!H1,"AAAAAH//eAc=")</f>
        <v>#VALUE!</v>
      </c>
      <c r="I1" t="e">
        <f>AND(List1!I1,"AAAAAH//eAg=")</f>
        <v>#VALUE!</v>
      </c>
      <c r="J1" t="e">
        <f>AND(List1!J1,"AAAAAH//eAk=")</f>
        <v>#VALUE!</v>
      </c>
      <c r="K1" t="e">
        <f>AND(List1!K1,"AAAAAH//eAo=")</f>
        <v>#VALUE!</v>
      </c>
      <c r="L1" t="e">
        <f>AND(List1!L1,"AAAAAH//eAs=")</f>
        <v>#VALUE!</v>
      </c>
      <c r="M1" t="e">
        <f>AND(List1!M1,"AAAAAH//eAw=")</f>
        <v>#VALUE!</v>
      </c>
      <c r="N1" t="e">
        <f>AND(List1!N1,"AAAAAH//eA0=")</f>
        <v>#VALUE!</v>
      </c>
      <c r="O1" t="e">
        <f>AND(List1!O1,"AAAAAH//eA4=")</f>
        <v>#VALUE!</v>
      </c>
      <c r="P1" t="e">
        <f>AND(List1!P1,"AAAAAH//eA8=")</f>
        <v>#VALUE!</v>
      </c>
      <c r="Q1" t="e">
        <f>AND(List1!Q1,"AAAAAH//eBA=")</f>
        <v>#VALUE!</v>
      </c>
      <c r="R1" t="e">
        <f>AND(List1!R1,"AAAAAH//eBE=")</f>
        <v>#VALUE!</v>
      </c>
      <c r="S1" t="e">
        <f>AND(List1!S1,"AAAAAH//eBI=")</f>
        <v>#VALUE!</v>
      </c>
      <c r="T1" t="e">
        <f>AND(List1!T1,"AAAAAH//eBM=")</f>
        <v>#VALUE!</v>
      </c>
      <c r="U1" t="e">
        <f>AND(List1!U1,"AAAAAH//eBQ=")</f>
        <v>#VALUE!</v>
      </c>
      <c r="V1" t="e">
        <f>AND(List1!V1,"AAAAAH//eBU=")</f>
        <v>#VALUE!</v>
      </c>
      <c r="W1" t="e">
        <f>AND(List1!W1,"AAAAAH//eBY=")</f>
        <v>#VALUE!</v>
      </c>
      <c r="X1" t="e">
        <f>AND(List1!X1,"AAAAAH//eBc=")</f>
        <v>#VALUE!</v>
      </c>
      <c r="Y1" t="e">
        <f>AND(List1!Y1,"AAAAAH//eBg=")</f>
        <v>#VALUE!</v>
      </c>
      <c r="Z1" t="e">
        <f>AND(List1!Z1,"AAAAAH//eBk=")</f>
        <v>#VALUE!</v>
      </c>
      <c r="AA1" t="e">
        <f>AND(List1!AA1,"AAAAAH//eBo=")</f>
        <v>#VALUE!</v>
      </c>
      <c r="AB1" t="e">
        <f>AND(List1!AB1,"AAAAAH//eBs=")</f>
        <v>#VALUE!</v>
      </c>
      <c r="AC1" t="e">
        <f>AND(List1!AC1,"AAAAAH//eBw=")</f>
        <v>#VALUE!</v>
      </c>
      <c r="AD1" t="e">
        <f>AND(List1!AD1,"AAAAAH//eB0=")</f>
        <v>#VALUE!</v>
      </c>
      <c r="AE1" t="e">
        <f>AND(List1!AE1,"AAAAAH//eB4=")</f>
        <v>#VALUE!</v>
      </c>
      <c r="AF1" t="e">
        <f>AND(List1!AF1,"AAAAAH//eB8=")</f>
        <v>#VALUE!</v>
      </c>
      <c r="AG1" t="e">
        <f>AND(List1!AG1,"AAAAAH//eCA=")</f>
        <v>#VALUE!</v>
      </c>
      <c r="AH1" t="e">
        <f>AND(List1!AH1,"AAAAAH//eCE=")</f>
        <v>#VALUE!</v>
      </c>
      <c r="AI1" t="e">
        <f>AND(List1!AI1,"AAAAAH//eCI=")</f>
        <v>#VALUE!</v>
      </c>
      <c r="AJ1" t="e">
        <f>AND(List1!AJ1,"AAAAAH//eCM=")</f>
        <v>#VALUE!</v>
      </c>
      <c r="AK1" t="e">
        <f>AND(List1!AK1,"AAAAAH//eCQ=")</f>
        <v>#VALUE!</v>
      </c>
      <c r="AL1" t="e">
        <f>AND(List1!AL1,"AAAAAH//eCU=")</f>
        <v>#VALUE!</v>
      </c>
      <c r="AM1" t="e">
        <f>AND(List1!AM1,"AAAAAH//eCY=")</f>
        <v>#VALUE!</v>
      </c>
      <c r="AN1" t="e">
        <f>AND(List1!AN1,"AAAAAH//eCc=")</f>
        <v>#VALUE!</v>
      </c>
      <c r="AO1" t="e">
        <f>AND(List1!AO1,"AAAAAH//eCg=")</f>
        <v>#VALUE!</v>
      </c>
      <c r="AP1" t="e">
        <f>AND(List1!AP1,"AAAAAH//eCk=")</f>
        <v>#VALUE!</v>
      </c>
      <c r="AQ1" t="e">
        <f>AND(List1!AQ1,"AAAAAH//eCo=")</f>
        <v>#VALUE!</v>
      </c>
      <c r="AR1" t="e">
        <f>AND(List1!AR1,"AAAAAH//eCs=")</f>
        <v>#VALUE!</v>
      </c>
      <c r="AS1" t="e">
        <f>AND(List1!AS1,"AAAAAH//eCw=")</f>
        <v>#VALUE!</v>
      </c>
      <c r="AT1">
        <f>IF(List1!2:2,"AAAAAH//eC0=",0)</f>
        <v>0</v>
      </c>
      <c r="AU1" t="e">
        <f>AND(List1!B2,"AAAAAH//eC4=")</f>
        <v>#VALUE!</v>
      </c>
      <c r="AV1" t="e">
        <f>AND(List1!C2,"AAAAAH//eC8=")</f>
        <v>#VALUE!</v>
      </c>
      <c r="AW1" t="e">
        <f>AND(List1!D2,"AAAAAH//eDA=")</f>
        <v>#VALUE!</v>
      </c>
      <c r="AX1" t="e">
        <f>AND(List1!E2,"AAAAAH//eDE=")</f>
        <v>#VALUE!</v>
      </c>
      <c r="AY1" t="e">
        <f>AND(List1!F2,"AAAAAH//eDI=")</f>
        <v>#VALUE!</v>
      </c>
      <c r="AZ1" t="e">
        <f>AND(List1!G2,"AAAAAH//eDM=")</f>
        <v>#VALUE!</v>
      </c>
      <c r="BA1" t="e">
        <f>AND(List1!H2,"AAAAAH//eDQ=")</f>
        <v>#VALUE!</v>
      </c>
      <c r="BB1" t="e">
        <f>AND(List1!I2,"AAAAAH//eDU=")</f>
        <v>#VALUE!</v>
      </c>
      <c r="BC1" t="e">
        <f>AND(List1!J2,"AAAAAH//eDY=")</f>
        <v>#VALUE!</v>
      </c>
      <c r="BD1" t="e">
        <f>AND(List1!K2,"AAAAAH//eDc=")</f>
        <v>#VALUE!</v>
      </c>
      <c r="BE1" t="e">
        <f>AND(List1!L2,"AAAAAH//eDg=")</f>
        <v>#VALUE!</v>
      </c>
      <c r="BF1" t="e">
        <f>AND(List1!M2,"AAAAAH//eDk=")</f>
        <v>#VALUE!</v>
      </c>
      <c r="BG1" t="e">
        <f>AND(List1!N2,"AAAAAH//eDo=")</f>
        <v>#VALUE!</v>
      </c>
      <c r="BH1" t="e">
        <f>AND(List1!O2,"AAAAAH//eDs=")</f>
        <v>#VALUE!</v>
      </c>
      <c r="BI1" t="e">
        <f>AND(List1!P2,"AAAAAH//eDw=")</f>
        <v>#VALUE!</v>
      </c>
      <c r="BJ1" t="e">
        <f>AND(List1!Q2,"AAAAAH//eD0=")</f>
        <v>#VALUE!</v>
      </c>
      <c r="BK1" t="e">
        <f>AND(List1!R2,"AAAAAH//eD4=")</f>
        <v>#VALUE!</v>
      </c>
      <c r="BL1" t="e">
        <f>AND(List1!S2,"AAAAAH//eD8=")</f>
        <v>#VALUE!</v>
      </c>
      <c r="BM1" t="e">
        <f>AND(List1!T2,"AAAAAH//eEA=")</f>
        <v>#VALUE!</v>
      </c>
      <c r="BN1" t="e">
        <f>AND(List1!U2,"AAAAAH//eEE=")</f>
        <v>#VALUE!</v>
      </c>
      <c r="BO1" t="e">
        <f>AND(List1!V2,"AAAAAH//eEI=")</f>
        <v>#VALUE!</v>
      </c>
      <c r="BP1" t="e">
        <f>AND(List1!W2,"AAAAAH//eEM=")</f>
        <v>#VALUE!</v>
      </c>
      <c r="BQ1" t="e">
        <f>AND(List1!X2,"AAAAAH//eEQ=")</f>
        <v>#VALUE!</v>
      </c>
      <c r="BR1" t="e">
        <f>AND(List1!Y2,"AAAAAH//eEU=")</f>
        <v>#VALUE!</v>
      </c>
      <c r="BS1" t="e">
        <f>AND(List1!Z2,"AAAAAH//eEY=")</f>
        <v>#VALUE!</v>
      </c>
      <c r="BT1" t="e">
        <f>AND(List1!AA2,"AAAAAH//eEc=")</f>
        <v>#VALUE!</v>
      </c>
      <c r="BU1" t="e">
        <f>AND(List1!AB2,"AAAAAH//eEg=")</f>
        <v>#VALUE!</v>
      </c>
      <c r="BV1" t="e">
        <f>AND(List1!AC2,"AAAAAH//eEk=")</f>
        <v>#VALUE!</v>
      </c>
      <c r="BW1" t="e">
        <f>AND(List1!AD2,"AAAAAH//eEo=")</f>
        <v>#VALUE!</v>
      </c>
      <c r="BX1" t="e">
        <f>AND(List1!AE2,"AAAAAH//eEs=")</f>
        <v>#VALUE!</v>
      </c>
      <c r="BY1" t="e">
        <f>AND(List1!AF2,"AAAAAH//eEw=")</f>
        <v>#VALUE!</v>
      </c>
      <c r="BZ1" t="e">
        <f>AND(List1!AG2,"AAAAAH//eE0=")</f>
        <v>#VALUE!</v>
      </c>
      <c r="CA1" t="e">
        <f>AND(List1!AH2,"AAAAAH//eE4=")</f>
        <v>#VALUE!</v>
      </c>
      <c r="CB1" t="e">
        <f>AND(List1!AI2,"AAAAAH//eE8=")</f>
        <v>#VALUE!</v>
      </c>
      <c r="CC1" t="e">
        <f>AND(List1!AJ2,"AAAAAH//eFA=")</f>
        <v>#VALUE!</v>
      </c>
      <c r="CD1" t="e">
        <f>AND(List1!AK2,"AAAAAH//eFE=")</f>
        <v>#VALUE!</v>
      </c>
      <c r="CE1" t="e">
        <f>AND(List1!AL2,"AAAAAH//eFI=")</f>
        <v>#VALUE!</v>
      </c>
      <c r="CF1" t="e">
        <f>AND(List1!AM2,"AAAAAH//eFM=")</f>
        <v>#VALUE!</v>
      </c>
      <c r="CG1" t="e">
        <f>AND(List1!AN2,"AAAAAH//eFQ=")</f>
        <v>#VALUE!</v>
      </c>
      <c r="CH1" t="e">
        <f>AND(List1!AO2,"AAAAAH//eFU=")</f>
        <v>#VALUE!</v>
      </c>
      <c r="CI1" t="e">
        <f>AND(List1!AP2,"AAAAAH//eFY=")</f>
        <v>#VALUE!</v>
      </c>
      <c r="CJ1" t="e">
        <f>AND(List1!AQ2,"AAAAAH//eFc=")</f>
        <v>#VALUE!</v>
      </c>
      <c r="CK1" t="e">
        <f>AND(List1!AR2,"AAAAAH//eFg=")</f>
        <v>#VALUE!</v>
      </c>
      <c r="CL1" t="e">
        <f>AND(List1!AS2,"AAAAAH//eFk=")</f>
        <v>#VALUE!</v>
      </c>
      <c r="CM1">
        <f>IF(List1!3:3,"AAAAAH//eFo=",0)</f>
        <v>0</v>
      </c>
      <c r="CN1" t="e">
        <f>AND(List1!B3,"AAAAAH//eFs=")</f>
        <v>#VALUE!</v>
      </c>
      <c r="CO1" t="e">
        <f>AND(List1!C3,"AAAAAH//eFw=")</f>
        <v>#VALUE!</v>
      </c>
      <c r="CP1" t="e">
        <f>AND(List1!D3,"AAAAAH//eF0=")</f>
        <v>#VALUE!</v>
      </c>
      <c r="CQ1" t="e">
        <f>AND(List1!E3,"AAAAAH//eF4=")</f>
        <v>#VALUE!</v>
      </c>
      <c r="CR1" t="e">
        <f>AND(List1!F3,"AAAAAH//eF8=")</f>
        <v>#VALUE!</v>
      </c>
      <c r="CS1" t="e">
        <f>AND(List1!G3,"AAAAAH//eGA=")</f>
        <v>#VALUE!</v>
      </c>
      <c r="CT1" t="e">
        <f>AND(List1!H3,"AAAAAH//eGE=")</f>
        <v>#VALUE!</v>
      </c>
      <c r="CU1" t="e">
        <f>AND(List1!I3,"AAAAAH//eGI=")</f>
        <v>#VALUE!</v>
      </c>
      <c r="CV1" t="e">
        <f>AND(List1!J3,"AAAAAH//eGM=")</f>
        <v>#VALUE!</v>
      </c>
      <c r="CW1" t="e">
        <f>AND(List1!K3,"AAAAAH//eGQ=")</f>
        <v>#VALUE!</v>
      </c>
      <c r="CX1" t="e">
        <f>AND(List1!L3,"AAAAAH//eGU=")</f>
        <v>#VALUE!</v>
      </c>
      <c r="CY1" t="e">
        <f>AND(List1!M3,"AAAAAH//eGY=")</f>
        <v>#VALUE!</v>
      </c>
      <c r="CZ1" t="e">
        <f>AND(List1!N3,"AAAAAH//eGc=")</f>
        <v>#VALUE!</v>
      </c>
      <c r="DA1" t="e">
        <f>AND(List1!O3,"AAAAAH//eGg=")</f>
        <v>#VALUE!</v>
      </c>
      <c r="DB1" t="e">
        <f>AND(List1!P3,"AAAAAH//eGk=")</f>
        <v>#VALUE!</v>
      </c>
      <c r="DC1" t="e">
        <f>AND(List1!Q3,"AAAAAH//eGo=")</f>
        <v>#VALUE!</v>
      </c>
      <c r="DD1" t="e">
        <f>AND(List1!R3,"AAAAAH//eGs=")</f>
        <v>#VALUE!</v>
      </c>
      <c r="DE1" t="e">
        <f>AND(List1!S3,"AAAAAH//eGw=")</f>
        <v>#VALUE!</v>
      </c>
      <c r="DF1" t="e">
        <f>AND(List1!T3,"AAAAAH//eG0=")</f>
        <v>#VALUE!</v>
      </c>
      <c r="DG1" t="e">
        <f>AND(List1!U3,"AAAAAH//eG4=")</f>
        <v>#VALUE!</v>
      </c>
      <c r="DH1" t="e">
        <f>AND(List1!V3,"AAAAAH//eG8=")</f>
        <v>#VALUE!</v>
      </c>
      <c r="DI1" t="e">
        <f>AND(List1!W3,"AAAAAH//eHA=")</f>
        <v>#VALUE!</v>
      </c>
      <c r="DJ1" t="e">
        <f>AND(List1!X3,"AAAAAH//eHE=")</f>
        <v>#VALUE!</v>
      </c>
      <c r="DK1" t="e">
        <f>AND(List1!Y3,"AAAAAH//eHI=")</f>
        <v>#VALUE!</v>
      </c>
      <c r="DL1" t="e">
        <f>AND(List1!Z3,"AAAAAH//eHM=")</f>
        <v>#VALUE!</v>
      </c>
      <c r="DM1" t="e">
        <f>AND(List1!AA3,"AAAAAH//eHQ=")</f>
        <v>#VALUE!</v>
      </c>
      <c r="DN1" t="e">
        <f>AND(List1!AB3,"AAAAAH//eHU=")</f>
        <v>#VALUE!</v>
      </c>
      <c r="DO1" t="e">
        <f>AND(List1!AC3,"AAAAAH//eHY=")</f>
        <v>#VALUE!</v>
      </c>
      <c r="DP1" t="e">
        <f>AND(List1!AD3,"AAAAAH//eHc=")</f>
        <v>#VALUE!</v>
      </c>
      <c r="DQ1" t="e">
        <f>AND(List1!AE3,"AAAAAH//eHg=")</f>
        <v>#VALUE!</v>
      </c>
      <c r="DR1" t="e">
        <f>AND(List1!AF3,"AAAAAH//eHk=")</f>
        <v>#VALUE!</v>
      </c>
      <c r="DS1" t="e">
        <f>AND(List1!AG3,"AAAAAH//eHo=")</f>
        <v>#VALUE!</v>
      </c>
      <c r="DT1" t="e">
        <f>AND(List1!AH3,"AAAAAH//eHs=")</f>
        <v>#VALUE!</v>
      </c>
      <c r="DU1" t="e">
        <f>AND(List1!AI3,"AAAAAH//eHw=")</f>
        <v>#VALUE!</v>
      </c>
      <c r="DV1" t="e">
        <f>AND(List1!AJ3,"AAAAAH//eH0=")</f>
        <v>#VALUE!</v>
      </c>
      <c r="DW1" t="e">
        <f>AND(List1!AK3,"AAAAAH//eH4=")</f>
        <v>#VALUE!</v>
      </c>
      <c r="DX1" t="e">
        <f>AND(List1!AL3,"AAAAAH//eH8=")</f>
        <v>#VALUE!</v>
      </c>
      <c r="DY1" t="e">
        <f>AND(List1!AM3,"AAAAAH//eIA=")</f>
        <v>#VALUE!</v>
      </c>
      <c r="DZ1" t="e">
        <f>AND(List1!AN3,"AAAAAH//eIE=")</f>
        <v>#VALUE!</v>
      </c>
      <c r="EA1" t="e">
        <f>AND(List1!AO3,"AAAAAH//eII=")</f>
        <v>#VALUE!</v>
      </c>
      <c r="EB1" t="e">
        <f>AND(List1!AP3,"AAAAAH//eIM=")</f>
        <v>#VALUE!</v>
      </c>
      <c r="EC1" t="e">
        <f>AND(List1!AQ3,"AAAAAH//eIQ=")</f>
        <v>#VALUE!</v>
      </c>
      <c r="ED1" t="e">
        <f>AND(List1!AR3,"AAAAAH//eIU=")</f>
        <v>#VALUE!</v>
      </c>
      <c r="EE1" t="e">
        <f>AND(List1!AS3,"AAAAAH//eIY=")</f>
        <v>#VALUE!</v>
      </c>
      <c r="EF1">
        <f>IF(List1!4:4,"AAAAAH//eIc=",0)</f>
        <v>0</v>
      </c>
      <c r="EG1" t="e">
        <f>AND(List1!B4,"AAAAAH//eIg=")</f>
        <v>#VALUE!</v>
      </c>
      <c r="EH1" t="e">
        <f>AND(List1!C4,"AAAAAH//eIk=")</f>
        <v>#VALUE!</v>
      </c>
      <c r="EI1" t="e">
        <f>AND(List1!D4,"AAAAAH//eIo=")</f>
        <v>#VALUE!</v>
      </c>
      <c r="EJ1" t="e">
        <f>AND(List1!E4,"AAAAAH//eIs=")</f>
        <v>#VALUE!</v>
      </c>
      <c r="EK1" t="e">
        <f>AND(List1!F4,"AAAAAH//eIw=")</f>
        <v>#VALUE!</v>
      </c>
      <c r="EL1" t="e">
        <f>AND(List1!G4,"AAAAAH//eI0=")</f>
        <v>#VALUE!</v>
      </c>
      <c r="EM1" t="e">
        <f>AND(List1!H4,"AAAAAH//eI4=")</f>
        <v>#VALUE!</v>
      </c>
      <c r="EN1" t="e">
        <f>AND(List1!I4,"AAAAAH//eI8=")</f>
        <v>#VALUE!</v>
      </c>
      <c r="EO1" t="e">
        <f>AND(List1!J4,"AAAAAH//eJA=")</f>
        <v>#VALUE!</v>
      </c>
      <c r="EP1" t="e">
        <f>AND(List1!K4,"AAAAAH//eJE=")</f>
        <v>#VALUE!</v>
      </c>
      <c r="EQ1" t="e">
        <f>AND(List1!L4,"AAAAAH//eJI=")</f>
        <v>#VALUE!</v>
      </c>
      <c r="ER1" t="e">
        <f>AND(List1!M4,"AAAAAH//eJM=")</f>
        <v>#VALUE!</v>
      </c>
      <c r="ES1" t="e">
        <f>AND(List1!N4,"AAAAAH//eJQ=")</f>
        <v>#VALUE!</v>
      </c>
      <c r="ET1" t="e">
        <f>AND(List1!O4,"AAAAAH//eJU=")</f>
        <v>#VALUE!</v>
      </c>
      <c r="EU1" t="e">
        <f>AND(List1!P4,"AAAAAH//eJY=")</f>
        <v>#VALUE!</v>
      </c>
      <c r="EV1" t="e">
        <f>AND(List1!Q4,"AAAAAH//eJc=")</f>
        <v>#VALUE!</v>
      </c>
      <c r="EW1" t="e">
        <f>AND(List1!R4,"AAAAAH//eJg=")</f>
        <v>#VALUE!</v>
      </c>
      <c r="EX1" t="e">
        <f>AND(List1!S4,"AAAAAH//eJk=")</f>
        <v>#VALUE!</v>
      </c>
      <c r="EY1" t="e">
        <f>AND(List1!T4,"AAAAAH//eJo=")</f>
        <v>#VALUE!</v>
      </c>
      <c r="EZ1" t="e">
        <f>AND(List1!U4,"AAAAAH//eJs=")</f>
        <v>#VALUE!</v>
      </c>
      <c r="FA1" t="e">
        <f>AND(List1!V4,"AAAAAH//eJw=")</f>
        <v>#VALUE!</v>
      </c>
      <c r="FB1" t="e">
        <f>AND(List1!W4,"AAAAAH//eJ0=")</f>
        <v>#VALUE!</v>
      </c>
      <c r="FC1" t="e">
        <f>AND(List1!X4,"AAAAAH//eJ4=")</f>
        <v>#VALUE!</v>
      </c>
      <c r="FD1" t="e">
        <f>AND(List1!Y4,"AAAAAH//eJ8=")</f>
        <v>#VALUE!</v>
      </c>
      <c r="FE1" t="e">
        <f>AND(List1!Z4,"AAAAAH//eKA=")</f>
        <v>#VALUE!</v>
      </c>
      <c r="FF1" t="e">
        <f>AND(List1!AA4,"AAAAAH//eKE=")</f>
        <v>#VALUE!</v>
      </c>
      <c r="FG1" t="e">
        <f>AND(List1!AB4,"AAAAAH//eKI=")</f>
        <v>#VALUE!</v>
      </c>
      <c r="FH1" t="e">
        <f>AND(List1!AC4,"AAAAAH//eKM=")</f>
        <v>#VALUE!</v>
      </c>
      <c r="FI1" t="e">
        <f>AND(List1!AD4,"AAAAAH//eKQ=")</f>
        <v>#VALUE!</v>
      </c>
      <c r="FJ1" t="e">
        <f>AND(List1!AE4,"AAAAAH//eKU=")</f>
        <v>#VALUE!</v>
      </c>
      <c r="FK1" t="e">
        <f>AND(List1!AF4,"AAAAAH//eKY=")</f>
        <v>#VALUE!</v>
      </c>
      <c r="FL1" t="e">
        <f>AND(List1!AG4,"AAAAAH//eKc=")</f>
        <v>#VALUE!</v>
      </c>
      <c r="FM1" t="e">
        <f>AND(List1!AH4,"AAAAAH//eKg=")</f>
        <v>#VALUE!</v>
      </c>
      <c r="FN1" t="e">
        <f>AND(List1!AI4,"AAAAAH//eKk=")</f>
        <v>#VALUE!</v>
      </c>
      <c r="FO1" t="e">
        <f>AND(List1!AJ4,"AAAAAH//eKo=")</f>
        <v>#VALUE!</v>
      </c>
      <c r="FP1" t="e">
        <f>AND(List1!AK4,"AAAAAH//eKs=")</f>
        <v>#VALUE!</v>
      </c>
      <c r="FQ1" t="e">
        <f>AND(List1!AL4,"AAAAAH//eKw=")</f>
        <v>#VALUE!</v>
      </c>
      <c r="FR1" t="e">
        <f>AND(List1!AM4,"AAAAAH//eK0=")</f>
        <v>#VALUE!</v>
      </c>
      <c r="FS1" t="e">
        <f>AND(List1!AN4,"AAAAAH//eK4=")</f>
        <v>#VALUE!</v>
      </c>
      <c r="FT1" t="e">
        <f>AND(List1!AO4,"AAAAAH//eK8=")</f>
        <v>#VALUE!</v>
      </c>
      <c r="FU1" t="e">
        <f>AND(List1!AP4,"AAAAAH//eLA=")</f>
        <v>#VALUE!</v>
      </c>
      <c r="FV1" t="e">
        <f>AND(List1!AQ4,"AAAAAH//eLE=")</f>
        <v>#VALUE!</v>
      </c>
      <c r="FW1" t="e">
        <f>AND(List1!AR4,"AAAAAH//eLI=")</f>
        <v>#VALUE!</v>
      </c>
      <c r="FX1" t="e">
        <f>AND(List1!AS4,"AAAAAH//eLM=")</f>
        <v>#VALUE!</v>
      </c>
      <c r="FY1">
        <f>IF(List1!5:5,"AAAAAH//eLQ=",0)</f>
        <v>0</v>
      </c>
      <c r="FZ1" t="e">
        <f>AND(List1!B5,"AAAAAH//eLU=")</f>
        <v>#VALUE!</v>
      </c>
      <c r="GA1">
        <f>IF(List1!6:6,"AAAAAH//eLY=",0)</f>
        <v>0</v>
      </c>
      <c r="GB1" t="e">
        <f>AND(List1!B6,"AAAAAH//eLc=")</f>
        <v>#VALUE!</v>
      </c>
      <c r="GC1">
        <f>IF(List1!7:7,"AAAAAH//eLg=",0)</f>
        <v>0</v>
      </c>
      <c r="GD1" t="e">
        <f>AND(List1!B7,"AAAAAH//eLk=")</f>
        <v>#VALUE!</v>
      </c>
      <c r="GE1">
        <f>IF(List1!8:8,"AAAAAH//eLo=",0)</f>
        <v>0</v>
      </c>
      <c r="GF1" t="e">
        <f>AND(List1!B8,"AAAAAH//eLs=")</f>
        <v>#VALUE!</v>
      </c>
      <c r="GG1">
        <f>IF(List1!9:9,"AAAAAH//eLw=",0)</f>
        <v>0</v>
      </c>
      <c r="GH1" t="e">
        <f>AND(List1!B9,"AAAAAH//eL0=")</f>
        <v>#VALUE!</v>
      </c>
      <c r="GI1">
        <f>IF(List1!10:10,"AAAAAH//eL4=",0)</f>
        <v>0</v>
      </c>
      <c r="GJ1" t="e">
        <f>AND(List1!B10,"AAAAAH//eL8=")</f>
        <v>#VALUE!</v>
      </c>
      <c r="GK1">
        <f>IF(List1!A:A,"AAAAAH//eMA=",0)</f>
        <v>0</v>
      </c>
      <c r="GL1">
        <f>IF(List1!B:B,"AAAAAH//eME=",0)</f>
        <v>0</v>
      </c>
      <c r="GM1">
        <f>IF(List1!C:C,"AAAAAH//eMI=",0)</f>
        <v>0</v>
      </c>
      <c r="GN1">
        <f>IF(List1!D:D,"AAAAAH//eMM=",0)</f>
        <v>0</v>
      </c>
      <c r="GO1">
        <f>IF(List1!E:E,"AAAAAH//eMQ=",0)</f>
        <v>0</v>
      </c>
      <c r="GP1">
        <f>IF(List1!F:F,"AAAAAH//eMU=",0)</f>
        <v>0</v>
      </c>
      <c r="GQ1">
        <f>IF(List1!G:G,"AAAAAH//eMY=",0)</f>
        <v>0</v>
      </c>
      <c r="GR1">
        <f>IF(List1!H:H,"AAAAAH//eMc=",0)</f>
        <v>0</v>
      </c>
      <c r="GS1">
        <f>IF(List1!I:I,"AAAAAH//eMg=",0)</f>
        <v>0</v>
      </c>
      <c r="GT1">
        <f>IF(List1!J:J,"AAAAAH//eMk=",0)</f>
        <v>0</v>
      </c>
      <c r="GU1">
        <f>IF(List1!K:K,"AAAAAH//eMo=",0)</f>
        <v>0</v>
      </c>
      <c r="GV1">
        <f>IF(List1!L:L,"AAAAAH//eMs=",0)</f>
        <v>0</v>
      </c>
      <c r="GW1">
        <f>IF(List1!M:M,"AAAAAH//eMw=",0)</f>
        <v>0</v>
      </c>
      <c r="GX1">
        <f>IF(List1!N:N,"AAAAAH//eM0=",0)</f>
        <v>0</v>
      </c>
      <c r="GY1">
        <f>IF(List1!O:O,"AAAAAH//eM4=",0)</f>
        <v>0</v>
      </c>
      <c r="GZ1">
        <f>IF(List1!P:P,"AAAAAH//eM8=",0)</f>
        <v>0</v>
      </c>
      <c r="HA1">
        <f>IF(List1!Q:Q,"AAAAAH//eNA=",0)</f>
        <v>0</v>
      </c>
      <c r="HB1">
        <f>IF(List1!R:R,"AAAAAH//eNE=",0)</f>
        <v>0</v>
      </c>
      <c r="HC1">
        <f>IF(List1!S:S,"AAAAAH//eNI=",0)</f>
        <v>0</v>
      </c>
      <c r="HD1">
        <f>IF(List1!T:T,"AAAAAH//eNM=",0)</f>
        <v>0</v>
      </c>
      <c r="HE1">
        <f>IF(List1!U:U,"AAAAAH//eNQ=",0)</f>
        <v>0</v>
      </c>
      <c r="HF1">
        <f>IF(List1!V:V,"AAAAAH//eNU=",0)</f>
        <v>0</v>
      </c>
      <c r="HG1">
        <f>IF(List1!W:W,"AAAAAH//eNY=",0)</f>
        <v>0</v>
      </c>
      <c r="HH1">
        <f>IF(List1!X:X,"AAAAAH//eNc=",0)</f>
        <v>0</v>
      </c>
      <c r="HI1">
        <f>IF(List1!Y:Y,"AAAAAH//eNg=",0)</f>
        <v>0</v>
      </c>
      <c r="HJ1">
        <f>IF(List1!Z:Z,"AAAAAH//eNk=",0)</f>
        <v>0</v>
      </c>
      <c r="HK1">
        <f>IF(List1!AA:AA,"AAAAAH//eNo=",0)</f>
        <v>0</v>
      </c>
      <c r="HL1">
        <f>IF(List1!AB:AB,"AAAAAH//eNs=",0)</f>
        <v>0</v>
      </c>
      <c r="HM1">
        <f>IF(List1!AC:AC,"AAAAAH//eNw=",0)</f>
        <v>0</v>
      </c>
      <c r="HN1">
        <f>IF(List1!AD:AD,"AAAAAH//eN0=",0)</f>
        <v>0</v>
      </c>
      <c r="HO1">
        <f>IF(List1!AE:AE,"AAAAAH//eN4=",0)</f>
        <v>0</v>
      </c>
      <c r="HP1">
        <f>IF(List1!AF:AF,"AAAAAH//eN8=",0)</f>
        <v>0</v>
      </c>
      <c r="HQ1">
        <f>IF(List1!AG:AG,"AAAAAH//eOA=",0)</f>
        <v>0</v>
      </c>
      <c r="HR1">
        <f>IF(List1!AH:AH,"AAAAAH//eOE=",0)</f>
        <v>0</v>
      </c>
      <c r="HS1">
        <f>IF(List1!AI:AI,"AAAAAH//eOI=",0)</f>
        <v>0</v>
      </c>
      <c r="HT1">
        <f>IF(List1!AJ:AJ,"AAAAAH//eOM=",0)</f>
        <v>0</v>
      </c>
      <c r="HU1">
        <f>IF(List1!AK:AK,"AAAAAH//eOQ=",0)</f>
        <v>0</v>
      </c>
      <c r="HV1">
        <f>IF(List1!AL:AL,"AAAAAH//eOU=",0)</f>
        <v>0</v>
      </c>
      <c r="HW1">
        <f>IF(List1!AM:AM,"AAAAAH//eOY=",0)</f>
        <v>0</v>
      </c>
      <c r="HX1">
        <f>IF(List1!AN:AN,"AAAAAH//eOc=",0)</f>
        <v>0</v>
      </c>
      <c r="HY1">
        <f>IF(List1!AO:AO,"AAAAAH//eOg=",0)</f>
        <v>0</v>
      </c>
      <c r="HZ1">
        <f>IF(List1!AP:AP,"AAAAAH//eOk=",0)</f>
        <v>0</v>
      </c>
      <c r="IA1">
        <f>IF(List1!AQ:AQ,"AAAAAH//eOo=",0)</f>
        <v>0</v>
      </c>
      <c r="IB1">
        <f>IF(List1!AR:AR,"AAAAAH//eOs=",0)</f>
        <v>0</v>
      </c>
      <c r="IC1">
        <f>IF(List1!AS:AS,"AAAAAH//eOw=",0)</f>
        <v>0</v>
      </c>
      <c r="ID1">
        <f>IF(List2!1:1,"AAAAAH//eO0=",0)</f>
        <v>0</v>
      </c>
      <c r="IE1" t="e">
        <f>AND(List2!A1,"AAAAAH//eO4=")</f>
        <v>#VALUE!</v>
      </c>
      <c r="IF1">
        <f>IF(List2!A:A,"AAAAAH//eO8=",0)</f>
        <v>0</v>
      </c>
      <c r="IG1">
        <f>IF(List3!1:1,"AAAAAH//ePA=",0)</f>
        <v>0</v>
      </c>
      <c r="IH1" t="e">
        <f>AND(List3!A1,"AAAAAH//ePE=")</f>
        <v>#VALUE!</v>
      </c>
      <c r="II1">
        <f>IF(List3!A:A,"AAAAAH//ePI=",0)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jirka1</dc:creator>
  <cp:lastModifiedBy>jirka1</cp:lastModifiedBy>
  <dcterms:created xsi:type="dcterms:W3CDTF">2012-09-22T20:11:14Z</dcterms:created>
  <dcterms:modified xsi:type="dcterms:W3CDTF">2012-09-22T20:23:33Z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true</vt:lpwstr>
  </property>
  <property fmtid="{D5CDD505-2E9C-101B-9397-08002B2CF9AE}" pid="3" name="Google.Documents.DocumentId">
    <vt:lpwstr>12Yf3nhdTUMBrpShg8xxOGEupH2-3nXnMByS2zffmRvQ</vt:lpwstr>
  </property>
  <property fmtid="{D5CDD505-2E9C-101B-9397-08002B2CF9AE}" pid="4" name="Google.Documents.RevisionId">
    <vt:lpwstr>04988254510895045614</vt:lpwstr>
  </property>
  <property fmtid="{D5CDD505-2E9C-101B-9397-08002B2CF9AE}" pid="5" name="Google.Documents.PluginVersion">
    <vt:lpwstr>2.0.2662.553</vt:lpwstr>
  </property>
  <property fmtid="{D5CDD505-2E9C-101B-9397-08002B2CF9AE}" pid="6" name="Google.Documents.MergeIncapabilityFlags">
    <vt:i4>0</vt:i4>
  </property>
</Properties>
</file>