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 activeTab="1"/>
  </bookViews>
  <sheets>
    <sheet name="PA" sheetId="5" r:id="rId1"/>
    <sheet name="PCD" sheetId="6" r:id="rId2"/>
    <sheet name="VV" sheetId="7" r:id="rId3"/>
  </sheets>
  <calcPr calcId="145621" iterateCount="105"/>
</workbook>
</file>

<file path=xl/calcChain.xml><?xml version="1.0" encoding="utf-8"?>
<calcChain xmlns="http://schemas.openxmlformats.org/spreadsheetml/2006/main">
  <c r="C179" i="6" l="1"/>
  <c r="H173" i="6"/>
  <c r="G173" i="6"/>
  <c r="F173" i="6"/>
  <c r="D173" i="6"/>
  <c r="I173" i="6" s="1"/>
  <c r="H172" i="6"/>
  <c r="G172" i="6"/>
  <c r="F172" i="6"/>
  <c r="E172" i="6"/>
  <c r="D172" i="6"/>
  <c r="C172" i="6"/>
  <c r="I172" i="6" s="1"/>
  <c r="I171" i="6"/>
  <c r="H171" i="6"/>
  <c r="G171" i="6"/>
  <c r="F171" i="6"/>
  <c r="E171" i="6"/>
  <c r="D171" i="6"/>
  <c r="C171" i="6"/>
  <c r="H170" i="6"/>
  <c r="G170" i="6"/>
  <c r="F170" i="6"/>
  <c r="D170" i="6"/>
  <c r="H169" i="6"/>
  <c r="G169" i="6"/>
  <c r="F169" i="6"/>
  <c r="D169" i="6"/>
  <c r="G168" i="6"/>
  <c r="F168" i="6"/>
  <c r="D168" i="6"/>
  <c r="C168" i="6"/>
  <c r="I168" i="6" s="1"/>
  <c r="I167" i="6"/>
  <c r="I174" i="6" s="1"/>
  <c r="H167" i="6"/>
  <c r="G167" i="6"/>
  <c r="F167" i="6"/>
  <c r="E167" i="6"/>
  <c r="D167" i="6"/>
  <c r="I160" i="6"/>
  <c r="I158" i="6"/>
  <c r="I157" i="6"/>
  <c r="G156" i="6"/>
  <c r="I156" i="6" s="1"/>
  <c r="I155" i="6"/>
  <c r="I154" i="6"/>
  <c r="D154" i="6"/>
  <c r="I153" i="6"/>
  <c r="I161" i="6" s="1"/>
  <c r="I146" i="6"/>
  <c r="H146" i="6"/>
  <c r="G146" i="6"/>
  <c r="F146" i="6"/>
  <c r="G145" i="6"/>
  <c r="F145" i="6"/>
  <c r="C145" i="6"/>
  <c r="E145" i="6" s="1"/>
  <c r="G144" i="6"/>
  <c r="F144" i="6"/>
  <c r="E143" i="6"/>
  <c r="I142" i="6"/>
  <c r="H142" i="6"/>
  <c r="G142" i="6"/>
  <c r="F142" i="6"/>
  <c r="I141" i="6"/>
  <c r="H141" i="6"/>
  <c r="G141" i="6"/>
  <c r="F141" i="6"/>
  <c r="F135" i="6"/>
  <c r="E135" i="6"/>
  <c r="G134" i="6"/>
  <c r="C141" i="6" s="1"/>
  <c r="G133" i="6"/>
  <c r="G132" i="6"/>
  <c r="G131" i="6"/>
  <c r="G130" i="6"/>
  <c r="G129" i="6"/>
  <c r="G128" i="6"/>
  <c r="G127" i="6"/>
  <c r="C146" i="6" s="1"/>
  <c r="E146" i="6" s="1"/>
  <c r="G126" i="6"/>
  <c r="C144" i="6" s="1"/>
  <c r="E144" i="6" s="1"/>
  <c r="G125" i="6"/>
  <c r="G124" i="6"/>
  <c r="G123" i="6"/>
  <c r="C142" i="6" s="1"/>
  <c r="E142" i="6" s="1"/>
  <c r="I114" i="6"/>
  <c r="I113" i="6"/>
  <c r="I111" i="6"/>
  <c r="D107" i="6"/>
  <c r="C169" i="6" s="1"/>
  <c r="I169" i="6" s="1"/>
  <c r="I106" i="6"/>
  <c r="I104" i="6"/>
  <c r="I97" i="6"/>
  <c r="H97" i="6"/>
  <c r="G97" i="6"/>
  <c r="F97" i="6"/>
  <c r="I96" i="6"/>
  <c r="H96" i="6"/>
  <c r="H98" i="6" s="1"/>
  <c r="G96" i="6"/>
  <c r="F96" i="6"/>
  <c r="I95" i="6"/>
  <c r="H95" i="6"/>
  <c r="G95" i="6"/>
  <c r="F95" i="6"/>
  <c r="E94" i="6"/>
  <c r="I93" i="6"/>
  <c r="H93" i="6"/>
  <c r="G93" i="6"/>
  <c r="F93" i="6"/>
  <c r="E93" i="6"/>
  <c r="C93" i="6"/>
  <c r="H92" i="6"/>
  <c r="G109" i="6" s="1"/>
  <c r="G92" i="6"/>
  <c r="G98" i="6" s="1"/>
  <c r="F92" i="6"/>
  <c r="F98" i="6" s="1"/>
  <c r="F99" i="6" s="1"/>
  <c r="C92" i="6"/>
  <c r="E92" i="6" s="1"/>
  <c r="F86" i="6"/>
  <c r="E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C96" i="6" s="1"/>
  <c r="E96" i="6" s="1"/>
  <c r="G71" i="6"/>
  <c r="G70" i="6"/>
  <c r="G69" i="6"/>
  <c r="G68" i="6"/>
  <c r="G67" i="6"/>
  <c r="G66" i="6"/>
  <c r="G65" i="6"/>
  <c r="G64" i="6"/>
  <c r="G63" i="6"/>
  <c r="G62" i="6"/>
  <c r="C97" i="6" s="1"/>
  <c r="E97" i="6" s="1"/>
  <c r="G61" i="6"/>
  <c r="G60" i="6"/>
  <c r="C95" i="6" s="1"/>
  <c r="G59" i="6"/>
  <c r="G58" i="6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C98" i="6" l="1"/>
  <c r="E95" i="6"/>
  <c r="E98" i="6" s="1"/>
  <c r="C180" i="6" s="1"/>
  <c r="C182" i="6" s="1"/>
  <c r="I116" i="6"/>
  <c r="E141" i="6"/>
  <c r="E147" i="6" s="1"/>
  <c r="C181" i="6" s="1"/>
  <c r="C147" i="6"/>
  <c r="I92" i="6"/>
  <c r="I98" i="6" s="1"/>
  <c r="C170" i="6"/>
  <c r="I170" i="6" s="1"/>
  <c r="I109" i="6"/>
  <c r="G86" i="6"/>
  <c r="G135" i="6"/>
  <c r="I107" i="6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E170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T149" i="6"/>
  <c r="S149" i="6"/>
  <c r="V147" i="6"/>
  <c r="V149" i="6" s="1"/>
  <c r="V143" i="6"/>
  <c r="V142" i="6"/>
  <c r="U147" i="6"/>
  <c r="U149" i="6" s="1"/>
  <c r="U143" i="6"/>
  <c r="U142" i="6"/>
  <c r="T147" i="6"/>
  <c r="T146" i="6"/>
  <c r="T145" i="6"/>
  <c r="T143" i="6"/>
  <c r="T142" i="6"/>
  <c r="S147" i="6"/>
  <c r="S146" i="6"/>
  <c r="S145" i="6"/>
  <c r="S143" i="6"/>
  <c r="S142" i="6"/>
  <c r="T97" i="6"/>
  <c r="F174" i="6" l="1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T96" i="6"/>
  <c r="T95" i="6"/>
  <c r="S93" i="6"/>
  <c r="Q114" i="6"/>
  <c r="T93" i="6" s="1"/>
  <c r="T92" i="6"/>
  <c r="S97" i="6"/>
  <c r="S96" i="6"/>
  <c r="S95" i="6"/>
  <c r="S92" i="6"/>
  <c r="V97" i="6"/>
  <c r="U97" i="6"/>
  <c r="V96" i="6"/>
  <c r="W113" i="6"/>
  <c r="W106" i="6"/>
  <c r="W109" i="6"/>
  <c r="U96" i="6"/>
  <c r="V95" i="6"/>
  <c r="U95" i="6"/>
  <c r="V93" i="6"/>
  <c r="U93" i="6"/>
  <c r="U92" i="6"/>
  <c r="V92" i="6"/>
  <c r="T110" i="6"/>
  <c r="Q107" i="6"/>
  <c r="Q155" i="6"/>
  <c r="B182" i="7" l="1"/>
  <c r="D192" i="7" s="1"/>
  <c r="E192" i="7" s="1"/>
  <c r="D148" i="7"/>
  <c r="B183" i="7" s="1"/>
  <c r="B148" i="7"/>
  <c r="E176" i="7" s="1"/>
  <c r="H176" i="7"/>
  <c r="S190" i="6"/>
  <c r="R190" i="6"/>
  <c r="Q193" i="6"/>
  <c r="R189" i="6"/>
  <c r="S169" i="5"/>
  <c r="V156" i="5"/>
  <c r="X141" i="5" s="1"/>
  <c r="S154" i="5"/>
  <c r="V141" i="5" s="1"/>
  <c r="U92" i="5"/>
  <c r="U98" i="5" s="1"/>
  <c r="W92" i="5"/>
  <c r="U168" i="5"/>
  <c r="S168" i="5"/>
  <c r="R168" i="5"/>
  <c r="W169" i="5"/>
  <c r="S107" i="5" l="1"/>
  <c r="V92" i="5" s="1"/>
  <c r="V98" i="5" s="1"/>
  <c r="V109" i="5"/>
  <c r="X92" i="5" s="1"/>
  <c r="X98" i="5" s="1"/>
  <c r="W98" i="5"/>
  <c r="U99" i="5" s="1"/>
  <c r="D193" i="7"/>
  <c r="B184" i="7"/>
  <c r="S189" i="6"/>
  <c r="T116" i="6"/>
  <c r="Q168" i="6"/>
  <c r="R47" i="6"/>
  <c r="P47" i="6"/>
  <c r="R46" i="6"/>
  <c r="R45" i="6"/>
  <c r="P45" i="6"/>
  <c r="P44" i="6"/>
  <c r="R44" i="6" s="1"/>
  <c r="R43" i="6"/>
  <c r="P43" i="6"/>
  <c r="P42" i="6"/>
  <c r="P48" i="6" s="1"/>
  <c r="W37" i="6"/>
  <c r="T37" i="6"/>
  <c r="Q37" i="6"/>
  <c r="Z35" i="6"/>
  <c r="Z34" i="6"/>
  <c r="Z33" i="6"/>
  <c r="Z31" i="6"/>
  <c r="Z30" i="6"/>
  <c r="Z37" i="6" s="1"/>
  <c r="Z29" i="6"/>
  <c r="Z28" i="6"/>
  <c r="T22" i="6"/>
  <c r="S22" i="6"/>
  <c r="R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22" i="6" s="1"/>
  <c r="U7" i="6"/>
  <c r="U6" i="6"/>
  <c r="E193" i="7" l="1"/>
  <c r="D194" i="7"/>
  <c r="E194" i="7" s="1"/>
  <c r="R42" i="6"/>
  <c r="R48" i="6" s="1"/>
  <c r="S168" i="6"/>
  <c r="V114" i="6"/>
  <c r="V113" i="6"/>
  <c r="V111" i="6"/>
  <c r="V109" i="6"/>
  <c r="V107" i="6"/>
  <c r="V106" i="6"/>
  <c r="V104" i="6"/>
  <c r="Q116" i="6"/>
  <c r="AD78" i="6"/>
  <c r="AE61" i="6"/>
  <c r="AE63" i="6"/>
  <c r="AE66" i="6"/>
  <c r="AE67" i="6"/>
  <c r="AE69" i="6"/>
  <c r="AE74" i="6"/>
  <c r="AE77" i="6"/>
  <c r="AE79" i="6"/>
  <c r="AE81" i="6"/>
  <c r="AE83" i="6"/>
  <c r="AE84" i="6"/>
  <c r="AE85" i="6"/>
  <c r="AA180" i="6" l="1"/>
  <c r="AA179" i="6"/>
  <c r="P180" i="6"/>
  <c r="AE155" i="6"/>
  <c r="AE156" i="6"/>
  <c r="AF170" i="6" s="1"/>
  <c r="AE157" i="6"/>
  <c r="AE158" i="6"/>
  <c r="AE159" i="6"/>
  <c r="AE160" i="6"/>
  <c r="AE161" i="6"/>
  <c r="AE154" i="6"/>
  <c r="AB155" i="6"/>
  <c r="AB156" i="6"/>
  <c r="AB157" i="6"/>
  <c r="AF171" i="6" s="1"/>
  <c r="AB158" i="6"/>
  <c r="AD172" i="6" s="1"/>
  <c r="AB159" i="6"/>
  <c r="AB160" i="6"/>
  <c r="AB161" i="6"/>
  <c r="AF174" i="6" s="1"/>
  <c r="AB154" i="6"/>
  <c r="AC132" i="6"/>
  <c r="AC133" i="6"/>
  <c r="AC134" i="6"/>
  <c r="AE134" i="6" s="1"/>
  <c r="AC135" i="6"/>
  <c r="AE135" i="6" s="1"/>
  <c r="AC131" i="6"/>
  <c r="AD130" i="6"/>
  <c r="AC127" i="6"/>
  <c r="AE127" i="6" s="1"/>
  <c r="AA145" i="6" s="1"/>
  <c r="AC145" i="6" s="1"/>
  <c r="AC128" i="6"/>
  <c r="AE128" i="6" s="1"/>
  <c r="AC129" i="6"/>
  <c r="AE129" i="6" s="1"/>
  <c r="AD125" i="6"/>
  <c r="AD126" i="6"/>
  <c r="AD136" i="6" s="1"/>
  <c r="AC124" i="6"/>
  <c r="AG113" i="6"/>
  <c r="AG104" i="6"/>
  <c r="AE105" i="6"/>
  <c r="AE106" i="6"/>
  <c r="AE169" i="6" s="1"/>
  <c r="AE107" i="6"/>
  <c r="AE108" i="6"/>
  <c r="AE109" i="6"/>
  <c r="AE110" i="6"/>
  <c r="AE111" i="6"/>
  <c r="AE112" i="6"/>
  <c r="AE113" i="6"/>
  <c r="AE173" i="6" s="1"/>
  <c r="AE114" i="6"/>
  <c r="AE115" i="6"/>
  <c r="AE104" i="6"/>
  <c r="AB168" i="6" s="1"/>
  <c r="AB105" i="6"/>
  <c r="AB106" i="6"/>
  <c r="AD169" i="6" s="1"/>
  <c r="AB107" i="6"/>
  <c r="AA170" i="6" s="1"/>
  <c r="AB108" i="6"/>
  <c r="AB109" i="6"/>
  <c r="AE171" i="6" s="1"/>
  <c r="AB110" i="6"/>
  <c r="AB111" i="6"/>
  <c r="AB112" i="6"/>
  <c r="AB113" i="6"/>
  <c r="AB114" i="6"/>
  <c r="AB174" i="6" s="1"/>
  <c r="AB115" i="6"/>
  <c r="AB104" i="6"/>
  <c r="AD168" i="6" s="1"/>
  <c r="AC83" i="6"/>
  <c r="AC82" i="6"/>
  <c r="AD73" i="6"/>
  <c r="AD74" i="6"/>
  <c r="AD75" i="6"/>
  <c r="AD76" i="6"/>
  <c r="AD77" i="6"/>
  <c r="AD79" i="6"/>
  <c r="AD80" i="6"/>
  <c r="AD81" i="6"/>
  <c r="AD82" i="6"/>
  <c r="AD83" i="6"/>
  <c r="AD84" i="6"/>
  <c r="AD85" i="6"/>
  <c r="AD72" i="6"/>
  <c r="AC59" i="6"/>
  <c r="AC60" i="6"/>
  <c r="AC61" i="6"/>
  <c r="AC62" i="6"/>
  <c r="AC63" i="6"/>
  <c r="AC64" i="6"/>
  <c r="AC66" i="6"/>
  <c r="AC67" i="6"/>
  <c r="AC68" i="6"/>
  <c r="AC69" i="6"/>
  <c r="AC70" i="6"/>
  <c r="AC71" i="6"/>
  <c r="AC72" i="6"/>
  <c r="AC58" i="6"/>
  <c r="U174" i="6"/>
  <c r="T174" i="6"/>
  <c r="S174" i="6"/>
  <c r="Q174" i="6"/>
  <c r="U173" i="6"/>
  <c r="T173" i="6"/>
  <c r="S173" i="6"/>
  <c r="R173" i="6"/>
  <c r="Q173" i="6"/>
  <c r="P173" i="6"/>
  <c r="U172" i="6"/>
  <c r="T172" i="6"/>
  <c r="S172" i="6"/>
  <c r="R172" i="6"/>
  <c r="Q172" i="6"/>
  <c r="P172" i="6"/>
  <c r="U171" i="6"/>
  <c r="T171" i="6"/>
  <c r="S171" i="6"/>
  <c r="Q171" i="6"/>
  <c r="P171" i="6"/>
  <c r="U170" i="6"/>
  <c r="T170" i="6"/>
  <c r="S170" i="6"/>
  <c r="Q170" i="6"/>
  <c r="P170" i="6"/>
  <c r="T169" i="6"/>
  <c r="S169" i="6"/>
  <c r="Q169" i="6"/>
  <c r="P169" i="6"/>
  <c r="U168" i="6"/>
  <c r="T168" i="6"/>
  <c r="R168" i="6"/>
  <c r="V161" i="6"/>
  <c r="AG161" i="6" s="1"/>
  <c r="V159" i="6"/>
  <c r="AG159" i="6" s="1"/>
  <c r="V158" i="6"/>
  <c r="AG158" i="6" s="1"/>
  <c r="V157" i="6"/>
  <c r="AG157" i="6" s="1"/>
  <c r="V156" i="6"/>
  <c r="AG156" i="6" s="1"/>
  <c r="V155" i="6"/>
  <c r="AG155" i="6" s="1"/>
  <c r="V154" i="6"/>
  <c r="AG154" i="6" s="1"/>
  <c r="R144" i="6"/>
  <c r="S136" i="6"/>
  <c r="R136" i="6"/>
  <c r="T135" i="6"/>
  <c r="T134" i="6"/>
  <c r="T133" i="6"/>
  <c r="P146" i="6" s="1"/>
  <c r="R146" i="6" s="1"/>
  <c r="T132" i="6"/>
  <c r="T131" i="6"/>
  <c r="T130" i="6"/>
  <c r="T129" i="6"/>
  <c r="T128" i="6"/>
  <c r="T127" i="6"/>
  <c r="P145" i="6" s="1"/>
  <c r="R145" i="6" s="1"/>
  <c r="T126" i="6"/>
  <c r="T125" i="6"/>
  <c r="T124" i="6"/>
  <c r="AG114" i="6"/>
  <c r="AG111" i="6"/>
  <c r="AG109" i="6"/>
  <c r="AG107" i="6"/>
  <c r="AG106" i="6"/>
  <c r="R94" i="6"/>
  <c r="P93" i="6"/>
  <c r="R93" i="6" s="1"/>
  <c r="P92" i="6"/>
  <c r="R92" i="6" s="1"/>
  <c r="S86" i="6"/>
  <c r="R86" i="6"/>
  <c r="T85" i="6"/>
  <c r="T84" i="6"/>
  <c r="T83" i="6"/>
  <c r="T82" i="6"/>
  <c r="AE82" i="6" s="1"/>
  <c r="T81" i="6"/>
  <c r="T80" i="6"/>
  <c r="AE80" i="6" s="1"/>
  <c r="T79" i="6"/>
  <c r="T78" i="6"/>
  <c r="AE78" i="6" s="1"/>
  <c r="T77" i="6"/>
  <c r="T76" i="6"/>
  <c r="AE76" i="6" s="1"/>
  <c r="T75" i="6"/>
  <c r="AE75" i="6" s="1"/>
  <c r="T74" i="6"/>
  <c r="T73" i="6"/>
  <c r="AE73" i="6" s="1"/>
  <c r="T72" i="6"/>
  <c r="AE72" i="6" s="1"/>
  <c r="T71" i="6"/>
  <c r="AE71" i="6" s="1"/>
  <c r="T70" i="6"/>
  <c r="AE70" i="6" s="1"/>
  <c r="T68" i="6"/>
  <c r="AE68" i="6" s="1"/>
  <c r="T67" i="6"/>
  <c r="T66" i="6"/>
  <c r="T64" i="6"/>
  <c r="AE64" i="6" s="1"/>
  <c r="T63" i="6"/>
  <c r="T62" i="6"/>
  <c r="AE62" i="6" s="1"/>
  <c r="T60" i="6"/>
  <c r="AE60" i="6" s="1"/>
  <c r="T59" i="6"/>
  <c r="AE59" i="6" s="1"/>
  <c r="T58" i="6"/>
  <c r="AE58" i="6" s="1"/>
  <c r="AD174" i="6"/>
  <c r="AC173" i="6"/>
  <c r="AA173" i="6"/>
  <c r="AC172" i="6"/>
  <c r="AB172" i="6"/>
  <c r="AA172" i="6"/>
  <c r="AB171" i="6"/>
  <c r="AB170" i="6"/>
  <c r="AC168" i="6"/>
  <c r="AB173" i="6"/>
  <c r="AB169" i="6"/>
  <c r="AA169" i="6"/>
  <c r="AC144" i="6"/>
  <c r="AE133" i="6"/>
  <c r="AA146" i="6" s="1"/>
  <c r="AC146" i="6" s="1"/>
  <c r="AE132" i="6"/>
  <c r="AE131" i="6"/>
  <c r="AE130" i="6"/>
  <c r="AE126" i="6"/>
  <c r="AC94" i="6"/>
  <c r="B47" i="6"/>
  <c r="D47" i="6" s="1"/>
  <c r="D46" i="6"/>
  <c r="B45" i="6"/>
  <c r="D45" i="6" s="1"/>
  <c r="B44" i="6"/>
  <c r="D44" i="6" s="1"/>
  <c r="B43" i="6"/>
  <c r="D43" i="6" s="1"/>
  <c r="B42" i="6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L31" i="5"/>
  <c r="L33" i="5"/>
  <c r="L34" i="5"/>
  <c r="L35" i="5"/>
  <c r="L29" i="5"/>
  <c r="L30" i="5"/>
  <c r="L28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V174" i="6" l="1"/>
  <c r="W114" i="6" s="1"/>
  <c r="V168" i="6"/>
  <c r="W104" i="6" s="1"/>
  <c r="V169" i="6"/>
  <c r="R48" i="5"/>
  <c r="W22" i="5"/>
  <c r="AB37" i="5"/>
  <c r="L37" i="5"/>
  <c r="V170" i="6"/>
  <c r="W107" i="6" s="1"/>
  <c r="AE174" i="6"/>
  <c r="AG174" i="6" s="1"/>
  <c r="V173" i="6"/>
  <c r="AC136" i="6"/>
  <c r="V171" i="6"/>
  <c r="V172" i="6"/>
  <c r="W111" i="6" s="1"/>
  <c r="AG169" i="6"/>
  <c r="AD86" i="6"/>
  <c r="AC86" i="6"/>
  <c r="AA147" i="6"/>
  <c r="AC147" i="6" s="1"/>
  <c r="P147" i="6"/>
  <c r="R147" i="6" s="1"/>
  <c r="P95" i="6"/>
  <c r="R95" i="6" s="1"/>
  <c r="P143" i="6"/>
  <c r="R143" i="6" s="1"/>
  <c r="P96" i="6"/>
  <c r="R96" i="6" s="1"/>
  <c r="P142" i="6"/>
  <c r="R142" i="6" s="1"/>
  <c r="V162" i="6"/>
  <c r="AF168" i="6"/>
  <c r="P97" i="6"/>
  <c r="R97" i="6" s="1"/>
  <c r="V116" i="6"/>
  <c r="T86" i="6"/>
  <c r="AE86" i="6" s="1"/>
  <c r="T136" i="6"/>
  <c r="AE172" i="6"/>
  <c r="B48" i="6"/>
  <c r="AF172" i="6"/>
  <c r="AA96" i="6"/>
  <c r="AC96" i="6" s="1"/>
  <c r="AA95" i="6"/>
  <c r="AC95" i="6" s="1"/>
  <c r="AA142" i="6"/>
  <c r="AC142" i="6" s="1"/>
  <c r="AA93" i="6"/>
  <c r="AC93" i="6" s="1"/>
  <c r="AA171" i="6"/>
  <c r="G22" i="6"/>
  <c r="AA92" i="6"/>
  <c r="AC92" i="6" s="1"/>
  <c r="AE170" i="6"/>
  <c r="AD171" i="6"/>
  <c r="AF173" i="6"/>
  <c r="D42" i="6"/>
  <c r="D48" i="6" s="1"/>
  <c r="L37" i="6"/>
  <c r="AE125" i="6"/>
  <c r="AA97" i="6"/>
  <c r="AC97" i="6" s="1"/>
  <c r="AE168" i="6"/>
  <c r="AE124" i="6"/>
  <c r="AD170" i="6"/>
  <c r="AD173" i="6"/>
  <c r="T43" i="5"/>
  <c r="T48" i="5" s="1"/>
  <c r="T167" i="5"/>
  <c r="V58" i="5"/>
  <c r="AH82" i="5"/>
  <c r="AH83" i="5"/>
  <c r="AI83" i="5"/>
  <c r="AI84" i="5"/>
  <c r="AI85" i="5"/>
  <c r="AI73" i="5"/>
  <c r="AI74" i="5"/>
  <c r="AI75" i="5"/>
  <c r="AI76" i="5"/>
  <c r="AI77" i="5"/>
  <c r="AI78" i="5"/>
  <c r="AI79" i="5"/>
  <c r="AI80" i="5"/>
  <c r="AI81" i="5"/>
  <c r="AI82" i="5"/>
  <c r="AI72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58" i="5"/>
  <c r="AG170" i="6" l="1"/>
  <c r="AG168" i="6"/>
  <c r="AG172" i="6"/>
  <c r="AG173" i="6"/>
  <c r="AG171" i="6"/>
  <c r="AC98" i="6"/>
  <c r="AG162" i="6"/>
  <c r="AA148" i="6"/>
  <c r="AG116" i="6"/>
  <c r="R98" i="6"/>
  <c r="P181" i="6" s="1"/>
  <c r="V175" i="6"/>
  <c r="R148" i="6"/>
  <c r="P182" i="6" s="1"/>
  <c r="P98" i="6"/>
  <c r="P148" i="6"/>
  <c r="AA98" i="6"/>
  <c r="AA143" i="6"/>
  <c r="AC143" i="6" s="1"/>
  <c r="AC148" i="6" s="1"/>
  <c r="AE136" i="6"/>
  <c r="AI86" i="5"/>
  <c r="AJ154" i="5"/>
  <c r="AJ155" i="5"/>
  <c r="AK169" i="5" s="1"/>
  <c r="AJ156" i="5"/>
  <c r="AJ157" i="5"/>
  <c r="AJ158" i="5"/>
  <c r="AJ159" i="5"/>
  <c r="AJ160" i="5"/>
  <c r="AJ153" i="5"/>
  <c r="AK167" i="5" s="1"/>
  <c r="AG154" i="5"/>
  <c r="AF168" i="5" s="1"/>
  <c r="AG155" i="5"/>
  <c r="AL155" i="5" s="1"/>
  <c r="AG156" i="5"/>
  <c r="AK170" i="5" s="1"/>
  <c r="AG157" i="5"/>
  <c r="AI171" i="5" s="1"/>
  <c r="AG158" i="5"/>
  <c r="AG172" i="5" s="1"/>
  <c r="AG159" i="5"/>
  <c r="AG160" i="5"/>
  <c r="AL160" i="5" s="1"/>
  <c r="AG153" i="5"/>
  <c r="AJ167" i="5" s="1"/>
  <c r="AJ133" i="5"/>
  <c r="AJ134" i="5"/>
  <c r="AJ131" i="5"/>
  <c r="AH135" i="5"/>
  <c r="AJ127" i="5"/>
  <c r="AJ123" i="5"/>
  <c r="AL106" i="5"/>
  <c r="AI170" i="5"/>
  <c r="AL111" i="5"/>
  <c r="AI172" i="5"/>
  <c r="AI167" i="5"/>
  <c r="AJ76" i="5"/>
  <c r="AJ78" i="5"/>
  <c r="AJ80" i="5"/>
  <c r="AJ82" i="5"/>
  <c r="AJ84" i="5"/>
  <c r="AJ63" i="5"/>
  <c r="AJ67" i="5"/>
  <c r="AJ71" i="5"/>
  <c r="AI173" i="5"/>
  <c r="AJ172" i="5"/>
  <c r="AH172" i="5"/>
  <c r="AF172" i="5"/>
  <c r="AJ171" i="5"/>
  <c r="AH171" i="5"/>
  <c r="AG171" i="5"/>
  <c r="AF171" i="5"/>
  <c r="AJ170" i="5"/>
  <c r="AG170" i="5"/>
  <c r="AG169" i="5"/>
  <c r="AF169" i="5"/>
  <c r="AI168" i="5"/>
  <c r="AG168" i="5"/>
  <c r="AH167" i="5"/>
  <c r="AG1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72" i="5"/>
  <c r="AJ70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V173" i="5"/>
  <c r="U173" i="5"/>
  <c r="S173" i="5"/>
  <c r="W172" i="5"/>
  <c r="V172" i="5"/>
  <c r="U172" i="5"/>
  <c r="T172" i="5"/>
  <c r="S172" i="5"/>
  <c r="R172" i="5"/>
  <c r="W171" i="5"/>
  <c r="V171" i="5"/>
  <c r="U171" i="5"/>
  <c r="T171" i="5"/>
  <c r="S171" i="5"/>
  <c r="R171" i="5"/>
  <c r="W170" i="5"/>
  <c r="V170" i="5"/>
  <c r="U170" i="5"/>
  <c r="S170" i="5"/>
  <c r="R170" i="5"/>
  <c r="V169" i="5"/>
  <c r="U169" i="5"/>
  <c r="R169" i="5"/>
  <c r="V168" i="5"/>
  <c r="X168" i="5" s="1"/>
  <c r="W167" i="5"/>
  <c r="V167" i="5"/>
  <c r="U167" i="5"/>
  <c r="S167" i="5"/>
  <c r="X160" i="5"/>
  <c r="X158" i="5"/>
  <c r="X157" i="5"/>
  <c r="X156" i="5"/>
  <c r="X155" i="5"/>
  <c r="X154" i="5"/>
  <c r="X153" i="5"/>
  <c r="T143" i="5"/>
  <c r="U135" i="5"/>
  <c r="T135" i="5"/>
  <c r="V134" i="5"/>
  <c r="R141" i="5" s="1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F169" i="5"/>
  <c r="B169" i="5"/>
  <c r="H107" i="5"/>
  <c r="G169" i="5"/>
  <c r="E169" i="5"/>
  <c r="C169" i="5"/>
  <c r="G173" i="5"/>
  <c r="F173" i="5"/>
  <c r="E173" i="5"/>
  <c r="C173" i="5"/>
  <c r="G172" i="5"/>
  <c r="F172" i="5"/>
  <c r="E172" i="5"/>
  <c r="D172" i="5"/>
  <c r="C172" i="5"/>
  <c r="B172" i="5"/>
  <c r="G171" i="5"/>
  <c r="F171" i="5"/>
  <c r="E171" i="5"/>
  <c r="D171" i="5"/>
  <c r="C171" i="5"/>
  <c r="B171" i="5"/>
  <c r="G170" i="5"/>
  <c r="F170" i="5"/>
  <c r="E170" i="5"/>
  <c r="C170" i="5"/>
  <c r="B170" i="5"/>
  <c r="F168" i="5"/>
  <c r="E168" i="5"/>
  <c r="C168" i="5"/>
  <c r="B168" i="5"/>
  <c r="G167" i="5"/>
  <c r="F167" i="5"/>
  <c r="E167" i="5"/>
  <c r="D167" i="5"/>
  <c r="C167" i="5"/>
  <c r="H158" i="5"/>
  <c r="H154" i="5"/>
  <c r="H155" i="5"/>
  <c r="H156" i="5"/>
  <c r="H157" i="5"/>
  <c r="H160" i="5"/>
  <c r="H153" i="5"/>
  <c r="D135" i="5"/>
  <c r="E135" i="5"/>
  <c r="AK172" i="5" l="1"/>
  <c r="AA182" i="6"/>
  <c r="R192" i="6"/>
  <c r="S192" i="6" s="1"/>
  <c r="AA181" i="6"/>
  <c r="R191" i="6"/>
  <c r="AL153" i="5"/>
  <c r="X171" i="5"/>
  <c r="AL154" i="5"/>
  <c r="X169" i="5"/>
  <c r="X172" i="5"/>
  <c r="X173" i="5"/>
  <c r="X170" i="5"/>
  <c r="X167" i="5"/>
  <c r="S175" i="6"/>
  <c r="AG175" i="6"/>
  <c r="P183" i="6"/>
  <c r="AA183" i="6" s="1"/>
  <c r="AD175" i="6"/>
  <c r="AI169" i="5"/>
  <c r="AL156" i="5"/>
  <c r="H172" i="5"/>
  <c r="H168" i="5"/>
  <c r="H170" i="5"/>
  <c r="H167" i="5"/>
  <c r="H171" i="5"/>
  <c r="R97" i="5"/>
  <c r="T97" i="5" s="1"/>
  <c r="AJ173" i="5"/>
  <c r="H173" i="5"/>
  <c r="R95" i="5"/>
  <c r="T95" i="5" s="1"/>
  <c r="AJ126" i="5"/>
  <c r="AF144" i="5" s="1"/>
  <c r="AH144" i="5" s="1"/>
  <c r="AF170" i="5"/>
  <c r="AL170" i="5" s="1"/>
  <c r="AI135" i="5"/>
  <c r="AJ129" i="5"/>
  <c r="AF146" i="5" s="1"/>
  <c r="AH146" i="5" s="1"/>
  <c r="AJ169" i="5"/>
  <c r="AL114" i="5"/>
  <c r="AL113" i="5"/>
  <c r="R96" i="5"/>
  <c r="T96" i="5" s="1"/>
  <c r="AK173" i="5"/>
  <c r="AL158" i="5"/>
  <c r="AJ128" i="5"/>
  <c r="AJ125" i="5"/>
  <c r="AJ124" i="5"/>
  <c r="AJ168" i="5"/>
  <c r="AL168" i="5" s="1"/>
  <c r="AL172" i="5"/>
  <c r="AG173" i="5"/>
  <c r="AL107" i="5"/>
  <c r="AK171" i="5"/>
  <c r="AL171" i="5" s="1"/>
  <c r="AL167" i="5"/>
  <c r="AF97" i="5"/>
  <c r="AH97" i="5" s="1"/>
  <c r="AJ74" i="5"/>
  <c r="AJ86" i="5" s="1"/>
  <c r="AF95" i="5"/>
  <c r="AH95" i="5" s="1"/>
  <c r="AF96" i="5"/>
  <c r="AH96" i="5" s="1"/>
  <c r="AH86" i="5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X174" i="5" l="1"/>
  <c r="AL169" i="5"/>
  <c r="S191" i="6"/>
  <c r="R193" i="6"/>
  <c r="S193" i="6" s="1"/>
  <c r="T98" i="5"/>
  <c r="R180" i="5" s="1"/>
  <c r="AL161" i="5"/>
  <c r="R147" i="5"/>
  <c r="AL116" i="5"/>
  <c r="R98" i="5"/>
  <c r="AL173" i="5"/>
  <c r="AL174" i="5" s="1"/>
  <c r="AF141" i="5"/>
  <c r="AH141" i="5" s="1"/>
  <c r="AJ135" i="5"/>
  <c r="AF142" i="5"/>
  <c r="AH142" i="5" s="1"/>
  <c r="AH98" i="5"/>
  <c r="AF98" i="5"/>
  <c r="T147" i="5"/>
  <c r="R181" i="5" s="1"/>
  <c r="H174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F60" i="5"/>
  <c r="R182" i="5" l="1"/>
  <c r="U174" i="5"/>
  <c r="AI174" i="5"/>
  <c r="AF147" i="5"/>
  <c r="AH147" i="5"/>
  <c r="H116" i="5"/>
  <c r="D147" i="5"/>
  <c r="B181" i="5" s="1"/>
  <c r="AF181" i="5" s="1"/>
  <c r="B147" i="5"/>
  <c r="B93" i="5"/>
  <c r="D93" i="5" s="1"/>
  <c r="B92" i="5"/>
  <c r="D94" i="5"/>
  <c r="F59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8" i="5"/>
  <c r="D46" i="5"/>
  <c r="B47" i="5"/>
  <c r="D47" i="5" s="1"/>
  <c r="B45" i="5"/>
  <c r="D45" i="5" s="1"/>
  <c r="B44" i="5"/>
  <c r="D44" i="5" s="1"/>
  <c r="B43" i="5"/>
  <c r="D43" i="5" s="1"/>
  <c r="B42" i="5"/>
  <c r="D42" i="5" s="1"/>
  <c r="B96" i="5" l="1"/>
  <c r="D96" i="5" s="1"/>
  <c r="B95" i="5"/>
  <c r="D95" i="5" s="1"/>
  <c r="F86" i="5"/>
  <c r="B48" i="5"/>
  <c r="B97" i="5"/>
  <c r="D97" i="5" s="1"/>
  <c r="D48" i="5"/>
  <c r="B179" i="5" s="1"/>
  <c r="D92" i="5"/>
  <c r="F37" i="5"/>
  <c r="C37" i="5"/>
  <c r="F22" i="5"/>
  <c r="E22" i="5"/>
  <c r="D22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6" i="5"/>
  <c r="E174" i="5" l="1"/>
  <c r="B98" i="5"/>
  <c r="D98" i="5"/>
  <c r="B180" i="5" s="1"/>
  <c r="AF180" i="5" s="1"/>
  <c r="AF182" i="5" s="1"/>
  <c r="G22" i="5"/>
  <c r="B182" i="5" l="1"/>
  <c r="I37" i="5"/>
</calcChain>
</file>

<file path=xl/sharedStrings.xml><?xml version="1.0" encoding="utf-8"?>
<sst xmlns="http://schemas.openxmlformats.org/spreadsheetml/2006/main" count="1991" uniqueCount="108">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</sst>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06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6" fillId="11" borderId="0" xfId="12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8" borderId="3" xfId="10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C10311"/>
      <color rgb="FFFD5235"/>
      <color rgb="FF8076FE"/>
      <color rgb="FFC9B4EE"/>
      <color rgb="FFAB8CE4"/>
      <color rgb="FFFF99FF"/>
      <color rgb="FF66FF66"/>
      <color rgb="FFFF99CC"/>
      <color rgb="FFFFCC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2"/>
  <sheetViews>
    <sheetView topLeftCell="R163" zoomScaleNormal="100" workbookViewId="0">
      <selection activeCell="P55" sqref="P55:Y184"/>
    </sheetView>
  </sheetViews>
  <sheetFormatPr defaultRowHeight="15" x14ac:dyDescent="0.25"/>
  <cols>
    <col min="1" max="1" width="15.140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15.140625" bestFit="1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</cols>
  <sheetData>
    <row r="1" spans="1:41" x14ac:dyDescent="0.25">
      <c r="A1" s="88" t="s">
        <v>47</v>
      </c>
      <c r="B1" s="8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88" t="s">
        <v>47</v>
      </c>
      <c r="R1" s="88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25">
      <c r="A3" s="88" t="s">
        <v>48</v>
      </c>
      <c r="B3" s="8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5"/>
      <c r="P3" s="29"/>
      <c r="Q3" s="88" t="s">
        <v>48</v>
      </c>
      <c r="R3" s="88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29"/>
      <c r="I5" s="29"/>
      <c r="J5" s="29"/>
      <c r="K5" s="29"/>
      <c r="L5" s="29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29"/>
      <c r="I6" s="29"/>
      <c r="J6" s="29"/>
      <c r="K6" s="29"/>
      <c r="L6" s="29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29"/>
      <c r="I7" s="29"/>
      <c r="J7" s="29"/>
      <c r="K7" s="29"/>
      <c r="L7" s="29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x14ac:dyDescent="0.25">
      <c r="A8" s="28">
        <v>3</v>
      </c>
      <c r="B8" s="28" t="s">
        <v>32</v>
      </c>
      <c r="C8" s="28" t="s">
        <v>1</v>
      </c>
      <c r="D8" s="28">
        <v>3</v>
      </c>
      <c r="E8" s="28"/>
      <c r="F8" s="28"/>
      <c r="G8" s="28">
        <f t="shared" si="0"/>
        <v>3</v>
      </c>
      <c r="H8" s="29"/>
      <c r="I8" s="29"/>
      <c r="J8" s="29"/>
      <c r="K8" s="29"/>
      <c r="L8" s="29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x14ac:dyDescent="0.25">
      <c r="A9" s="28">
        <v>4</v>
      </c>
      <c r="B9" s="28" t="s">
        <v>33</v>
      </c>
      <c r="C9" s="28" t="s">
        <v>2</v>
      </c>
      <c r="D9" s="28">
        <v>1</v>
      </c>
      <c r="E9" s="28"/>
      <c r="F9" s="28"/>
      <c r="G9" s="28">
        <f t="shared" si="0"/>
        <v>1</v>
      </c>
      <c r="H9" s="29"/>
      <c r="I9" s="29"/>
      <c r="J9" s="29"/>
      <c r="K9" s="29"/>
      <c r="L9" s="29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x14ac:dyDescent="0.25">
      <c r="A10" s="28">
        <v>6</v>
      </c>
      <c r="B10" s="28" t="s">
        <v>34</v>
      </c>
      <c r="C10" s="28" t="s">
        <v>15</v>
      </c>
      <c r="D10" s="28">
        <v>30</v>
      </c>
      <c r="E10" s="28"/>
      <c r="F10" s="28"/>
      <c r="G10" s="28">
        <f t="shared" si="0"/>
        <v>30</v>
      </c>
      <c r="H10" s="29"/>
      <c r="I10" s="29"/>
      <c r="J10" s="29"/>
      <c r="K10" s="29"/>
      <c r="L10" s="29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x14ac:dyDescent="0.25">
      <c r="A11" s="33">
        <v>7</v>
      </c>
      <c r="B11" s="33" t="s">
        <v>35</v>
      </c>
      <c r="C11" s="28" t="s">
        <v>5</v>
      </c>
      <c r="D11" s="28">
        <v>10</v>
      </c>
      <c r="E11" s="28"/>
      <c r="F11" s="28"/>
      <c r="G11" s="28">
        <f t="shared" si="0"/>
        <v>10</v>
      </c>
      <c r="H11" s="29"/>
      <c r="I11" s="29"/>
      <c r="J11" s="29"/>
      <c r="K11" s="29"/>
      <c r="L11" s="29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x14ac:dyDescent="0.25">
      <c r="A12" s="34"/>
      <c r="B12" s="34"/>
      <c r="C12" s="17" t="s">
        <v>2</v>
      </c>
      <c r="D12" s="28">
        <v>3</v>
      </c>
      <c r="E12" s="28"/>
      <c r="F12" s="28"/>
      <c r="G12" s="28">
        <f t="shared" si="0"/>
        <v>3</v>
      </c>
      <c r="H12" s="29"/>
      <c r="I12" s="29"/>
      <c r="J12" s="29"/>
      <c r="K12" s="29"/>
      <c r="L12" s="29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x14ac:dyDescent="0.25">
      <c r="A13" s="28">
        <v>9</v>
      </c>
      <c r="B13" s="28" t="s">
        <v>36</v>
      </c>
      <c r="C13" s="28" t="s">
        <v>3</v>
      </c>
      <c r="D13" s="28"/>
      <c r="E13" s="28">
        <v>48</v>
      </c>
      <c r="F13" s="28"/>
      <c r="G13" s="28">
        <f t="shared" si="0"/>
        <v>48</v>
      </c>
      <c r="H13" s="29"/>
      <c r="I13" s="29"/>
      <c r="J13" s="29"/>
      <c r="K13" s="29"/>
      <c r="L13" s="29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x14ac:dyDescent="0.25">
      <c r="A14" s="28">
        <v>10</v>
      </c>
      <c r="B14" s="28" t="s">
        <v>37</v>
      </c>
      <c r="C14" s="28" t="s">
        <v>3</v>
      </c>
      <c r="D14" s="28"/>
      <c r="E14" s="28">
        <v>6</v>
      </c>
      <c r="F14" s="28">
        <v>28</v>
      </c>
      <c r="G14" s="28">
        <f t="shared" si="0"/>
        <v>34</v>
      </c>
      <c r="H14" s="29"/>
      <c r="I14" s="29"/>
      <c r="J14" s="29"/>
      <c r="K14" s="29"/>
      <c r="L14" s="29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x14ac:dyDescent="0.25">
      <c r="A15" s="33">
        <v>11</v>
      </c>
      <c r="B15" s="33" t="s">
        <v>38</v>
      </c>
      <c r="C15" s="28" t="s">
        <v>5</v>
      </c>
      <c r="D15" s="28"/>
      <c r="E15" s="28"/>
      <c r="F15" s="28">
        <v>12</v>
      </c>
      <c r="G15" s="28">
        <f t="shared" si="0"/>
        <v>12</v>
      </c>
      <c r="H15" s="29"/>
      <c r="I15" s="29"/>
      <c r="J15" s="29"/>
      <c r="K15" s="29"/>
      <c r="L15" s="29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x14ac:dyDescent="0.25">
      <c r="A16" s="34"/>
      <c r="B16" s="34"/>
      <c r="C16" s="28" t="s">
        <v>2</v>
      </c>
      <c r="D16" s="28"/>
      <c r="E16" s="28"/>
      <c r="F16" s="28">
        <v>5</v>
      </c>
      <c r="G16" s="28">
        <f t="shared" si="0"/>
        <v>5</v>
      </c>
      <c r="H16" s="29"/>
      <c r="I16" s="29"/>
      <c r="J16" s="29"/>
      <c r="K16" s="29"/>
      <c r="L16" s="29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x14ac:dyDescent="0.25">
      <c r="A17" s="28">
        <v>13</v>
      </c>
      <c r="B17" s="28" t="s">
        <v>39</v>
      </c>
      <c r="C17" s="28" t="s">
        <v>3</v>
      </c>
      <c r="D17" s="28"/>
      <c r="E17" s="28">
        <v>15</v>
      </c>
      <c r="F17" s="28"/>
      <c r="G17" s="28">
        <f t="shared" si="0"/>
        <v>15</v>
      </c>
      <c r="H17" s="29"/>
      <c r="I17" s="29"/>
      <c r="J17" s="29"/>
      <c r="K17" s="29"/>
      <c r="L17" s="29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x14ac:dyDescent="0.25">
      <c r="A18" s="33">
        <v>14</v>
      </c>
      <c r="B18" s="33" t="s">
        <v>40</v>
      </c>
      <c r="C18" s="28" t="s">
        <v>5</v>
      </c>
      <c r="D18" s="28"/>
      <c r="E18" s="28"/>
      <c r="F18" s="28">
        <v>9</v>
      </c>
      <c r="G18" s="28">
        <f t="shared" si="0"/>
        <v>9</v>
      </c>
      <c r="H18" s="29"/>
      <c r="I18" s="29"/>
      <c r="J18" s="29"/>
      <c r="K18" s="29"/>
      <c r="L18" s="29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x14ac:dyDescent="0.25">
      <c r="A19" s="34"/>
      <c r="B19" s="34"/>
      <c r="C19" s="28" t="s">
        <v>2</v>
      </c>
      <c r="D19" s="28"/>
      <c r="E19" s="28"/>
      <c r="F19" s="28">
        <v>3</v>
      </c>
      <c r="G19" s="28">
        <f t="shared" si="0"/>
        <v>3</v>
      </c>
      <c r="H19" s="29"/>
      <c r="I19" s="29"/>
      <c r="J19" s="29"/>
      <c r="K19" s="29"/>
      <c r="L19" s="29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x14ac:dyDescent="0.25">
      <c r="A20" s="28">
        <v>16</v>
      </c>
      <c r="B20" s="28" t="s">
        <v>41</v>
      </c>
      <c r="C20" s="28" t="s">
        <v>2</v>
      </c>
      <c r="D20" s="28"/>
      <c r="E20" s="28">
        <v>4</v>
      </c>
      <c r="F20" s="28"/>
      <c r="G20" s="28">
        <f t="shared" si="0"/>
        <v>4</v>
      </c>
      <c r="H20" s="29"/>
      <c r="I20" s="29"/>
      <c r="J20" s="29"/>
      <c r="K20" s="29"/>
      <c r="L20" s="29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x14ac:dyDescent="0.25">
      <c r="A21" s="28">
        <v>17</v>
      </c>
      <c r="B21" s="28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29"/>
      <c r="I21" s="29"/>
      <c r="J21" s="29"/>
      <c r="K21" s="29"/>
      <c r="L21" s="29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29"/>
      <c r="I22" s="29"/>
      <c r="J22" s="29"/>
      <c r="K22" s="29"/>
      <c r="L22" s="29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15.75" thickTop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5">
      <c r="A24" s="88" t="s">
        <v>50</v>
      </c>
      <c r="B24" s="8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5"/>
      <c r="P24" s="29"/>
      <c r="Q24" s="88" t="s">
        <v>50</v>
      </c>
      <c r="R24" s="88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5">
      <c r="A26" s="33" t="s">
        <v>51</v>
      </c>
      <c r="B26" s="74" t="s">
        <v>52</v>
      </c>
      <c r="C26" s="74"/>
      <c r="D26" s="74"/>
      <c r="E26" s="74" t="s">
        <v>54</v>
      </c>
      <c r="F26" s="74"/>
      <c r="G26" s="74"/>
      <c r="H26" s="75" t="s">
        <v>55</v>
      </c>
      <c r="I26" s="76"/>
      <c r="J26" s="76"/>
      <c r="K26" s="77"/>
      <c r="L26" s="28" t="s">
        <v>63</v>
      </c>
      <c r="M26" s="29"/>
      <c r="N26" s="29"/>
      <c r="O26" s="25"/>
      <c r="P26" s="29"/>
      <c r="Q26" s="33" t="s">
        <v>51</v>
      </c>
      <c r="R26" s="74" t="s">
        <v>52</v>
      </c>
      <c r="S26" s="74"/>
      <c r="T26" s="74"/>
      <c r="U26" s="74" t="s">
        <v>54</v>
      </c>
      <c r="V26" s="74"/>
      <c r="W26" s="74"/>
      <c r="X26" s="75" t="s">
        <v>55</v>
      </c>
      <c r="Y26" s="76"/>
      <c r="Z26" s="76"/>
      <c r="AA26" s="77"/>
      <c r="AB26" s="28" t="s">
        <v>63</v>
      </c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x14ac:dyDescent="0.25">
      <c r="A27" s="34"/>
      <c r="B27" s="28" t="s">
        <v>31</v>
      </c>
      <c r="C27" s="28" t="s">
        <v>53</v>
      </c>
      <c r="D27" s="28" t="s">
        <v>24</v>
      </c>
      <c r="E27" s="28" t="s">
        <v>31</v>
      </c>
      <c r="F27" s="28" t="s">
        <v>53</v>
      </c>
      <c r="G27" s="28" t="s">
        <v>24</v>
      </c>
      <c r="H27" s="28" t="s">
        <v>31</v>
      </c>
      <c r="I27" s="28" t="s">
        <v>53</v>
      </c>
      <c r="J27" s="75" t="s">
        <v>24</v>
      </c>
      <c r="K27" s="76"/>
      <c r="L27" s="28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75" t="s">
        <v>24</v>
      </c>
      <c r="AA27" s="76"/>
      <c r="AB27" s="28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91">
        <v>11</v>
      </c>
      <c r="K28" s="92"/>
      <c r="L28" s="28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91">
        <v>11</v>
      </c>
      <c r="AA28" s="92"/>
      <c r="AB28" s="28">
        <f>S28+V28+Y28</f>
        <v>22</v>
      </c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86">
        <v>10</v>
      </c>
      <c r="K29" s="87"/>
      <c r="L29" s="28">
        <f t="shared" ref="L29:L35" si="2">C29+F29+I29</f>
        <v>32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2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86">
        <v>10</v>
      </c>
      <c r="AA29" s="87"/>
      <c r="AB29" s="28">
        <f t="shared" ref="AB29:AB30" si="3">S29+V29+Y29</f>
        <v>32</v>
      </c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89">
        <v>10</v>
      </c>
      <c r="K30" s="90"/>
      <c r="L30" s="28">
        <f t="shared" si="2"/>
        <v>31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89">
        <v>10</v>
      </c>
      <c r="AA30" s="90"/>
      <c r="AB30" s="28">
        <f t="shared" si="3"/>
        <v>31</v>
      </c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x14ac:dyDescent="0.25">
      <c r="A31" s="31" t="s">
        <v>56</v>
      </c>
      <c r="B31" s="31" t="s">
        <v>5</v>
      </c>
      <c r="C31" s="31">
        <v>5</v>
      </c>
      <c r="D31" s="31">
        <v>7</v>
      </c>
      <c r="E31" s="31" t="s">
        <v>61</v>
      </c>
      <c r="F31" s="31">
        <v>16</v>
      </c>
      <c r="G31" s="31">
        <v>9.1</v>
      </c>
      <c r="H31" s="4" t="s">
        <v>3</v>
      </c>
      <c r="I31" s="4">
        <v>6</v>
      </c>
      <c r="J31" s="78">
        <v>10</v>
      </c>
      <c r="K31" s="79"/>
      <c r="L31" s="28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78">
        <v>10</v>
      </c>
      <c r="AA31" s="79"/>
      <c r="AB31" s="28">
        <f>S31+V31+Y31+Y32</f>
        <v>27</v>
      </c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5">
      <c r="A32" s="32"/>
      <c r="B32" s="32"/>
      <c r="C32" s="32"/>
      <c r="D32" s="32"/>
      <c r="E32" s="32"/>
      <c r="F32" s="32"/>
      <c r="G32" s="32"/>
      <c r="H32" s="4" t="s">
        <v>1</v>
      </c>
      <c r="I32" s="4">
        <v>0</v>
      </c>
      <c r="J32" s="78">
        <v>0</v>
      </c>
      <c r="K32" s="79"/>
      <c r="L32" s="28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78">
        <v>0</v>
      </c>
      <c r="AA32" s="79"/>
      <c r="AB32" s="28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80" t="s">
        <v>62</v>
      </c>
      <c r="K33" s="81"/>
      <c r="L33" s="28">
        <f t="shared" si="2"/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80" t="s">
        <v>62</v>
      </c>
      <c r="AA33" s="81"/>
      <c r="AB33" s="28">
        <f t="shared" ref="AB33:AB35" si="4">S33+V33+Y33</f>
        <v>28</v>
      </c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82">
        <v>11.14</v>
      </c>
      <c r="K34" s="83"/>
      <c r="L34" s="28">
        <f t="shared" si="2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82">
        <v>11.14</v>
      </c>
      <c r="AA34" s="83"/>
      <c r="AB34" s="28">
        <f t="shared" si="4"/>
        <v>27</v>
      </c>
      <c r="AC34" s="25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84">
        <v>14</v>
      </c>
      <c r="K35" s="85"/>
      <c r="L35" s="28">
        <f t="shared" si="2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84">
        <v>14</v>
      </c>
      <c r="AA35" s="85"/>
      <c r="AB35" s="28">
        <f t="shared" si="4"/>
        <v>23</v>
      </c>
      <c r="AC35" s="25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5">
      <c r="A37" s="88" t="s">
        <v>64</v>
      </c>
      <c r="B37" s="88"/>
      <c r="C37" s="29">
        <f>SUM(C28:C36)</f>
        <v>52</v>
      </c>
      <c r="D37" s="29"/>
      <c r="E37" s="29"/>
      <c r="F37" s="29">
        <f>SUM(F28:F36)</f>
        <v>81</v>
      </c>
      <c r="G37" s="29"/>
      <c r="H37" s="29"/>
      <c r="I37" s="29">
        <f>SUM(I28:I36)</f>
        <v>57</v>
      </c>
      <c r="J37" s="29"/>
      <c r="K37" s="29"/>
      <c r="L37" s="23">
        <f>SUM(L28:L35)</f>
        <v>190</v>
      </c>
      <c r="M37" s="23" t="s">
        <v>65</v>
      </c>
      <c r="N37" s="29"/>
      <c r="O37" s="25"/>
      <c r="P37" s="29"/>
      <c r="Q37" s="88" t="s">
        <v>64</v>
      </c>
      <c r="R37" s="88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5">
      <c r="A39" s="88" t="s">
        <v>66</v>
      </c>
      <c r="B39" s="8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5"/>
      <c r="P39" s="29"/>
      <c r="Q39" s="88" t="s">
        <v>66</v>
      </c>
      <c r="R39" s="88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5">
      <c r="A41" s="28" t="s">
        <v>31</v>
      </c>
      <c r="B41" s="28" t="s">
        <v>46</v>
      </c>
      <c r="C41" s="28" t="s">
        <v>67</v>
      </c>
      <c r="D41" s="28" t="s">
        <v>68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5">
      <c r="A42" s="28" t="s">
        <v>2</v>
      </c>
      <c r="B42" s="28">
        <f>C29+F34+I33</f>
        <v>17</v>
      </c>
      <c r="C42" s="28">
        <v>30</v>
      </c>
      <c r="D42" s="21">
        <f>B42*C42</f>
        <v>510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5">
      <c r="A43" s="28" t="s">
        <v>1</v>
      </c>
      <c r="B43" s="28">
        <f>C30+F33+I32</f>
        <v>15</v>
      </c>
      <c r="C43" s="28">
        <v>20</v>
      </c>
      <c r="D43" s="21">
        <f t="shared" ref="D43:D47" si="5">B43*C43</f>
        <v>300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6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5">
      <c r="A44" s="28" t="s">
        <v>15</v>
      </c>
      <c r="B44" s="28">
        <f>C28+C33+C34</f>
        <v>30</v>
      </c>
      <c r="C44" s="28">
        <v>25</v>
      </c>
      <c r="D44" s="21">
        <f t="shared" si="5"/>
        <v>750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6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x14ac:dyDescent="0.25">
      <c r="A45" s="28" t="s">
        <v>3</v>
      </c>
      <c r="B45" s="28">
        <f>F28+F29+F30+F31+F35+I29+I30+I31</f>
        <v>97</v>
      </c>
      <c r="C45" s="28">
        <v>22</v>
      </c>
      <c r="D45" s="21">
        <f t="shared" si="5"/>
        <v>2134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6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x14ac:dyDescent="0.25">
      <c r="A46" s="28" t="s">
        <v>9</v>
      </c>
      <c r="B46" s="28">
        <v>0</v>
      </c>
      <c r="C46" s="28">
        <v>15</v>
      </c>
      <c r="D46" s="21">
        <f t="shared" si="5"/>
        <v>0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6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x14ac:dyDescent="0.25">
      <c r="A47" s="28" t="s">
        <v>5</v>
      </c>
      <c r="B47" s="28">
        <f>C35+I28+I34+I35+C31</f>
        <v>31</v>
      </c>
      <c r="C47" s="28">
        <v>15</v>
      </c>
      <c r="D47" s="21">
        <f t="shared" si="5"/>
        <v>465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6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 x14ac:dyDescent="0.25">
      <c r="A48" s="28" t="s">
        <v>14</v>
      </c>
      <c r="B48" s="28">
        <f>SUM(B42:B47)</f>
        <v>190</v>
      </c>
      <c r="C48" s="28"/>
      <c r="D48" s="21">
        <f>SUM(D42:D47)</f>
        <v>4159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E49" s="29" t="s">
        <v>91</v>
      </c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88" t="s">
        <v>71</v>
      </c>
      <c r="B50" s="8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88" t="s">
        <v>69</v>
      </c>
      <c r="B53" s="8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29">
        <v>9</v>
      </c>
      <c r="E58" s="29"/>
      <c r="F58" s="29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29">
        <v>7</v>
      </c>
      <c r="U58" s="29"/>
      <c r="V58" s="29">
        <f t="shared" ref="V58:V85" si="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8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29">
        <v>2</v>
      </c>
      <c r="E59" s="29"/>
      <c r="F59" s="29">
        <f t="shared" ref="F59:F85" si="9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29">
        <v>2</v>
      </c>
      <c r="U59" s="29"/>
      <c r="V59" s="29">
        <f t="shared" si="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29">
        <f t="shared" si="8"/>
        <v>0</v>
      </c>
      <c r="AI59" s="29"/>
      <c r="AJ59" s="29">
        <f t="shared" ref="AJ59:AJ85" si="10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29">
        <v>55</v>
      </c>
      <c r="E60" s="29"/>
      <c r="F60" s="29">
        <f t="shared" si="9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29">
        <v>54</v>
      </c>
      <c r="U60" s="29"/>
      <c r="V60" s="29">
        <f t="shared" si="7"/>
        <v>54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29">
        <f t="shared" si="8"/>
        <v>-1</v>
      </c>
      <c r="AI60" s="29"/>
      <c r="AJ60" s="29">
        <f t="shared" si="10"/>
        <v>-1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D61" s="29"/>
      <c r="E61" s="29"/>
      <c r="F61" s="29">
        <f t="shared" si="9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29"/>
      <c r="U61" s="29"/>
      <c r="V61" s="29">
        <f t="shared" si="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29">
        <f t="shared" si="8"/>
        <v>0</v>
      </c>
      <c r="AI61" s="29"/>
      <c r="AJ61" s="29">
        <f t="shared" si="10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29">
        <v>27</v>
      </c>
      <c r="E62" s="29"/>
      <c r="F62" s="29">
        <f t="shared" si="9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29">
        <v>27</v>
      </c>
      <c r="U62" s="29"/>
      <c r="V62" s="29">
        <f t="shared" si="7"/>
        <v>27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29">
        <f t="shared" si="8"/>
        <v>0</v>
      </c>
      <c r="AI62" s="29"/>
      <c r="AJ62" s="29">
        <f t="shared" si="10"/>
        <v>0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29">
        <v>2</v>
      </c>
      <c r="E63" s="29"/>
      <c r="F63" s="29">
        <f t="shared" si="9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29">
        <v>2</v>
      </c>
      <c r="U63" s="29"/>
      <c r="V63" s="29">
        <f t="shared" si="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29">
        <f t="shared" si="8"/>
        <v>0</v>
      </c>
      <c r="AI63" s="29"/>
      <c r="AJ63" s="29">
        <f t="shared" si="10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29">
        <v>33</v>
      </c>
      <c r="E64" s="29"/>
      <c r="F64" s="29">
        <f t="shared" si="9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29">
        <v>35</v>
      </c>
      <c r="U64" s="29"/>
      <c r="V64" s="29">
        <f t="shared" si="7"/>
        <v>35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29">
        <f t="shared" si="8"/>
        <v>2</v>
      </c>
      <c r="AI64" s="29"/>
      <c r="AJ64" s="29">
        <f t="shared" si="10"/>
        <v>2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D65" s="29"/>
      <c r="E65" s="29"/>
      <c r="F65" s="29">
        <f t="shared" si="9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29"/>
      <c r="U65" s="29"/>
      <c r="V65" s="29">
        <f t="shared" si="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29">
        <f t="shared" si="8"/>
        <v>0</v>
      </c>
      <c r="AI65" s="29"/>
      <c r="AJ65" s="29">
        <f t="shared" si="10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29">
        <v>13</v>
      </c>
      <c r="E66" s="29"/>
      <c r="F66" s="29">
        <f t="shared" si="9"/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29">
        <f t="shared" si="8"/>
        <v>0</v>
      </c>
      <c r="AI66" s="29"/>
      <c r="AJ66" s="29">
        <f t="shared" si="10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29">
        <v>3</v>
      </c>
      <c r="E67" s="29"/>
      <c r="F67" s="29">
        <f t="shared" si="9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1</v>
      </c>
      <c r="U67" s="29"/>
      <c r="V67" s="29">
        <f t="shared" si="7"/>
        <v>1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29">
        <f t="shared" si="8"/>
        <v>-2</v>
      </c>
      <c r="AI67" s="29"/>
      <c r="AJ67" s="29">
        <f t="shared" si="10"/>
        <v>-2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29">
        <v>14</v>
      </c>
      <c r="E68" s="29"/>
      <c r="F68" s="29">
        <f t="shared" si="9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14</v>
      </c>
      <c r="U68" s="29"/>
      <c r="V68" s="29">
        <f t="shared" si="7"/>
        <v>14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29">
        <f t="shared" si="8"/>
        <v>0</v>
      </c>
      <c r="AI68" s="29"/>
      <c r="AJ68" s="29">
        <f t="shared" si="10"/>
        <v>0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D69" s="29"/>
      <c r="E69" s="29"/>
      <c r="F69" s="29">
        <f t="shared" si="9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29">
        <f t="shared" si="8"/>
        <v>0</v>
      </c>
      <c r="AI69" s="29"/>
      <c r="AJ69" s="29">
        <f t="shared" si="10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29">
        <v>6</v>
      </c>
      <c r="E70" s="29"/>
      <c r="F70" s="29">
        <f t="shared" si="9"/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7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29">
        <f t="shared" si="8"/>
        <v>0</v>
      </c>
      <c r="AI70" s="29"/>
      <c r="AJ70" s="29">
        <f t="shared" si="10"/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29">
        <v>2</v>
      </c>
      <c r="E71" s="29"/>
      <c r="F71" s="29">
        <f t="shared" si="9"/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29">
        <f t="shared" si="8"/>
        <v>0</v>
      </c>
      <c r="AI71" s="29"/>
      <c r="AJ71" s="29">
        <f t="shared" si="10"/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29">
        <v>35</v>
      </c>
      <c r="E72" s="29">
        <v>22</v>
      </c>
      <c r="F72" s="29">
        <f t="shared" si="9"/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41</v>
      </c>
      <c r="U72" s="29">
        <v>29</v>
      </c>
      <c r="V72" s="29">
        <f t="shared" si="7"/>
        <v>70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29">
        <f t="shared" si="8"/>
        <v>6</v>
      </c>
      <c r="AI72" s="29">
        <f t="shared" ref="AI72:AI85" si="11">U72-E72</f>
        <v>7</v>
      </c>
      <c r="AJ72" s="29">
        <f t="shared" si="10"/>
        <v>13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29"/>
      <c r="E73" s="29">
        <v>30</v>
      </c>
      <c r="F73" s="29">
        <f t="shared" si="9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29">
        <f t="shared" si="11"/>
        <v>-1</v>
      </c>
      <c r="AJ73" s="29">
        <f t="shared" si="10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29"/>
      <c r="E74" s="29">
        <v>2</v>
      </c>
      <c r="F74" s="29">
        <f t="shared" si="9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29">
        <f t="shared" si="11"/>
        <v>0</v>
      </c>
      <c r="AJ74" s="29">
        <f t="shared" si="10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29"/>
      <c r="E75" s="29">
        <v>44</v>
      </c>
      <c r="F75" s="29">
        <f t="shared" si="9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40</v>
      </c>
      <c r="V75" s="29">
        <f t="shared" si="7"/>
        <v>40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29">
        <f t="shared" si="11"/>
        <v>-4</v>
      </c>
      <c r="AJ75" s="29">
        <f t="shared" si="10"/>
        <v>-4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29"/>
      <c r="E76" s="29">
        <v>14</v>
      </c>
      <c r="F76" s="29">
        <f t="shared" si="9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29">
        <f t="shared" si="11"/>
        <v>3</v>
      </c>
      <c r="AJ76" s="29">
        <f t="shared" si="10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29"/>
      <c r="E77" s="29">
        <v>3</v>
      </c>
      <c r="F77" s="29">
        <f t="shared" si="9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29">
        <f t="shared" si="11"/>
        <v>0</v>
      </c>
      <c r="AJ77" s="29">
        <f t="shared" si="10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29"/>
      <c r="E78" s="29">
        <v>15</v>
      </c>
      <c r="F78" s="29">
        <f t="shared" si="9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15</v>
      </c>
      <c r="V78" s="29">
        <f t="shared" si="7"/>
        <v>15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29">
        <f t="shared" si="11"/>
        <v>0</v>
      </c>
      <c r="AJ78" s="29">
        <f t="shared" si="10"/>
        <v>0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D79" s="29"/>
      <c r="E79" s="29">
        <v>7</v>
      </c>
      <c r="F79" s="29">
        <f t="shared" si="9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29">
        <f t="shared" si="11"/>
        <v>0</v>
      </c>
      <c r="AJ79" s="29">
        <f t="shared" si="10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D80" s="29"/>
      <c r="E80" s="29">
        <v>9</v>
      </c>
      <c r="F80" s="29">
        <f t="shared" si="9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29">
        <f t="shared" si="11"/>
        <v>-2</v>
      </c>
      <c r="AJ80" s="29">
        <f t="shared" si="10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D81" s="29"/>
      <c r="E81" s="29">
        <v>3</v>
      </c>
      <c r="F81" s="29">
        <f t="shared" si="9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29">
        <f t="shared" si="11"/>
        <v>0</v>
      </c>
      <c r="AJ81" s="29">
        <f t="shared" si="10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29">
        <v>2</v>
      </c>
      <c r="E82" s="29">
        <v>2</v>
      </c>
      <c r="F82" s="29">
        <f t="shared" si="9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29">
        <f>T82-D82</f>
        <v>0</v>
      </c>
      <c r="AI82" s="29">
        <f t="shared" si="11"/>
        <v>0</v>
      </c>
      <c r="AJ82" s="29">
        <f t="shared" si="10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29">
        <v>2</v>
      </c>
      <c r="E83" s="29">
        <v>4</v>
      </c>
      <c r="F83" s="29">
        <f t="shared" si="9"/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29">
        <f>T83-D83</f>
        <v>0</v>
      </c>
      <c r="AI83" s="29">
        <f t="shared" si="11"/>
        <v>-1</v>
      </c>
      <c r="AJ83" s="29">
        <f t="shared" si="10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29"/>
      <c r="E84" s="29">
        <v>4</v>
      </c>
      <c r="F84" s="29">
        <f t="shared" si="9"/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29">
        <f t="shared" si="11"/>
        <v>-1</v>
      </c>
      <c r="AJ84" s="29">
        <f t="shared" si="10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29"/>
      <c r="E85" s="29">
        <v>2</v>
      </c>
      <c r="F85" s="29">
        <f t="shared" si="9"/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29">
        <f t="shared" si="11"/>
        <v>0</v>
      </c>
      <c r="AJ85" s="29">
        <f t="shared" si="10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 t="shared" ref="D86:E86" si="12">SUM(D58:D85)</f>
        <v>205</v>
      </c>
      <c r="E86" s="29">
        <f t="shared" si="12"/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13">SUM(T58:T85)</f>
        <v>208</v>
      </c>
      <c r="U86" s="29">
        <f t="shared" si="13"/>
        <v>162</v>
      </c>
      <c r="V86" s="29">
        <f>SUM(V58:V85)</f>
        <v>370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 t="shared" ref="AH86:AJ86" si="14">SUM(AH58:AH85)</f>
        <v>3</v>
      </c>
      <c r="AI86" s="29">
        <f t="shared" si="14"/>
        <v>1</v>
      </c>
      <c r="AJ86" s="29">
        <f t="shared" si="14"/>
        <v>4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88" t="s">
        <v>105</v>
      </c>
      <c r="V90" s="88"/>
      <c r="W90" s="88" t="s">
        <v>106</v>
      </c>
      <c r="X90" s="88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100</v>
      </c>
      <c r="V91" s="54" t="s">
        <v>99</v>
      </c>
      <c r="W91" s="29" t="s">
        <v>100</v>
      </c>
      <c r="X91" s="29" t="s">
        <v>99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D59+D63+D67+D71+E74+E77+E81+D83+E83+E84</f>
        <v>27</v>
      </c>
      <c r="C92" s="28">
        <v>30</v>
      </c>
      <c r="D92" s="21">
        <f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23</v>
      </c>
      <c r="S92" s="28">
        <v>30</v>
      </c>
      <c r="T92" s="21">
        <f>R92*S92</f>
        <v>690</v>
      </c>
      <c r="U92" s="29">
        <f>T59+T63+T71+T67+T83</f>
        <v>9</v>
      </c>
      <c r="V92">
        <f>S107</f>
        <v>9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-4</v>
      </c>
      <c r="AG92" s="28">
        <v>30</v>
      </c>
      <c r="AH92" s="21">
        <f>AF92*AG92</f>
        <v>-120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ref="D93:D97" si="15">B93*C93</f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16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17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15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16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17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15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118</v>
      </c>
      <c r="S95" s="28">
        <v>22</v>
      </c>
      <c r="T95" s="21">
        <f t="shared" si="16"/>
        <v>2596</v>
      </c>
      <c r="U95" s="29">
        <f>T60+T64+T68</f>
        <v>103</v>
      </c>
      <c r="V95">
        <f>S104+S106+S110+S113</f>
        <v>103</v>
      </c>
      <c r="W95" s="29">
        <f>U78</f>
        <v>15</v>
      </c>
      <c r="X95" s="29">
        <f>V110</f>
        <v>15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1</v>
      </c>
      <c r="AG95" s="28">
        <v>22</v>
      </c>
      <c r="AH95" s="21">
        <f t="shared" si="17"/>
        <v>22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15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110</v>
      </c>
      <c r="S96" s="28">
        <v>15</v>
      </c>
      <c r="T96" s="21">
        <f t="shared" si="16"/>
        <v>1650</v>
      </c>
      <c r="U96" s="29">
        <f>T72</f>
        <v>41</v>
      </c>
      <c r="V96">
        <f>S108+S109+S111</f>
        <v>41</v>
      </c>
      <c r="W96" s="29">
        <f>U72+U75</f>
        <v>69</v>
      </c>
      <c r="X96" s="29">
        <f>V106+V107+V113</f>
        <v>69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9</v>
      </c>
      <c r="AG96" s="28">
        <v>15</v>
      </c>
      <c r="AH96" s="21">
        <f t="shared" si="17"/>
        <v>135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15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103</v>
      </c>
      <c r="S97" s="28">
        <v>15</v>
      </c>
      <c r="T97" s="21">
        <f t="shared" si="16"/>
        <v>1545</v>
      </c>
      <c r="U97" s="29">
        <f>T62+T66+T70+T82</f>
        <v>48</v>
      </c>
      <c r="V97">
        <f>S105+S112+S115</f>
        <v>48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2</v>
      </c>
      <c r="AG97" s="28">
        <v>15</v>
      </c>
      <c r="AH97" s="21">
        <f t="shared" si="17"/>
        <v>30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370</v>
      </c>
      <c r="S98" s="28"/>
      <c r="T98" s="21">
        <f>SUM(T92:T97)</f>
        <v>6801</v>
      </c>
      <c r="U98" s="29">
        <f>SUM(U92:U97)</f>
        <v>208</v>
      </c>
      <c r="V98">
        <f>SUM(V92:V97)</f>
        <v>208</v>
      </c>
      <c r="W98" s="62">
        <f>SUM(W92:W97)</f>
        <v>162</v>
      </c>
      <c r="X98" s="29">
        <f>SUM(X92:X97)</f>
        <v>162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4</v>
      </c>
      <c r="AG98" s="28"/>
      <c r="AH98" s="21">
        <f>SUM(AH92:AH97)</f>
        <v>-13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104</v>
      </c>
      <c r="U99">
        <f>U98+W98</f>
        <v>370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88" t="s">
        <v>72</v>
      </c>
      <c r="B100" s="8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88" t="s">
        <v>72</v>
      </c>
      <c r="R100" s="88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74" t="s">
        <v>52</v>
      </c>
      <c r="C102" s="74"/>
      <c r="D102" s="74"/>
      <c r="E102" s="74" t="s">
        <v>54</v>
      </c>
      <c r="F102" s="74"/>
      <c r="G102" s="74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74" t="s">
        <v>52</v>
      </c>
      <c r="S102" s="74"/>
      <c r="T102" s="74"/>
      <c r="U102" s="74" t="s">
        <v>54</v>
      </c>
      <c r="V102" s="74"/>
      <c r="W102" s="74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75" t="s">
        <v>52</v>
      </c>
      <c r="AG102" s="76"/>
      <c r="AH102" s="77"/>
      <c r="AI102" s="75" t="s">
        <v>54</v>
      </c>
      <c r="AJ102" s="76"/>
      <c r="AK102" s="77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24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57</v>
      </c>
      <c r="Y104" s="29"/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06" si="18">S104-C104</f>
        <v>-2</v>
      </c>
      <c r="AH104" s="1">
        <v>3.5</v>
      </c>
      <c r="AI104" s="1" t="s">
        <v>1</v>
      </c>
      <c r="AJ104" s="1">
        <f t="shared" ref="AJ104:AJ106" si="19">V104-F104</f>
        <v>-2</v>
      </c>
      <c r="AK104" s="1">
        <v>15.17</v>
      </c>
      <c r="AL104" s="28">
        <f>AG104+AJ104+AG105+AJ105</f>
        <v>-3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8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29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18"/>
        <v>0</v>
      </c>
      <c r="AH105" s="1">
        <v>9.16</v>
      </c>
      <c r="AI105" s="1" t="s">
        <v>5</v>
      </c>
      <c r="AJ105" s="1">
        <f t="shared" si="19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32</v>
      </c>
      <c r="T106" s="2">
        <v>3.5</v>
      </c>
      <c r="U106" s="2" t="s">
        <v>9</v>
      </c>
      <c r="V106" s="2">
        <v>17</v>
      </c>
      <c r="W106" s="2">
        <v>11.13</v>
      </c>
      <c r="X106" s="28">
        <f>S106+V106</f>
        <v>49</v>
      </c>
      <c r="Y106" s="29"/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18"/>
        <v>1</v>
      </c>
      <c r="AH106" s="2">
        <v>3.5</v>
      </c>
      <c r="AI106" s="2" t="s">
        <v>9</v>
      </c>
      <c r="AJ106" s="2">
        <f t="shared" si="19"/>
        <v>0</v>
      </c>
      <c r="AK106" s="2">
        <v>11.13</v>
      </c>
      <c r="AL106" s="28">
        <f>AG106+AJ106</f>
        <v>1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9</v>
      </c>
      <c r="T107" s="3" t="s">
        <v>21</v>
      </c>
      <c r="U107" s="3" t="s">
        <v>9</v>
      </c>
      <c r="V107" s="3">
        <v>33</v>
      </c>
      <c r="W107" s="3">
        <v>11.13</v>
      </c>
      <c r="X107" s="28">
        <f>S107+S108+V107</f>
        <v>52</v>
      </c>
      <c r="Y107" s="29"/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 t="shared" ref="AG107:AG115" si="20">S107-C107</f>
        <v>-2</v>
      </c>
      <c r="AH107" s="3" t="s">
        <v>21</v>
      </c>
      <c r="AI107" s="3" t="s">
        <v>9</v>
      </c>
      <c r="AJ107" s="3">
        <f t="shared" ref="AJ107:AJ115" si="21">V107-F107</f>
        <v>2</v>
      </c>
      <c r="AK107" s="3">
        <v>11.13</v>
      </c>
      <c r="AL107" s="28">
        <f>AG107+AG108+AJ107</f>
        <v>3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10</v>
      </c>
      <c r="T108" s="3">
        <v>11</v>
      </c>
      <c r="U108" s="3"/>
      <c r="V108" s="3"/>
      <c r="W108" s="3"/>
      <c r="X108" s="33"/>
      <c r="Y108" s="29"/>
      <c r="Z108" s="29"/>
      <c r="AA108" s="29"/>
      <c r="AB108" s="29"/>
      <c r="AC108" s="25"/>
      <c r="AD108" s="29"/>
      <c r="AE108" s="3"/>
      <c r="AF108" s="3" t="s">
        <v>9</v>
      </c>
      <c r="AG108" s="3">
        <f t="shared" si="20"/>
        <v>3</v>
      </c>
      <c r="AH108" s="3">
        <v>11</v>
      </c>
      <c r="AI108" s="3"/>
      <c r="AJ108" s="3">
        <f t="shared" si="21"/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10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53</v>
      </c>
      <c r="Y109" s="29"/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 t="shared" si="20"/>
        <v>2</v>
      </c>
      <c r="AH109" s="4">
        <v>11</v>
      </c>
      <c r="AI109" s="4" t="s">
        <v>2</v>
      </c>
      <c r="AJ109" s="4">
        <f t="shared" si="21"/>
        <v>-2</v>
      </c>
      <c r="AK109" s="4" t="s">
        <v>22</v>
      </c>
      <c r="AL109" s="33">
        <f>AG109+AG110+AJ109+AJ110</f>
        <v>0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14</v>
      </c>
      <c r="T110" s="44">
        <v>8</v>
      </c>
      <c r="U110" s="44" t="s">
        <v>3</v>
      </c>
      <c r="V110" s="44">
        <v>15</v>
      </c>
      <c r="W110" s="44">
        <v>15</v>
      </c>
      <c r="X110" s="34"/>
      <c r="Y110" s="29"/>
      <c r="Z110" s="29"/>
      <c r="AA110" s="29"/>
      <c r="AB110" s="29"/>
      <c r="AC110" s="25"/>
      <c r="AD110" s="29"/>
      <c r="AE110" s="4"/>
      <c r="AF110" s="4" t="s">
        <v>3</v>
      </c>
      <c r="AG110" s="4">
        <f t="shared" si="20"/>
        <v>0</v>
      </c>
      <c r="AH110" s="4">
        <v>8</v>
      </c>
      <c r="AI110" s="4" t="s">
        <v>3</v>
      </c>
      <c r="AJ110" s="4">
        <f t="shared" si="21"/>
        <v>0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21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51</v>
      </c>
      <c r="Y111" s="29"/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 t="shared" si="20"/>
        <v>1</v>
      </c>
      <c r="AH111" s="5">
        <v>11</v>
      </c>
      <c r="AI111" s="5" t="s">
        <v>5</v>
      </c>
      <c r="AJ111" s="5">
        <f t="shared" si="21"/>
        <v>3</v>
      </c>
      <c r="AK111" s="5" t="s">
        <v>23</v>
      </c>
      <c r="AL111" s="28">
        <f>AG111+AG112+AJ111</f>
        <v>4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 t="shared" si="20"/>
        <v>0</v>
      </c>
      <c r="AH112" s="5">
        <v>4.5999999999999996</v>
      </c>
      <c r="AI112" s="5"/>
      <c r="AJ112" s="5">
        <f t="shared" si="21"/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33</v>
      </c>
      <c r="T113" s="6">
        <v>3.5</v>
      </c>
      <c r="U113" s="6" t="s">
        <v>9</v>
      </c>
      <c r="V113" s="6">
        <v>19</v>
      </c>
      <c r="W113" s="6">
        <v>11.13</v>
      </c>
      <c r="X113" s="42">
        <f>S113+V113</f>
        <v>52</v>
      </c>
      <c r="Y113" s="29"/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 t="shared" si="20"/>
        <v>2</v>
      </c>
      <c r="AH113" s="6">
        <v>3.5</v>
      </c>
      <c r="AI113" s="6" t="s">
        <v>9</v>
      </c>
      <c r="AJ113" s="6">
        <f t="shared" si="21"/>
        <v>1</v>
      </c>
      <c r="AK113" s="6">
        <v>11.13</v>
      </c>
      <c r="AL113" s="28">
        <f>AG113+AJ113</f>
        <v>3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/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 t="shared" si="20"/>
        <v>-2</v>
      </c>
      <c r="AH114" s="7">
        <v>1</v>
      </c>
      <c r="AI114" s="7" t="s">
        <v>5</v>
      </c>
      <c r="AJ114" s="7">
        <f t="shared" si="21"/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 t="shared" si="20"/>
        <v>0</v>
      </c>
      <c r="AH115" s="7">
        <v>4.5999999999999996</v>
      </c>
      <c r="AI115" s="7"/>
      <c r="AJ115" s="7">
        <f t="shared" si="21"/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370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4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22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23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 t="shared" ref="AH124:AI134" si="24">U124-E124</f>
        <v>0</v>
      </c>
      <c r="AJ124" s="29">
        <f t="shared" ref="AJ124:AJ134" si="25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22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23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 t="shared" si="24"/>
        <v>0</v>
      </c>
      <c r="AJ125" s="29">
        <f t="shared" si="25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22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13</v>
      </c>
      <c r="U126" s="29"/>
      <c r="V126" s="29">
        <f t="shared" si="23"/>
        <v>13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 t="shared" si="24"/>
        <v>-3</v>
      </c>
      <c r="AI126" s="29"/>
      <c r="AJ126" s="29">
        <f t="shared" si="25"/>
        <v>-3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22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23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 t="shared" si="24"/>
        <v>0</v>
      </c>
      <c r="AI127" s="29"/>
      <c r="AJ127" s="29">
        <f t="shared" si="25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22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23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 t="shared" si="24"/>
        <v>0</v>
      </c>
      <c r="AI128" s="29"/>
      <c r="AJ128" s="29">
        <f t="shared" si="25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22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56</v>
      </c>
      <c r="V129" s="29">
        <f t="shared" si="23"/>
        <v>56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 t="shared" si="24"/>
        <v>0</v>
      </c>
      <c r="AJ129" s="29">
        <f t="shared" si="25"/>
        <v>0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22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12</v>
      </c>
      <c r="V130" s="29">
        <f t="shared" si="23"/>
        <v>12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 t="shared" si="24"/>
        <v>0</v>
      </c>
      <c r="AJ130" s="29">
        <f t="shared" si="25"/>
        <v>0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22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23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 t="shared" si="24"/>
        <v>0</v>
      </c>
      <c r="AI131" s="29"/>
      <c r="AJ131" s="29">
        <f t="shared" si="25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22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29</v>
      </c>
      <c r="U132" s="29"/>
      <c r="V132" s="29">
        <f t="shared" si="23"/>
        <v>29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 t="shared" si="24"/>
        <v>3</v>
      </c>
      <c r="AI132" s="29"/>
      <c r="AJ132" s="29">
        <f t="shared" si="25"/>
        <v>3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22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23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 t="shared" si="24"/>
        <v>3</v>
      </c>
      <c r="AI133" s="29"/>
      <c r="AJ133" s="29">
        <f t="shared" si="25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22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4</v>
      </c>
      <c r="U134" s="29"/>
      <c r="V134" s="29">
        <f t="shared" si="23"/>
        <v>4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 t="shared" si="24"/>
        <v>1</v>
      </c>
      <c r="AI134" s="29"/>
      <c r="AJ134" s="29">
        <f t="shared" si="25"/>
        <v>1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26">SUM(D123:D134)</f>
        <v>68</v>
      </c>
      <c r="E135" s="29">
        <f t="shared" si="26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27">SUM(T123:T134)</f>
        <v>72</v>
      </c>
      <c r="U135" s="29">
        <f t="shared" ref="U135" si="28">SUM(U123:U134)</f>
        <v>80</v>
      </c>
      <c r="V135" s="29">
        <f>SUM(V123:V134)</f>
        <v>152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29">SUM(AH123:AH134)</f>
        <v>4</v>
      </c>
      <c r="AI135" s="29">
        <f t="shared" ref="AI135" si="30">SUM(AI123:AI134)</f>
        <v>0</v>
      </c>
      <c r="AJ135" s="29">
        <f>SUM(AJ123:AJ134)</f>
        <v>4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88" t="s">
        <v>107</v>
      </c>
      <c r="V139" s="88"/>
      <c r="W139" s="88" t="s">
        <v>106</v>
      </c>
      <c r="X139" s="88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105" t="s">
        <v>100</v>
      </c>
      <c r="V140" s="105" t="s">
        <v>99</v>
      </c>
      <c r="W140" s="29" t="s">
        <v>100</v>
      </c>
      <c r="X140" s="29" t="s">
        <v>99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15</v>
      </c>
      <c r="S141" s="28">
        <v>30</v>
      </c>
      <c r="T141" s="21">
        <f>R141*S141</f>
        <v>450</v>
      </c>
      <c r="U141">
        <f>T128+T134</f>
        <v>6</v>
      </c>
      <c r="V141">
        <f>S154</f>
        <v>6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1</v>
      </c>
      <c r="AG141" s="28">
        <v>30</v>
      </c>
      <c r="AH141" s="21">
        <f>AF141*AG141</f>
        <v>30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1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19</v>
      </c>
      <c r="S142" s="28">
        <v>20</v>
      </c>
      <c r="T142" s="21">
        <f t="shared" ref="T142:T146" si="32">R142*S142</f>
        <v>380</v>
      </c>
      <c r="U142">
        <f>T123</f>
        <v>4</v>
      </c>
      <c r="V142">
        <f>S158</f>
        <v>4</v>
      </c>
      <c r="W142" s="29">
        <f>U124+U130</f>
        <v>15</v>
      </c>
      <c r="X142" s="29">
        <f>V154</f>
        <v>15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0</v>
      </c>
      <c r="AG142" s="28">
        <v>20</v>
      </c>
      <c r="AH142" s="21">
        <f t="shared" ref="AH142:AH146" si="33">AF142*AG142</f>
        <v>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1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32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33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1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13</v>
      </c>
      <c r="S144" s="28">
        <v>22</v>
      </c>
      <c r="T144" s="21">
        <f t="shared" si="32"/>
        <v>286</v>
      </c>
      <c r="U144" s="29">
        <f>T126</f>
        <v>13</v>
      </c>
      <c r="V144" s="29">
        <f>S155+S157</f>
        <v>13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-3</v>
      </c>
      <c r="AG144" s="28">
        <v>22</v>
      </c>
      <c r="AH144" s="21">
        <f t="shared" si="33"/>
        <v>-66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1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29</v>
      </c>
      <c r="S145" s="28">
        <v>15</v>
      </c>
      <c r="T145" s="21">
        <f t="shared" si="32"/>
        <v>435</v>
      </c>
      <c r="U145" s="29">
        <f>T132</f>
        <v>29</v>
      </c>
      <c r="V145" s="29">
        <f>S153+S160</f>
        <v>29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3</v>
      </c>
      <c r="AG145" s="28">
        <v>15</v>
      </c>
      <c r="AH145" s="21">
        <f t="shared" si="33"/>
        <v>45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1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76</v>
      </c>
      <c r="S146" s="28">
        <v>15</v>
      </c>
      <c r="T146" s="21">
        <f t="shared" si="32"/>
        <v>1140</v>
      </c>
      <c r="U146" s="29">
        <f>T127+T133</f>
        <v>20</v>
      </c>
      <c r="V146" s="29">
        <f>S156+S159</f>
        <v>20</v>
      </c>
      <c r="W146" s="29">
        <f>U129</f>
        <v>56</v>
      </c>
      <c r="X146" s="29">
        <f>V153+V157+V158+V160+V155</f>
        <v>56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3</v>
      </c>
      <c r="AG146" s="28">
        <v>15</v>
      </c>
      <c r="AH146" s="21">
        <f t="shared" si="33"/>
        <v>45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152</v>
      </c>
      <c r="S147" s="28"/>
      <c r="T147" s="21">
        <f>SUM(T141:T146)</f>
        <v>2691</v>
      </c>
      <c r="U147" s="29"/>
      <c r="V147" s="29"/>
      <c r="W147" s="29"/>
      <c r="X147" s="29"/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4</v>
      </c>
      <c r="AG147" s="28"/>
      <c r="AH147" s="21">
        <f>SUM(AH141:AH146)</f>
        <v>54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88" t="s">
        <v>72</v>
      </c>
      <c r="B149" s="88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88" t="s">
        <v>72</v>
      </c>
      <c r="R149" s="88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74" t="s">
        <v>52</v>
      </c>
      <c r="C151" s="74"/>
      <c r="D151" s="74"/>
      <c r="E151" s="74" t="s">
        <v>54</v>
      </c>
      <c r="F151" s="74"/>
      <c r="G151" s="74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74" t="s">
        <v>52</v>
      </c>
      <c r="S151" s="74"/>
      <c r="T151" s="74"/>
      <c r="U151" s="74" t="s">
        <v>54</v>
      </c>
      <c r="V151" s="74"/>
      <c r="W151" s="74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15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23</v>
      </c>
      <c r="Y153" s="29"/>
      <c r="Z153" s="29"/>
      <c r="AA153" s="29"/>
      <c r="AB153" s="29"/>
      <c r="AC153" s="25"/>
      <c r="AD153" s="29"/>
      <c r="AE153" s="1" t="s">
        <v>20</v>
      </c>
      <c r="AF153" s="1" t="s">
        <v>9</v>
      </c>
      <c r="AG153" s="1">
        <f t="shared" ref="AG153:AG160" si="34">C153-S153</f>
        <v>-2</v>
      </c>
      <c r="AH153" s="1">
        <v>11</v>
      </c>
      <c r="AI153" s="1" t="s">
        <v>5</v>
      </c>
      <c r="AJ153" s="1">
        <f t="shared" ref="AJ153:AJ160" si="35">F153-V153</f>
        <v>0</v>
      </c>
      <c r="AK153" s="1">
        <v>8</v>
      </c>
      <c r="AL153" s="28">
        <f>AG153+AJ153</f>
        <v>-2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36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6</v>
      </c>
      <c r="T154" s="2" t="s">
        <v>75</v>
      </c>
      <c r="U154" s="2" t="s">
        <v>1</v>
      </c>
      <c r="V154" s="2">
        <v>15</v>
      </c>
      <c r="W154" s="2">
        <v>3.9</v>
      </c>
      <c r="X154" s="28">
        <f t="shared" ref="X154:X157" si="37">S154+V154</f>
        <v>21</v>
      </c>
      <c r="Y154" s="29"/>
      <c r="Z154" s="29"/>
      <c r="AA154" s="29"/>
      <c r="AB154" s="29"/>
      <c r="AC154" s="25"/>
      <c r="AD154" s="29"/>
      <c r="AE154" s="2" t="s">
        <v>19</v>
      </c>
      <c r="AF154" s="2" t="s">
        <v>2</v>
      </c>
      <c r="AG154" s="2">
        <f t="shared" si="34"/>
        <v>-1</v>
      </c>
      <c r="AH154" s="2" t="s">
        <v>75</v>
      </c>
      <c r="AI154" s="2" t="s">
        <v>1</v>
      </c>
      <c r="AJ154" s="2">
        <f t="shared" si="35"/>
        <v>0</v>
      </c>
      <c r="AK154" s="2">
        <v>3.9</v>
      </c>
      <c r="AL154" s="28">
        <f t="shared" ref="AL154:AL157" si="38">AG154+AJ154</f>
        <v>-1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36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5</v>
      </c>
      <c r="T155" s="3">
        <v>5</v>
      </c>
      <c r="U155" s="3" t="s">
        <v>5</v>
      </c>
      <c r="V155" s="3">
        <v>14</v>
      </c>
      <c r="W155" s="3">
        <v>8</v>
      </c>
      <c r="X155" s="28">
        <f t="shared" si="37"/>
        <v>19</v>
      </c>
      <c r="Y155" s="29"/>
      <c r="Z155" s="29"/>
      <c r="AA155" s="29"/>
      <c r="AB155" s="29"/>
      <c r="AC155" s="25"/>
      <c r="AD155" s="29"/>
      <c r="AE155" s="3" t="s">
        <v>18</v>
      </c>
      <c r="AF155" s="3" t="s">
        <v>3</v>
      </c>
      <c r="AG155" s="3">
        <f t="shared" si="34"/>
        <v>3</v>
      </c>
      <c r="AH155" s="3">
        <v>5</v>
      </c>
      <c r="AI155" s="3" t="s">
        <v>5</v>
      </c>
      <c r="AJ155" s="3">
        <f t="shared" si="35"/>
        <v>0</v>
      </c>
      <c r="AK155" s="3">
        <v>8</v>
      </c>
      <c r="AL155" s="28">
        <f t="shared" si="38"/>
        <v>3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36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13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37"/>
        <v>22</v>
      </c>
      <c r="Y156" s="29"/>
      <c r="Z156" s="29"/>
      <c r="AA156" s="29"/>
      <c r="AB156" s="29"/>
      <c r="AC156" s="25"/>
      <c r="AD156" s="29"/>
      <c r="AE156" s="9" t="s">
        <v>56</v>
      </c>
      <c r="AF156" s="31" t="s">
        <v>5</v>
      </c>
      <c r="AG156" s="4">
        <f t="shared" si="34"/>
        <v>-2</v>
      </c>
      <c r="AH156" s="4">
        <v>6.12</v>
      </c>
      <c r="AI156" s="4" t="s">
        <v>2</v>
      </c>
      <c r="AJ156" s="4">
        <f t="shared" si="35"/>
        <v>0</v>
      </c>
      <c r="AK156" s="31">
        <v>3.9</v>
      </c>
      <c r="AL156" s="28">
        <f t="shared" si="38"/>
        <v>-2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36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8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37"/>
        <v>22</v>
      </c>
      <c r="Y157" s="29"/>
      <c r="Z157" s="29"/>
      <c r="AA157" s="29"/>
      <c r="AB157" s="29"/>
      <c r="AC157" s="25"/>
      <c r="AD157" s="29"/>
      <c r="AE157" s="5" t="s">
        <v>17</v>
      </c>
      <c r="AF157" s="5" t="s">
        <v>3</v>
      </c>
      <c r="AG157" s="5">
        <f t="shared" si="34"/>
        <v>0</v>
      </c>
      <c r="AH157" s="5">
        <v>5</v>
      </c>
      <c r="AI157" s="5" t="s">
        <v>5</v>
      </c>
      <c r="AJ157" s="5">
        <f t="shared" si="35"/>
        <v>0</v>
      </c>
      <c r="AK157" s="5">
        <v>8</v>
      </c>
      <c r="AL157" s="28">
        <f t="shared" si="38"/>
        <v>0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12</v>
      </c>
      <c r="W158" s="6">
        <v>8</v>
      </c>
      <c r="X158" s="28">
        <f>S158+S159+V158</f>
        <v>23</v>
      </c>
      <c r="Y158" s="29"/>
      <c r="Z158" s="29"/>
      <c r="AA158" s="29"/>
      <c r="AB158" s="29"/>
      <c r="AC158" s="25"/>
      <c r="AD158" s="29"/>
      <c r="AE158" s="6" t="s">
        <v>57</v>
      </c>
      <c r="AF158" s="6" t="s">
        <v>1</v>
      </c>
      <c r="AG158" s="6">
        <f t="shared" si="34"/>
        <v>0</v>
      </c>
      <c r="AH158" s="6">
        <v>2</v>
      </c>
      <c r="AI158" s="6" t="s">
        <v>5</v>
      </c>
      <c r="AJ158" s="6">
        <f t="shared" si="35"/>
        <v>0</v>
      </c>
      <c r="AK158" s="6">
        <v>8</v>
      </c>
      <c r="AL158" s="28">
        <f>AG158+AG159+AJ158</f>
        <v>-1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7</v>
      </c>
      <c r="T159" s="6">
        <v>12</v>
      </c>
      <c r="U159" s="6"/>
      <c r="V159" s="6"/>
      <c r="W159" s="6"/>
      <c r="X159" s="28"/>
      <c r="Y159" s="29"/>
      <c r="Z159" s="29"/>
      <c r="AA159" s="29"/>
      <c r="AB159" s="29"/>
      <c r="AC159" s="25"/>
      <c r="AD159" s="29"/>
      <c r="AE159" s="6"/>
      <c r="AF159" s="6" t="s">
        <v>5</v>
      </c>
      <c r="AG159" s="6">
        <f t="shared" si="34"/>
        <v>-1</v>
      </c>
      <c r="AH159" s="6">
        <v>12</v>
      </c>
      <c r="AI159" s="6"/>
      <c r="AJ159" s="6">
        <f t="shared" si="35"/>
        <v>0</v>
      </c>
      <c r="AK159" s="6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36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14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39">S160+V160</f>
        <v>22</v>
      </c>
      <c r="Y160" s="29"/>
      <c r="Z160" s="29"/>
      <c r="AA160" s="29"/>
      <c r="AB160" s="29"/>
      <c r="AC160" s="25"/>
      <c r="AD160" s="29"/>
      <c r="AE160" s="7" t="s">
        <v>16</v>
      </c>
      <c r="AF160" s="7" t="s">
        <v>9</v>
      </c>
      <c r="AG160" s="7">
        <f t="shared" si="34"/>
        <v>-1</v>
      </c>
      <c r="AH160" s="7">
        <v>11</v>
      </c>
      <c r="AI160" s="7" t="s">
        <v>5</v>
      </c>
      <c r="AJ160" s="7">
        <f t="shared" si="35"/>
        <v>0</v>
      </c>
      <c r="AK160" s="7">
        <v>8</v>
      </c>
      <c r="AL160" s="28">
        <f t="shared" ref="AL160" si="40">AG160+AJ160</f>
        <v>-1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/>
      <c r="T161" s="29"/>
      <c r="U161" s="29"/>
      <c r="V161" s="29"/>
      <c r="W161" s="29" t="s">
        <v>49</v>
      </c>
      <c r="X161" s="29">
        <f>SUM(X153:X160)</f>
        <v>152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-4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88" t="s">
        <v>82</v>
      </c>
      <c r="B164" s="8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88" t="s">
        <v>82</v>
      </c>
      <c r="R164" s="88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F28+C104</f>
        <v>36</v>
      </c>
      <c r="F167" s="1">
        <f>C153</f>
        <v>13</v>
      </c>
      <c r="G167" s="1">
        <f>I28+C105+F105+F153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34</v>
      </c>
      <c r="V167" s="1">
        <f>S153</f>
        <v>15</v>
      </c>
      <c r="W167" s="1">
        <f>Y28+S105+V105+V153</f>
        <v>36</v>
      </c>
      <c r="X167" s="29">
        <f>SUM(R167:W167)</f>
        <v>102</v>
      </c>
      <c r="Y167" s="29"/>
      <c r="Z167" s="29"/>
      <c r="AA167" s="29"/>
      <c r="AB167" s="29"/>
      <c r="AC167" s="25"/>
      <c r="AD167" s="29"/>
      <c r="AE167" s="1" t="s">
        <v>20</v>
      </c>
      <c r="AF167" s="1">
        <v>0</v>
      </c>
      <c r="AG167" s="1">
        <f>AJ104</f>
        <v>-2</v>
      </c>
      <c r="AH167" s="1">
        <f>AD28</f>
        <v>0</v>
      </c>
      <c r="AI167" s="1">
        <f>AG28+AG104</f>
        <v>-2</v>
      </c>
      <c r="AJ167" s="1">
        <f>AG153</f>
        <v>-2</v>
      </c>
      <c r="AK167" s="1">
        <f>AJ28+AG105+AJ105+AJ153</f>
        <v>1</v>
      </c>
      <c r="AL167" s="29">
        <f>SUM(AF167:AK167)</f>
        <v>-5</v>
      </c>
      <c r="AM167" s="29"/>
      <c r="AN167" s="29"/>
      <c r="AO167" s="29"/>
    </row>
    <row r="168" spans="1:41" x14ac:dyDescent="0.25">
      <c r="A168" s="2" t="s">
        <v>19</v>
      </c>
      <c r="B168" s="2">
        <f>C29+C154</f>
        <v>10</v>
      </c>
      <c r="C168" s="2">
        <f>F154</f>
        <v>15</v>
      </c>
      <c r="D168" s="2">
        <v>0</v>
      </c>
      <c r="E168" s="2">
        <f>F29+I29+C106</f>
        <v>58</v>
      </c>
      <c r="F168" s="2">
        <f>F106</f>
        <v>17</v>
      </c>
      <c r="G168" s="2">
        <v>0</v>
      </c>
      <c r="H168" s="29">
        <f t="shared" ref="H168:H173" si="41">SUM(B168:G168)</f>
        <v>100</v>
      </c>
      <c r="I168" s="29"/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11</v>
      </c>
      <c r="S168" s="2">
        <f>V154</f>
        <v>15</v>
      </c>
      <c r="T168" s="2">
        <v>0</v>
      </c>
      <c r="U168" s="2">
        <f>V29+Y29+S106</f>
        <v>59</v>
      </c>
      <c r="V168" s="2">
        <f>V106</f>
        <v>17</v>
      </c>
      <c r="W168" s="2">
        <v>0</v>
      </c>
      <c r="X168" s="29">
        <f t="shared" ref="X168:X173" si="42">SUM(R168:W168)</f>
        <v>102</v>
      </c>
      <c r="Y168" s="29"/>
      <c r="Z168" s="29"/>
      <c r="AA168" s="29"/>
      <c r="AB168" s="29"/>
      <c r="AC168" s="25"/>
      <c r="AD168" s="29"/>
      <c r="AE168" s="2" t="s">
        <v>19</v>
      </c>
      <c r="AF168" s="2">
        <f>AD29+AG154</f>
        <v>-1</v>
      </c>
      <c r="AG168" s="2">
        <f>AJ154</f>
        <v>0</v>
      </c>
      <c r="AH168" s="2">
        <v>0</v>
      </c>
      <c r="AI168" s="2">
        <f>AG29+AJ29+AG106</f>
        <v>1</v>
      </c>
      <c r="AJ168" s="2">
        <f>AJ106</f>
        <v>0</v>
      </c>
      <c r="AK168" s="2">
        <v>0</v>
      </c>
      <c r="AL168" s="29">
        <f t="shared" ref="AL168:AL173" si="43">SUM(AF168:AK168)</f>
        <v>0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F30+I30+C155</f>
        <v>32</v>
      </c>
      <c r="F169" s="3">
        <f>F107+C108</f>
        <v>38</v>
      </c>
      <c r="G169" s="3">
        <f>F155</f>
        <v>14</v>
      </c>
      <c r="H169" s="29">
        <f t="shared" si="41"/>
        <v>102</v>
      </c>
      <c r="I169" s="29"/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9</v>
      </c>
      <c r="S169" s="3">
        <f>S30</f>
        <v>7</v>
      </c>
      <c r="T169" s="3">
        <v>0</v>
      </c>
      <c r="U169" s="3">
        <f>V30+Y30+S155</f>
        <v>29</v>
      </c>
      <c r="V169" s="3">
        <f>V107+S108</f>
        <v>43</v>
      </c>
      <c r="W169" s="3">
        <f>V155</f>
        <v>14</v>
      </c>
      <c r="X169" s="29">
        <f t="shared" si="42"/>
        <v>102</v>
      </c>
      <c r="Y169" s="29"/>
      <c r="Z169" s="29"/>
      <c r="AA169" s="29"/>
      <c r="AB169" s="29"/>
      <c r="AC169" s="25"/>
      <c r="AD169" s="29"/>
      <c r="AE169" s="3" t="s">
        <v>18</v>
      </c>
      <c r="AF169" s="3">
        <f>AG107</f>
        <v>-2</v>
      </c>
      <c r="AG169" s="3">
        <f>AD30</f>
        <v>0</v>
      </c>
      <c r="AH169" s="3">
        <v>0</v>
      </c>
      <c r="AI169" s="3">
        <f>AG30+AJ30+AG155</f>
        <v>3</v>
      </c>
      <c r="AJ169" s="3">
        <f>AJ107+AG108</f>
        <v>5</v>
      </c>
      <c r="AK169" s="3">
        <f>AJ155</f>
        <v>0</v>
      </c>
      <c r="AL169" s="29">
        <f t="shared" si="43"/>
        <v>6</v>
      </c>
      <c r="AM169" s="29"/>
      <c r="AN169" s="29"/>
      <c r="AO169" s="29"/>
    </row>
    <row r="170" spans="1:41" x14ac:dyDescent="0.25">
      <c r="A170" s="9" t="s">
        <v>56</v>
      </c>
      <c r="B170" s="31">
        <f>F109+F156</f>
        <v>25</v>
      </c>
      <c r="C170" s="31">
        <f>I32</f>
        <v>0</v>
      </c>
      <c r="D170" s="31">
        <v>0</v>
      </c>
      <c r="E170" s="31">
        <f>F31+I31+C110+F110</f>
        <v>51</v>
      </c>
      <c r="F170" s="31">
        <f>C109</f>
        <v>8</v>
      </c>
      <c r="G170" s="31">
        <f>C31+C156</f>
        <v>16</v>
      </c>
      <c r="H170" s="29">
        <f t="shared" si="41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51</v>
      </c>
      <c r="V170" s="31">
        <f>S109</f>
        <v>10</v>
      </c>
      <c r="W170" s="31">
        <f>S31+S156</f>
        <v>18</v>
      </c>
      <c r="X170" s="29">
        <f t="shared" si="42"/>
        <v>102</v>
      </c>
      <c r="Y170" s="29"/>
      <c r="Z170" s="29"/>
      <c r="AA170" s="29"/>
      <c r="AB170" s="29"/>
      <c r="AC170" s="25"/>
      <c r="AD170" s="29"/>
      <c r="AE170" s="9" t="s">
        <v>56</v>
      </c>
      <c r="AF170" s="31">
        <f>AJ109+AJ156</f>
        <v>-2</v>
      </c>
      <c r="AG170" s="31">
        <f>AJ32</f>
        <v>0</v>
      </c>
      <c r="AH170" s="31">
        <v>0</v>
      </c>
      <c r="AI170" s="31">
        <f>AG31+AJ31+AG110+AJ110</f>
        <v>0</v>
      </c>
      <c r="AJ170" s="31">
        <f>AG109</f>
        <v>2</v>
      </c>
      <c r="AK170" s="31">
        <f>AD31+AG156</f>
        <v>-2</v>
      </c>
      <c r="AL170" s="29">
        <f t="shared" si="43"/>
        <v>-2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C112+F111+F157</f>
        <v>41</v>
      </c>
      <c r="H171" s="29">
        <f t="shared" si="41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8</v>
      </c>
      <c r="V171" s="5">
        <f>S111</f>
        <v>21</v>
      </c>
      <c r="W171" s="5">
        <f>S112+V111+V157</f>
        <v>44</v>
      </c>
      <c r="X171" s="29">
        <f t="shared" si="42"/>
        <v>101</v>
      </c>
      <c r="Y171" s="29"/>
      <c r="Z171" s="29"/>
      <c r="AA171" s="29"/>
      <c r="AB171" s="29"/>
      <c r="AC171" s="25"/>
      <c r="AD171" s="29"/>
      <c r="AE171" s="5" t="s">
        <v>17</v>
      </c>
      <c r="AF171" s="5">
        <f>AJ33</f>
        <v>0</v>
      </c>
      <c r="AG171" s="5">
        <f>AG33</f>
        <v>0</v>
      </c>
      <c r="AH171" s="5">
        <f>AD33</f>
        <v>0</v>
      </c>
      <c r="AI171" s="5">
        <f>AG157</f>
        <v>0</v>
      </c>
      <c r="AJ171" s="5">
        <f>AG111</f>
        <v>1</v>
      </c>
      <c r="AK171" s="5">
        <f>AG112+AJ111+AJ157</f>
        <v>3</v>
      </c>
      <c r="AL171" s="29">
        <f t="shared" si="43"/>
        <v>4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6">
        <f>C158</f>
        <v>4</v>
      </c>
      <c r="D172" s="6">
        <f>C34</f>
        <v>10</v>
      </c>
      <c r="E172" s="6">
        <f>C113</f>
        <v>31</v>
      </c>
      <c r="F172" s="6">
        <f>F113</f>
        <v>18</v>
      </c>
      <c r="G172" s="6">
        <f>I34+C159+F158</f>
        <v>31</v>
      </c>
      <c r="H172" s="29">
        <f t="shared" si="41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33</v>
      </c>
      <c r="V172" s="6">
        <f>V113</f>
        <v>19</v>
      </c>
      <c r="W172" s="6">
        <f>Y34+S159+V158</f>
        <v>32</v>
      </c>
      <c r="X172" s="29">
        <f t="shared" si="42"/>
        <v>102</v>
      </c>
      <c r="Y172" s="29"/>
      <c r="Z172" s="29"/>
      <c r="AA172" s="29"/>
      <c r="AB172" s="29"/>
      <c r="AC172" s="25"/>
      <c r="AD172" s="29"/>
      <c r="AE172" s="6" t="s">
        <v>57</v>
      </c>
      <c r="AF172" s="6">
        <f>AG34</f>
        <v>0</v>
      </c>
      <c r="AG172" s="6">
        <f>AG158</f>
        <v>0</v>
      </c>
      <c r="AH172" s="6">
        <f>AD34</f>
        <v>0</v>
      </c>
      <c r="AI172" s="6">
        <f>AG113</f>
        <v>2</v>
      </c>
      <c r="AJ172" s="6">
        <f>AJ113</f>
        <v>1</v>
      </c>
      <c r="AK172" s="6">
        <f>AJ34+AG159+AJ158</f>
        <v>-1</v>
      </c>
      <c r="AL172" s="29">
        <f t="shared" si="43"/>
        <v>2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C35+I35+C115+F114+F160</f>
        <v>68</v>
      </c>
      <c r="H173" s="29">
        <f t="shared" si="41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14</v>
      </c>
      <c r="W173" s="7">
        <f>S35+Y35+S115+V114+V160</f>
        <v>66</v>
      </c>
      <c r="X173" s="29">
        <f t="shared" si="42"/>
        <v>101</v>
      </c>
      <c r="Y173" s="29"/>
      <c r="Z173" s="29"/>
      <c r="AA173" s="29"/>
      <c r="AB173" s="29"/>
      <c r="AC173" s="25"/>
      <c r="AD173" s="29"/>
      <c r="AE173" s="7" t="s">
        <v>16</v>
      </c>
      <c r="AF173" s="7">
        <v>0</v>
      </c>
      <c r="AG173" s="7">
        <f>AG114</f>
        <v>-2</v>
      </c>
      <c r="AH173" s="7">
        <v>0</v>
      </c>
      <c r="AI173" s="7">
        <f>AG35</f>
        <v>0</v>
      </c>
      <c r="AJ173" s="7">
        <f>AG160</f>
        <v>-1</v>
      </c>
      <c r="AK173" s="7">
        <f>AD35+AJ35+AG115+AJ114+AJ160</f>
        <v>-2</v>
      </c>
      <c r="AL173" s="29">
        <f t="shared" si="43"/>
        <v>-5</v>
      </c>
      <c r="AM173" s="29"/>
      <c r="AN173" s="29"/>
      <c r="AO173" s="29"/>
    </row>
    <row r="174" spans="1:41" x14ac:dyDescent="0.25">
      <c r="A174" s="29"/>
      <c r="B174" s="30"/>
      <c r="C174" s="93" t="s">
        <v>83</v>
      </c>
      <c r="D174" s="93"/>
      <c r="E174" s="29">
        <f>H161+H116+L37</f>
        <v>704</v>
      </c>
      <c r="F174" s="29"/>
      <c r="G174" s="29" t="s">
        <v>49</v>
      </c>
      <c r="H174" s="29">
        <f>SUM(H167:H173)</f>
        <v>704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/>
      <c r="S174" s="93" t="s">
        <v>83</v>
      </c>
      <c r="T174" s="93"/>
      <c r="U174" s="29">
        <f>R48+R98+R147</f>
        <v>712</v>
      </c>
      <c r="V174" s="29"/>
      <c r="W174" s="29" t="s">
        <v>49</v>
      </c>
      <c r="X174" s="29">
        <f>SUM(X167:X173)</f>
        <v>712</v>
      </c>
      <c r="Y174" s="29"/>
      <c r="Z174" s="29"/>
      <c r="AA174" s="29"/>
      <c r="AB174" s="29"/>
      <c r="AC174" s="25"/>
      <c r="AD174" s="29"/>
      <c r="AE174" s="29"/>
      <c r="AF174" s="30"/>
      <c r="AG174" s="30" t="s">
        <v>83</v>
      </c>
      <c r="AH174" s="30"/>
      <c r="AI174" s="29">
        <f>AL161+AL116+AL37</f>
        <v>0</v>
      </c>
      <c r="AJ174" s="29"/>
      <c r="AK174" s="29" t="s">
        <v>49</v>
      </c>
      <c r="AL174" s="29">
        <f>SUM(AL167:AL173)</f>
        <v>0</v>
      </c>
      <c r="AM174" s="29"/>
      <c r="AN174" s="29"/>
      <c r="AO174" s="29"/>
    </row>
    <row r="175" spans="1:4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5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4159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v>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6814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6801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-13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2691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44">R181-B181</f>
        <v>54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13610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13651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41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P185" s="27"/>
    </row>
    <row r="186" spans="1:41" x14ac:dyDescent="0.25">
      <c r="P186" s="27"/>
    </row>
    <row r="187" spans="1:41" x14ac:dyDescent="0.25">
      <c r="P187" s="27"/>
    </row>
    <row r="188" spans="1:41" x14ac:dyDescent="0.25">
      <c r="P188" s="27"/>
    </row>
    <row r="189" spans="1:41" x14ac:dyDescent="0.25">
      <c r="P189" s="27"/>
    </row>
    <row r="190" spans="1:41" x14ac:dyDescent="0.25">
      <c r="P190" s="27"/>
    </row>
    <row r="191" spans="1:41" x14ac:dyDescent="0.25">
      <c r="P191" s="27"/>
    </row>
    <row r="192" spans="1:41" x14ac:dyDescent="0.25">
      <c r="P192" s="27"/>
    </row>
  </sheetData>
  <mergeCells count="58">
    <mergeCell ref="W139:X139"/>
    <mergeCell ref="U139:V139"/>
    <mergeCell ref="A37:B37"/>
    <mergeCell ref="J33:K33"/>
    <mergeCell ref="J34:K34"/>
    <mergeCell ref="J35:K35"/>
    <mergeCell ref="J28:K28"/>
    <mergeCell ref="J29:K29"/>
    <mergeCell ref="J30:K30"/>
    <mergeCell ref="J31:K31"/>
    <mergeCell ref="J32:K32"/>
    <mergeCell ref="A100:B100"/>
    <mergeCell ref="B102:D102"/>
    <mergeCell ref="E102:G102"/>
    <mergeCell ref="A39:B39"/>
    <mergeCell ref="A53:B53"/>
    <mergeCell ref="A50:B50"/>
    <mergeCell ref="A1:B1"/>
    <mergeCell ref="A3:B3"/>
    <mergeCell ref="B26:D26"/>
    <mergeCell ref="E26:G26"/>
    <mergeCell ref="A24:B24"/>
    <mergeCell ref="Q149:R149"/>
    <mergeCell ref="R151:T151"/>
    <mergeCell ref="U151:W151"/>
    <mergeCell ref="A164:B164"/>
    <mergeCell ref="C174:D174"/>
    <mergeCell ref="Q164:R164"/>
    <mergeCell ref="S174:T174"/>
    <mergeCell ref="A149:B149"/>
    <mergeCell ref="B151:D151"/>
    <mergeCell ref="E151:G151"/>
    <mergeCell ref="Q1:R1"/>
    <mergeCell ref="Q3:R3"/>
    <mergeCell ref="Q24:R24"/>
    <mergeCell ref="R26:T26"/>
    <mergeCell ref="H26:K26"/>
    <mergeCell ref="J27:K27"/>
    <mergeCell ref="U26:W26"/>
    <mergeCell ref="X26:AA26"/>
    <mergeCell ref="Z27:AA27"/>
    <mergeCell ref="Z28:AA28"/>
    <mergeCell ref="Z29:AA29"/>
    <mergeCell ref="Q100:R100"/>
    <mergeCell ref="Q39:R39"/>
    <mergeCell ref="Q37:R37"/>
    <mergeCell ref="Z30:AA30"/>
    <mergeCell ref="U90:V90"/>
    <mergeCell ref="W90:X90"/>
    <mergeCell ref="U102:W102"/>
    <mergeCell ref="R102:T102"/>
    <mergeCell ref="AI102:AK102"/>
    <mergeCell ref="Z31:AA31"/>
    <mergeCell ref="Z32:AA32"/>
    <mergeCell ref="Z33:AA33"/>
    <mergeCell ref="Z34:AA34"/>
    <mergeCell ref="Z35:AA35"/>
    <mergeCell ref="AF102:AH102"/>
  </mergeCells>
  <pageMargins left="0.7" right="0.7" top="0.75" bottom="0.75" header="0.3" footer="0.3"/>
  <pageSetup paperSize="9" orientation="portrait" r:id="rId1"/>
  <ignoredErrors>
    <ignoredError sqref="D29 J33" twoDigitTextYear="1"/>
    <ignoredError sqref="B98 D97:D9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5"/>
  <sheetViews>
    <sheetView tabSelected="1" topLeftCell="B121" workbookViewId="0">
      <selection activeCell="B130" sqref="B130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  <col min="13" max="13" width="3.42578125" customWidth="1"/>
    <col min="14" max="14" width="2.28515625" customWidth="1"/>
    <col min="15" max="15" width="20.7109375" bestFit="1" customWidth="1"/>
    <col min="16" max="16" width="34.140625" bestFit="1" customWidth="1"/>
    <col min="17" max="17" width="15.140625" bestFit="1" customWidth="1"/>
    <col min="18" max="18" width="16.85546875" bestFit="1" customWidth="1"/>
    <col min="19" max="19" width="16" bestFit="1" customWidth="1"/>
    <col min="20" max="20" width="15" bestFit="1" customWidth="1"/>
    <col min="21" max="21" width="11.5703125" bestFit="1" customWidth="1"/>
    <col min="22" max="22" width="20.7109375" bestFit="1" customWidth="1"/>
    <col min="24" max="24" width="3.42578125" customWidth="1"/>
    <col min="25" max="25" width="9.28515625" customWidth="1"/>
    <col min="26" max="26" width="20.7109375" bestFit="1" customWidth="1"/>
    <col min="27" max="27" width="34.140625" bestFit="1" customWidth="1"/>
    <col min="28" max="28" width="28.7109375" bestFit="1" customWidth="1"/>
    <col min="29" max="29" width="14.7109375" bestFit="1" customWidth="1"/>
    <col min="30" max="30" width="15.140625" bestFit="1" customWidth="1"/>
    <col min="31" max="31" width="15" bestFit="1" customWidth="1"/>
    <col min="32" max="32" width="11.5703125" bestFit="1" customWidth="1"/>
    <col min="33" max="33" width="20.7109375" bestFit="1" customWidth="1"/>
  </cols>
  <sheetData>
    <row r="1" spans="1:33" x14ac:dyDescent="0.25">
      <c r="A1" s="88" t="s">
        <v>47</v>
      </c>
      <c r="B1" s="8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5"/>
      <c r="X2" s="25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A3" s="45" t="s">
        <v>48</v>
      </c>
      <c r="B3" s="45"/>
      <c r="C3" s="29"/>
      <c r="D3" s="29"/>
      <c r="E3" s="29"/>
      <c r="F3" s="29"/>
      <c r="G3" s="29"/>
      <c r="H3" s="29"/>
      <c r="I3" s="29"/>
      <c r="J3" s="29"/>
      <c r="K3" s="29"/>
      <c r="L3" s="29"/>
      <c r="M3" s="25"/>
      <c r="O3" s="45" t="s">
        <v>48</v>
      </c>
      <c r="P3" s="45"/>
      <c r="Q3" s="38"/>
      <c r="R3" s="38"/>
      <c r="S3" s="38"/>
      <c r="T3" s="38"/>
      <c r="U3" s="38"/>
      <c r="V3" s="38"/>
      <c r="W3" s="38"/>
      <c r="X3" s="38"/>
      <c r="Y3" s="38"/>
      <c r="Z3" s="38"/>
      <c r="AA3" s="29"/>
      <c r="AB3" s="29"/>
      <c r="AC3" s="29"/>
      <c r="AD3" s="29"/>
      <c r="AE3" s="29"/>
      <c r="AF3" s="29"/>
      <c r="AG3" s="29"/>
    </row>
    <row r="4" spans="1:33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5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29"/>
      <c r="AB4" s="29"/>
      <c r="AC4" s="29"/>
      <c r="AD4" s="29"/>
      <c r="AE4" s="29"/>
      <c r="AF4" s="29"/>
      <c r="AG4" s="29"/>
    </row>
    <row r="5" spans="1:3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29"/>
      <c r="I5" s="29"/>
      <c r="J5" s="29"/>
      <c r="K5" s="29"/>
      <c r="L5" s="29"/>
      <c r="M5" s="25"/>
      <c r="O5" s="10" t="s">
        <v>24</v>
      </c>
      <c r="P5" s="10" t="s">
        <v>25</v>
      </c>
      <c r="Q5" s="10" t="s">
        <v>31</v>
      </c>
      <c r="R5" s="10" t="s">
        <v>43</v>
      </c>
      <c r="S5" s="10" t="s">
        <v>44</v>
      </c>
      <c r="T5" s="10" t="s">
        <v>45</v>
      </c>
      <c r="U5" s="10" t="s">
        <v>46</v>
      </c>
      <c r="V5" s="38"/>
      <c r="W5" s="38"/>
      <c r="X5" s="38"/>
      <c r="Y5" s="38"/>
      <c r="Z5" s="38"/>
      <c r="AA5" s="29"/>
      <c r="AB5" s="29"/>
      <c r="AC5" s="29"/>
      <c r="AD5" s="29"/>
      <c r="AE5" s="29"/>
      <c r="AF5" s="29"/>
      <c r="AG5" s="29"/>
    </row>
    <row r="6" spans="1:3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29"/>
      <c r="I6" s="29"/>
      <c r="J6" s="29"/>
      <c r="K6" s="29"/>
      <c r="L6" s="29"/>
      <c r="M6" s="25"/>
      <c r="O6" s="11">
        <v>1</v>
      </c>
      <c r="P6" s="12" t="s">
        <v>0</v>
      </c>
      <c r="Q6" s="13" t="s">
        <v>1</v>
      </c>
      <c r="R6" s="13">
        <v>4</v>
      </c>
      <c r="S6" s="13"/>
      <c r="T6" s="13"/>
      <c r="U6" s="13">
        <f>SUM(R6:T6)</f>
        <v>4</v>
      </c>
      <c r="V6" s="38"/>
      <c r="W6" s="38"/>
      <c r="X6" s="38"/>
      <c r="Y6" s="38"/>
      <c r="Z6" s="38"/>
      <c r="AA6" s="29"/>
      <c r="AB6" s="29"/>
      <c r="AC6" s="29"/>
      <c r="AD6" s="29"/>
      <c r="AE6" s="29"/>
      <c r="AF6" s="29"/>
      <c r="AG6" s="29"/>
    </row>
    <row r="7" spans="1:3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29"/>
      <c r="I7" s="29"/>
      <c r="J7" s="29"/>
      <c r="K7" s="29"/>
      <c r="L7" s="29"/>
      <c r="M7" s="25"/>
      <c r="O7" s="14"/>
      <c r="P7" s="15"/>
      <c r="Q7" s="16" t="s">
        <v>2</v>
      </c>
      <c r="R7" s="16">
        <v>1</v>
      </c>
      <c r="S7" s="16"/>
      <c r="T7" s="16"/>
      <c r="U7" s="16">
        <f t="shared" ref="U7:U21" si="1">SUM(R7:T7)</f>
        <v>1</v>
      </c>
      <c r="V7" s="38"/>
      <c r="W7" s="38"/>
      <c r="X7" s="38"/>
      <c r="Y7" s="38"/>
      <c r="Z7" s="38"/>
      <c r="AA7" s="29"/>
      <c r="AB7" s="29"/>
      <c r="AC7" s="29"/>
      <c r="AD7" s="29"/>
      <c r="AE7" s="29"/>
      <c r="AF7" s="29"/>
      <c r="AG7" s="29"/>
    </row>
    <row r="8" spans="1:33" x14ac:dyDescent="0.25">
      <c r="A8" s="28">
        <v>3</v>
      </c>
      <c r="B8" s="28" t="s">
        <v>32</v>
      </c>
      <c r="C8" s="28" t="s">
        <v>1</v>
      </c>
      <c r="D8" s="28">
        <v>3</v>
      </c>
      <c r="E8" s="28"/>
      <c r="F8" s="28"/>
      <c r="G8" s="28">
        <f t="shared" si="0"/>
        <v>3</v>
      </c>
      <c r="H8" s="29"/>
      <c r="I8" s="29"/>
      <c r="J8" s="29"/>
      <c r="K8" s="29"/>
      <c r="L8" s="29"/>
      <c r="M8" s="25"/>
      <c r="O8" s="35">
        <v>3</v>
      </c>
      <c r="P8" s="35" t="s">
        <v>32</v>
      </c>
      <c r="Q8" s="35" t="s">
        <v>1</v>
      </c>
      <c r="R8" s="35">
        <v>3</v>
      </c>
      <c r="S8" s="35"/>
      <c r="T8" s="35"/>
      <c r="U8" s="35">
        <f t="shared" si="1"/>
        <v>3</v>
      </c>
      <c r="V8" s="38"/>
      <c r="W8" s="38"/>
      <c r="X8" s="38"/>
      <c r="Y8" s="38"/>
      <c r="Z8" s="38"/>
      <c r="AA8" s="29"/>
      <c r="AB8" s="29"/>
      <c r="AC8" s="29"/>
      <c r="AD8" s="29"/>
      <c r="AE8" s="29"/>
      <c r="AF8" s="29"/>
      <c r="AG8" s="29"/>
    </row>
    <row r="9" spans="1:33" x14ac:dyDescent="0.25">
      <c r="A9" s="28">
        <v>4</v>
      </c>
      <c r="B9" s="28" t="s">
        <v>33</v>
      </c>
      <c r="C9" s="28" t="s">
        <v>2</v>
      </c>
      <c r="D9" s="28">
        <v>1</v>
      </c>
      <c r="E9" s="28"/>
      <c r="F9" s="28"/>
      <c r="G9" s="28">
        <f t="shared" si="0"/>
        <v>1</v>
      </c>
      <c r="H9" s="29"/>
      <c r="I9" s="29"/>
      <c r="J9" s="29"/>
      <c r="K9" s="29"/>
      <c r="L9" s="29"/>
      <c r="M9" s="25"/>
      <c r="O9" s="35">
        <v>4</v>
      </c>
      <c r="P9" s="35" t="s">
        <v>33</v>
      </c>
      <c r="Q9" s="35" t="s">
        <v>2</v>
      </c>
      <c r="R9" s="35">
        <v>1</v>
      </c>
      <c r="S9" s="35"/>
      <c r="T9" s="35"/>
      <c r="U9" s="35">
        <f t="shared" si="1"/>
        <v>1</v>
      </c>
      <c r="V9" s="38"/>
      <c r="W9" s="38"/>
      <c r="X9" s="38"/>
      <c r="Y9" s="38"/>
      <c r="Z9" s="38"/>
      <c r="AA9" s="29"/>
      <c r="AB9" s="29"/>
      <c r="AC9" s="29"/>
      <c r="AD9" s="29"/>
      <c r="AE9" s="29"/>
      <c r="AF9" s="29"/>
      <c r="AG9" s="29"/>
    </row>
    <row r="10" spans="1:33" x14ac:dyDescent="0.25">
      <c r="A10" s="28">
        <v>6</v>
      </c>
      <c r="B10" s="28" t="s">
        <v>34</v>
      </c>
      <c r="C10" s="28" t="s">
        <v>15</v>
      </c>
      <c r="D10" s="28">
        <v>30</v>
      </c>
      <c r="E10" s="28"/>
      <c r="F10" s="28"/>
      <c r="G10" s="28">
        <f t="shared" si="0"/>
        <v>30</v>
      </c>
      <c r="H10" s="29"/>
      <c r="I10" s="29"/>
      <c r="J10" s="29"/>
      <c r="K10" s="29"/>
      <c r="L10" s="29"/>
      <c r="M10" s="25"/>
      <c r="O10" s="35">
        <v>6</v>
      </c>
      <c r="P10" s="35" t="s">
        <v>34</v>
      </c>
      <c r="Q10" s="35" t="s">
        <v>15</v>
      </c>
      <c r="R10" s="35">
        <v>30</v>
      </c>
      <c r="S10" s="35"/>
      <c r="T10" s="35"/>
      <c r="U10" s="35">
        <f t="shared" si="1"/>
        <v>30</v>
      </c>
      <c r="V10" s="38"/>
      <c r="W10" s="38"/>
      <c r="X10" s="38"/>
      <c r="Y10" s="38"/>
      <c r="Z10" s="38"/>
      <c r="AA10" s="29"/>
      <c r="AB10" s="29"/>
      <c r="AC10" s="29"/>
      <c r="AD10" s="29"/>
      <c r="AE10" s="29"/>
      <c r="AF10" s="29"/>
      <c r="AG10" s="29"/>
    </row>
    <row r="11" spans="1:33" x14ac:dyDescent="0.25">
      <c r="A11" s="33">
        <v>7</v>
      </c>
      <c r="B11" s="33" t="s">
        <v>35</v>
      </c>
      <c r="C11" s="28" t="s">
        <v>5</v>
      </c>
      <c r="D11" s="28">
        <v>10</v>
      </c>
      <c r="E11" s="28"/>
      <c r="F11" s="28"/>
      <c r="G11" s="28">
        <f t="shared" si="0"/>
        <v>10</v>
      </c>
      <c r="H11" s="29"/>
      <c r="I11" s="29"/>
      <c r="J11" s="29"/>
      <c r="K11" s="29"/>
      <c r="L11" s="29"/>
      <c r="M11" s="25"/>
      <c r="O11" s="33">
        <v>7</v>
      </c>
      <c r="P11" s="33" t="s">
        <v>35</v>
      </c>
      <c r="Q11" s="35" t="s">
        <v>5</v>
      </c>
      <c r="R11" s="35">
        <v>10</v>
      </c>
      <c r="S11" s="35"/>
      <c r="T11" s="35"/>
      <c r="U11" s="35">
        <f t="shared" si="1"/>
        <v>10</v>
      </c>
      <c r="V11" s="38"/>
      <c r="W11" s="38"/>
      <c r="X11" s="38"/>
      <c r="Y11" s="38"/>
      <c r="Z11" s="38"/>
      <c r="AA11" s="29"/>
      <c r="AB11" s="29"/>
      <c r="AC11" s="29"/>
      <c r="AD11" s="29"/>
      <c r="AE11" s="29"/>
      <c r="AF11" s="29"/>
      <c r="AG11" s="29"/>
    </row>
    <row r="12" spans="1:33" x14ac:dyDescent="0.25">
      <c r="A12" s="34"/>
      <c r="B12" s="34"/>
      <c r="C12" s="17" t="s">
        <v>2</v>
      </c>
      <c r="D12" s="28">
        <v>3</v>
      </c>
      <c r="E12" s="28"/>
      <c r="F12" s="28"/>
      <c r="G12" s="28">
        <f t="shared" si="0"/>
        <v>3</v>
      </c>
      <c r="H12" s="29"/>
      <c r="I12" s="29"/>
      <c r="J12" s="29"/>
      <c r="K12" s="29"/>
      <c r="L12" s="29"/>
      <c r="M12" s="25"/>
      <c r="O12" s="34"/>
      <c r="P12" s="34"/>
      <c r="Q12" s="17" t="s">
        <v>2</v>
      </c>
      <c r="R12" s="35">
        <v>3</v>
      </c>
      <c r="S12" s="35"/>
      <c r="T12" s="35"/>
      <c r="U12" s="35">
        <f t="shared" si="1"/>
        <v>3</v>
      </c>
      <c r="V12" s="38"/>
      <c r="W12" s="38"/>
      <c r="X12" s="38"/>
      <c r="Y12" s="38"/>
      <c r="Z12" s="38"/>
      <c r="AA12" s="29"/>
      <c r="AB12" s="29"/>
      <c r="AC12" s="29"/>
      <c r="AD12" s="29"/>
      <c r="AE12" s="29"/>
      <c r="AF12" s="29"/>
      <c r="AG12" s="29"/>
    </row>
    <row r="13" spans="1:33" x14ac:dyDescent="0.25">
      <c r="A13" s="28">
        <v>9</v>
      </c>
      <c r="B13" s="28" t="s">
        <v>36</v>
      </c>
      <c r="C13" s="28" t="s">
        <v>3</v>
      </c>
      <c r="D13" s="28"/>
      <c r="E13" s="28">
        <v>48</v>
      </c>
      <c r="F13" s="28"/>
      <c r="G13" s="28">
        <f t="shared" si="0"/>
        <v>48</v>
      </c>
      <c r="H13" s="29"/>
      <c r="I13" s="29"/>
      <c r="J13" s="29"/>
      <c r="K13" s="29"/>
      <c r="L13" s="29"/>
      <c r="M13" s="25"/>
      <c r="O13" s="35">
        <v>9</v>
      </c>
      <c r="P13" s="35" t="s">
        <v>36</v>
      </c>
      <c r="Q13" s="35" t="s">
        <v>3</v>
      </c>
      <c r="R13" s="35"/>
      <c r="S13" s="35">
        <v>48</v>
      </c>
      <c r="T13" s="35"/>
      <c r="U13" s="35">
        <f t="shared" si="1"/>
        <v>48</v>
      </c>
      <c r="V13" s="38"/>
      <c r="W13" s="38"/>
      <c r="X13" s="38"/>
      <c r="Y13" s="38"/>
      <c r="Z13" s="38"/>
      <c r="AA13" s="29"/>
      <c r="AB13" s="29"/>
      <c r="AC13" s="29"/>
      <c r="AD13" s="29"/>
      <c r="AE13" s="29"/>
      <c r="AF13" s="29"/>
      <c r="AG13" s="29"/>
    </row>
    <row r="14" spans="1:33" x14ac:dyDescent="0.25">
      <c r="A14" s="28">
        <v>10</v>
      </c>
      <c r="B14" s="28" t="s">
        <v>37</v>
      </c>
      <c r="C14" s="28" t="s">
        <v>3</v>
      </c>
      <c r="D14" s="28"/>
      <c r="E14" s="28">
        <v>6</v>
      </c>
      <c r="F14" s="28">
        <v>28</v>
      </c>
      <c r="G14" s="28">
        <f t="shared" si="0"/>
        <v>34</v>
      </c>
      <c r="H14" s="29"/>
      <c r="I14" s="29"/>
      <c r="J14" s="29"/>
      <c r="K14" s="29"/>
      <c r="L14" s="29"/>
      <c r="M14" s="25"/>
      <c r="O14" s="35">
        <v>10</v>
      </c>
      <c r="P14" s="35" t="s">
        <v>37</v>
      </c>
      <c r="Q14" s="35" t="s">
        <v>3</v>
      </c>
      <c r="R14" s="35"/>
      <c r="S14" s="35">
        <v>6</v>
      </c>
      <c r="T14" s="35">
        <v>28</v>
      </c>
      <c r="U14" s="35">
        <f t="shared" si="1"/>
        <v>34</v>
      </c>
      <c r="V14" s="38"/>
      <c r="W14" s="38"/>
      <c r="X14" s="38"/>
      <c r="Y14" s="38"/>
      <c r="Z14" s="38"/>
      <c r="AA14" s="29"/>
      <c r="AB14" s="29"/>
      <c r="AC14" s="29"/>
      <c r="AD14" s="29"/>
      <c r="AE14" s="29"/>
      <c r="AF14" s="29"/>
      <c r="AG14" s="29"/>
    </row>
    <row r="15" spans="1:33" x14ac:dyDescent="0.25">
      <c r="A15" s="33">
        <v>11</v>
      </c>
      <c r="B15" s="33" t="s">
        <v>38</v>
      </c>
      <c r="C15" s="28" t="s">
        <v>5</v>
      </c>
      <c r="D15" s="28"/>
      <c r="E15" s="28"/>
      <c r="F15" s="28">
        <v>12</v>
      </c>
      <c r="G15" s="28">
        <f t="shared" si="0"/>
        <v>12</v>
      </c>
      <c r="H15" s="29"/>
      <c r="I15" s="29"/>
      <c r="J15" s="29"/>
      <c r="K15" s="29"/>
      <c r="L15" s="29"/>
      <c r="M15" s="25"/>
      <c r="O15" s="33">
        <v>11</v>
      </c>
      <c r="P15" s="33" t="s">
        <v>38</v>
      </c>
      <c r="Q15" s="35" t="s">
        <v>5</v>
      </c>
      <c r="R15" s="35"/>
      <c r="S15" s="35"/>
      <c r="T15" s="35">
        <v>12</v>
      </c>
      <c r="U15" s="35">
        <f t="shared" si="1"/>
        <v>12</v>
      </c>
      <c r="V15" s="38"/>
      <c r="W15" s="38"/>
      <c r="X15" s="38"/>
      <c r="Y15" s="38"/>
      <c r="Z15" s="38"/>
      <c r="AA15" s="29"/>
      <c r="AB15" s="29"/>
      <c r="AC15" s="29"/>
      <c r="AD15" s="29"/>
      <c r="AE15" s="29"/>
      <c r="AF15" s="29"/>
      <c r="AG15" s="29"/>
    </row>
    <row r="16" spans="1:33" x14ac:dyDescent="0.25">
      <c r="A16" s="34"/>
      <c r="B16" s="34"/>
      <c r="C16" s="28" t="s">
        <v>2</v>
      </c>
      <c r="D16" s="28"/>
      <c r="E16" s="28"/>
      <c r="F16" s="28">
        <v>5</v>
      </c>
      <c r="G16" s="28">
        <f t="shared" si="0"/>
        <v>5</v>
      </c>
      <c r="H16" s="29"/>
      <c r="I16" s="29"/>
      <c r="J16" s="29"/>
      <c r="K16" s="29"/>
      <c r="L16" s="29"/>
      <c r="M16" s="25"/>
      <c r="O16" s="34"/>
      <c r="P16" s="34"/>
      <c r="Q16" s="35" t="s">
        <v>2</v>
      </c>
      <c r="R16" s="35"/>
      <c r="S16" s="35"/>
      <c r="T16" s="35">
        <v>5</v>
      </c>
      <c r="U16" s="35">
        <f t="shared" si="1"/>
        <v>5</v>
      </c>
      <c r="V16" s="38"/>
      <c r="W16" s="38"/>
      <c r="X16" s="38"/>
      <c r="Y16" s="38"/>
      <c r="Z16" s="38"/>
      <c r="AA16" s="29"/>
      <c r="AB16" s="29"/>
      <c r="AC16" s="29"/>
      <c r="AD16" s="29"/>
      <c r="AE16" s="29"/>
      <c r="AF16" s="29"/>
      <c r="AG16" s="29"/>
    </row>
    <row r="17" spans="1:33" x14ac:dyDescent="0.25">
      <c r="A17" s="28">
        <v>13</v>
      </c>
      <c r="B17" s="28" t="s">
        <v>39</v>
      </c>
      <c r="C17" s="28" t="s">
        <v>3</v>
      </c>
      <c r="D17" s="28"/>
      <c r="E17" s="28">
        <v>15</v>
      </c>
      <c r="F17" s="28"/>
      <c r="G17" s="28">
        <f t="shared" si="0"/>
        <v>15</v>
      </c>
      <c r="H17" s="29"/>
      <c r="I17" s="29"/>
      <c r="J17" s="29"/>
      <c r="K17" s="29"/>
      <c r="L17" s="29"/>
      <c r="M17" s="25"/>
      <c r="O17" s="35">
        <v>13</v>
      </c>
      <c r="P17" s="35" t="s">
        <v>39</v>
      </c>
      <c r="Q17" s="35" t="s">
        <v>3</v>
      </c>
      <c r="R17" s="35"/>
      <c r="S17" s="35">
        <v>15</v>
      </c>
      <c r="T17" s="35"/>
      <c r="U17" s="35">
        <f t="shared" si="1"/>
        <v>15</v>
      </c>
      <c r="V17" s="38"/>
      <c r="W17" s="38"/>
      <c r="X17" s="38"/>
      <c r="Y17" s="38"/>
      <c r="Z17" s="38"/>
      <c r="AA17" s="29"/>
      <c r="AB17" s="29"/>
      <c r="AC17" s="29"/>
      <c r="AD17" s="29"/>
      <c r="AE17" s="29"/>
      <c r="AF17" s="29"/>
      <c r="AG17" s="29"/>
    </row>
    <row r="18" spans="1:33" x14ac:dyDescent="0.25">
      <c r="A18" s="33">
        <v>14</v>
      </c>
      <c r="B18" s="33" t="s">
        <v>40</v>
      </c>
      <c r="C18" s="28" t="s">
        <v>5</v>
      </c>
      <c r="D18" s="28"/>
      <c r="E18" s="28"/>
      <c r="F18" s="28">
        <v>9</v>
      </c>
      <c r="G18" s="28">
        <f t="shared" si="0"/>
        <v>9</v>
      </c>
      <c r="H18" s="29"/>
      <c r="I18" s="29"/>
      <c r="J18" s="29"/>
      <c r="K18" s="29"/>
      <c r="L18" s="29"/>
      <c r="M18" s="25"/>
      <c r="O18" s="33">
        <v>14</v>
      </c>
      <c r="P18" s="33" t="s">
        <v>40</v>
      </c>
      <c r="Q18" s="35" t="s">
        <v>5</v>
      </c>
      <c r="R18" s="35"/>
      <c r="S18" s="35"/>
      <c r="T18" s="35">
        <v>9</v>
      </c>
      <c r="U18" s="35">
        <f t="shared" si="1"/>
        <v>9</v>
      </c>
      <c r="V18" s="38"/>
      <c r="W18" s="38"/>
      <c r="X18" s="38"/>
      <c r="Y18" s="38"/>
      <c r="Z18" s="38"/>
      <c r="AA18" s="29"/>
      <c r="AB18" s="29"/>
      <c r="AC18" s="29"/>
      <c r="AD18" s="29"/>
      <c r="AE18" s="29"/>
      <c r="AF18" s="29"/>
      <c r="AG18" s="29"/>
    </row>
    <row r="19" spans="1:33" x14ac:dyDescent="0.25">
      <c r="A19" s="34"/>
      <c r="B19" s="34"/>
      <c r="C19" s="28" t="s">
        <v>2</v>
      </c>
      <c r="D19" s="28"/>
      <c r="E19" s="28"/>
      <c r="F19" s="28">
        <v>3</v>
      </c>
      <c r="G19" s="28">
        <f t="shared" si="0"/>
        <v>3</v>
      </c>
      <c r="H19" s="29"/>
      <c r="I19" s="29"/>
      <c r="J19" s="29"/>
      <c r="K19" s="29"/>
      <c r="L19" s="29"/>
      <c r="M19" s="25"/>
      <c r="O19" s="34"/>
      <c r="P19" s="34"/>
      <c r="Q19" s="35" t="s">
        <v>2</v>
      </c>
      <c r="R19" s="35"/>
      <c r="S19" s="35"/>
      <c r="T19" s="35">
        <v>3</v>
      </c>
      <c r="U19" s="35">
        <f t="shared" si="1"/>
        <v>3</v>
      </c>
      <c r="V19" s="38"/>
      <c r="W19" s="38"/>
      <c r="X19" s="38"/>
      <c r="Y19" s="38"/>
      <c r="Z19" s="38"/>
      <c r="AA19" s="29"/>
      <c r="AB19" s="29"/>
      <c r="AC19" s="29"/>
      <c r="AD19" s="29"/>
      <c r="AE19" s="29"/>
      <c r="AF19" s="29"/>
      <c r="AG19" s="29"/>
    </row>
    <row r="20" spans="1:33" x14ac:dyDescent="0.25">
      <c r="A20" s="28">
        <v>16</v>
      </c>
      <c r="B20" s="28" t="s">
        <v>41</v>
      </c>
      <c r="C20" s="28" t="s">
        <v>2</v>
      </c>
      <c r="D20" s="28"/>
      <c r="E20" s="28">
        <v>4</v>
      </c>
      <c r="F20" s="28"/>
      <c r="G20" s="28">
        <f t="shared" si="0"/>
        <v>4</v>
      </c>
      <c r="H20" s="29"/>
      <c r="I20" s="29"/>
      <c r="J20" s="29"/>
      <c r="K20" s="29"/>
      <c r="L20" s="29"/>
      <c r="M20" s="25"/>
      <c r="O20" s="35">
        <v>16</v>
      </c>
      <c r="P20" s="35" t="s">
        <v>41</v>
      </c>
      <c r="Q20" s="35" t="s">
        <v>2</v>
      </c>
      <c r="R20" s="35"/>
      <c r="S20" s="35">
        <v>4</v>
      </c>
      <c r="T20" s="35"/>
      <c r="U20" s="35">
        <f t="shared" si="1"/>
        <v>4</v>
      </c>
      <c r="V20" s="38"/>
      <c r="W20" s="38"/>
      <c r="X20" s="38"/>
      <c r="Y20" s="38"/>
      <c r="Z20" s="38"/>
      <c r="AA20" s="29"/>
      <c r="AB20" s="29"/>
      <c r="AC20" s="29"/>
      <c r="AD20" s="29"/>
      <c r="AE20" s="29"/>
      <c r="AF20" s="29"/>
      <c r="AG20" s="29"/>
    </row>
    <row r="21" spans="1:33" x14ac:dyDescent="0.25">
      <c r="A21" s="28">
        <v>17</v>
      </c>
      <c r="B21" s="28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29"/>
      <c r="I21" s="29"/>
      <c r="J21" s="29"/>
      <c r="K21" s="29"/>
      <c r="L21" s="29"/>
      <c r="M21" s="25"/>
      <c r="O21" s="35">
        <v>17</v>
      </c>
      <c r="P21" s="35" t="s">
        <v>42</v>
      </c>
      <c r="Q21" s="18" t="s">
        <v>1</v>
      </c>
      <c r="R21" s="18"/>
      <c r="S21" s="18">
        <v>8</v>
      </c>
      <c r="T21" s="18"/>
      <c r="U21" s="18">
        <f t="shared" si="1"/>
        <v>8</v>
      </c>
      <c r="V21" s="38"/>
      <c r="W21" s="38"/>
      <c r="X21" s="38"/>
      <c r="Y21" s="38"/>
      <c r="Z21" s="38"/>
      <c r="AA21" s="29"/>
      <c r="AB21" s="29"/>
      <c r="AC21" s="29"/>
      <c r="AD21" s="29"/>
      <c r="AE21" s="29"/>
      <c r="AF21" s="29"/>
      <c r="AG21" s="29"/>
    </row>
    <row r="22" spans="1:3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29"/>
      <c r="I22" s="29"/>
      <c r="J22" s="29"/>
      <c r="K22" s="29"/>
      <c r="L22" s="29"/>
      <c r="M22" s="25"/>
      <c r="O22" s="19" t="s">
        <v>49</v>
      </c>
      <c r="P22" s="19"/>
      <c r="Q22" s="20"/>
      <c r="R22" s="20">
        <f>SUM(R6:R21)</f>
        <v>52</v>
      </c>
      <c r="S22" s="20">
        <f>SUM(S13:S21)</f>
        <v>81</v>
      </c>
      <c r="T22" s="20">
        <f>SUM(T13:T21)</f>
        <v>57</v>
      </c>
      <c r="U22" s="20">
        <f>SUM(U6:U21)</f>
        <v>190</v>
      </c>
      <c r="V22" s="38"/>
      <c r="W22" s="38"/>
      <c r="X22" s="38"/>
      <c r="Y22" s="38"/>
      <c r="Z22" s="38"/>
      <c r="AA22" s="29"/>
      <c r="AB22" s="29"/>
      <c r="AC22" s="29"/>
      <c r="AD22" s="29"/>
      <c r="AE22" s="29"/>
      <c r="AF22" s="29"/>
      <c r="AG22" s="29"/>
    </row>
    <row r="23" spans="1:33" ht="15.75" thickTop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5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29"/>
      <c r="AB23" s="29"/>
      <c r="AC23" s="29"/>
      <c r="AD23" s="29"/>
      <c r="AE23" s="29"/>
      <c r="AF23" s="29"/>
      <c r="AG23" s="29"/>
    </row>
    <row r="24" spans="1:33" x14ac:dyDescent="0.25">
      <c r="A24" s="88" t="s">
        <v>50</v>
      </c>
      <c r="B24" s="8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5"/>
      <c r="O24" s="88" t="s">
        <v>50</v>
      </c>
      <c r="P24" s="8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29"/>
      <c r="AB24" s="29"/>
      <c r="AC24" s="29"/>
      <c r="AD24" s="29"/>
      <c r="AE24" s="29"/>
      <c r="AF24" s="29"/>
      <c r="AG24" s="29"/>
    </row>
    <row r="25" spans="1:33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5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29"/>
      <c r="AB25" s="29"/>
      <c r="AC25" s="29"/>
      <c r="AD25" s="29"/>
      <c r="AE25" s="29"/>
      <c r="AF25" s="29"/>
      <c r="AG25" s="29"/>
    </row>
    <row r="26" spans="1:33" x14ac:dyDescent="0.25">
      <c r="A26" s="33" t="s">
        <v>51</v>
      </c>
      <c r="B26" s="74" t="s">
        <v>52</v>
      </c>
      <c r="C26" s="74"/>
      <c r="D26" s="74"/>
      <c r="E26" s="74" t="s">
        <v>54</v>
      </c>
      <c r="F26" s="74"/>
      <c r="G26" s="74"/>
      <c r="H26" s="75" t="s">
        <v>55</v>
      </c>
      <c r="I26" s="76"/>
      <c r="J26" s="76"/>
      <c r="K26" s="77"/>
      <c r="L26" s="28" t="s">
        <v>63</v>
      </c>
      <c r="M26" s="25"/>
      <c r="O26" s="33" t="s">
        <v>51</v>
      </c>
      <c r="P26" s="74" t="s">
        <v>52</v>
      </c>
      <c r="Q26" s="74"/>
      <c r="R26" s="74"/>
      <c r="S26" s="74" t="s">
        <v>54</v>
      </c>
      <c r="T26" s="74"/>
      <c r="U26" s="74"/>
      <c r="V26" s="75" t="s">
        <v>55</v>
      </c>
      <c r="W26" s="76"/>
      <c r="X26" s="76"/>
      <c r="Y26" s="77"/>
      <c r="Z26" s="35" t="s">
        <v>63</v>
      </c>
      <c r="AA26" s="29"/>
      <c r="AB26" s="29"/>
      <c r="AC26" s="29"/>
      <c r="AD26" s="29"/>
      <c r="AE26" s="29"/>
      <c r="AF26" s="29"/>
      <c r="AG26" s="29"/>
    </row>
    <row r="27" spans="1:33" x14ac:dyDescent="0.25">
      <c r="A27" s="34"/>
      <c r="B27" s="28" t="s">
        <v>31</v>
      </c>
      <c r="C27" s="28" t="s">
        <v>53</v>
      </c>
      <c r="D27" s="28" t="s">
        <v>24</v>
      </c>
      <c r="E27" s="28" t="s">
        <v>31</v>
      </c>
      <c r="F27" s="28" t="s">
        <v>53</v>
      </c>
      <c r="G27" s="28" t="s">
        <v>24</v>
      </c>
      <c r="H27" s="28" t="s">
        <v>31</v>
      </c>
      <c r="I27" s="28" t="s">
        <v>53</v>
      </c>
      <c r="J27" s="75" t="s">
        <v>24</v>
      </c>
      <c r="K27" s="76"/>
      <c r="L27" s="28"/>
      <c r="M27" s="25"/>
      <c r="O27" s="34"/>
      <c r="P27" s="35" t="s">
        <v>31</v>
      </c>
      <c r="Q27" s="35" t="s">
        <v>53</v>
      </c>
      <c r="R27" s="35" t="s">
        <v>24</v>
      </c>
      <c r="S27" s="35" t="s">
        <v>31</v>
      </c>
      <c r="T27" s="35" t="s">
        <v>53</v>
      </c>
      <c r="U27" s="35" t="s">
        <v>24</v>
      </c>
      <c r="V27" s="35" t="s">
        <v>31</v>
      </c>
      <c r="W27" s="35" t="s">
        <v>53</v>
      </c>
      <c r="X27" s="75" t="s">
        <v>24</v>
      </c>
      <c r="Y27" s="76"/>
      <c r="Z27" s="35"/>
      <c r="AA27" s="29"/>
      <c r="AB27" s="29"/>
      <c r="AC27" s="29"/>
      <c r="AD27" s="29"/>
      <c r="AE27" s="29"/>
      <c r="AF27" s="29"/>
      <c r="AG27" s="29"/>
    </row>
    <row r="28" spans="1:3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91">
        <v>11</v>
      </c>
      <c r="K28" s="92"/>
      <c r="L28" s="28">
        <f>C28+F28+I28</f>
        <v>22</v>
      </c>
      <c r="M28" s="25"/>
      <c r="O28" s="1" t="s">
        <v>20</v>
      </c>
      <c r="P28" s="1" t="s">
        <v>15</v>
      </c>
      <c r="Q28" s="1">
        <v>8</v>
      </c>
      <c r="R28" s="1">
        <v>6</v>
      </c>
      <c r="S28" s="1" t="s">
        <v>3</v>
      </c>
      <c r="T28" s="1">
        <v>10</v>
      </c>
      <c r="U28" s="1">
        <v>9.1</v>
      </c>
      <c r="V28" s="1" t="s">
        <v>5</v>
      </c>
      <c r="W28" s="1">
        <v>4</v>
      </c>
      <c r="X28" s="91">
        <v>11</v>
      </c>
      <c r="Y28" s="92"/>
      <c r="Z28" s="35">
        <f>Q28+T28+W28</f>
        <v>22</v>
      </c>
      <c r="AA28" s="29"/>
      <c r="AB28" s="29"/>
      <c r="AC28" s="29"/>
      <c r="AD28" s="29"/>
      <c r="AE28" s="29"/>
      <c r="AF28" s="29"/>
      <c r="AG28" s="29"/>
    </row>
    <row r="29" spans="1:3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86">
        <v>10</v>
      </c>
      <c r="K29" s="87"/>
      <c r="L29" s="28">
        <f t="shared" ref="L29:L30" si="2">C29+F29+I29</f>
        <v>32</v>
      </c>
      <c r="M29" s="25"/>
      <c r="O29" s="2" t="s">
        <v>19</v>
      </c>
      <c r="P29" s="2" t="s">
        <v>2</v>
      </c>
      <c r="Q29" s="2">
        <v>5</v>
      </c>
      <c r="R29" s="2" t="s">
        <v>58</v>
      </c>
      <c r="S29" s="2" t="s">
        <v>3</v>
      </c>
      <c r="T29" s="2">
        <v>19</v>
      </c>
      <c r="U29" s="2" t="s">
        <v>59</v>
      </c>
      <c r="V29" s="2" t="s">
        <v>3</v>
      </c>
      <c r="W29" s="2">
        <v>8</v>
      </c>
      <c r="X29" s="86">
        <v>10</v>
      </c>
      <c r="Y29" s="87"/>
      <c r="Z29" s="35">
        <f t="shared" ref="Z29:Z30" si="3">Q29+T29+W29</f>
        <v>32</v>
      </c>
      <c r="AA29" s="29"/>
      <c r="AB29" s="29"/>
      <c r="AC29" s="29"/>
      <c r="AD29" s="29"/>
      <c r="AE29" s="29"/>
      <c r="AF29" s="29"/>
      <c r="AG29" s="29"/>
    </row>
    <row r="30" spans="1:3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89">
        <v>10</v>
      </c>
      <c r="K30" s="90"/>
      <c r="L30" s="28">
        <f t="shared" si="2"/>
        <v>31</v>
      </c>
      <c r="M30" s="25"/>
      <c r="O30" s="3" t="s">
        <v>18</v>
      </c>
      <c r="P30" s="3" t="s">
        <v>1</v>
      </c>
      <c r="Q30" s="3">
        <v>7</v>
      </c>
      <c r="R30" s="3" t="s">
        <v>60</v>
      </c>
      <c r="S30" s="3" t="s">
        <v>3</v>
      </c>
      <c r="T30" s="3">
        <v>10</v>
      </c>
      <c r="U30" s="3">
        <v>13</v>
      </c>
      <c r="V30" s="3" t="s">
        <v>3</v>
      </c>
      <c r="W30" s="3">
        <v>14</v>
      </c>
      <c r="X30" s="89">
        <v>10</v>
      </c>
      <c r="Y30" s="90"/>
      <c r="Z30" s="35">
        <f t="shared" si="3"/>
        <v>31</v>
      </c>
      <c r="AA30" s="29"/>
      <c r="AB30" s="29"/>
      <c r="AC30" s="29"/>
      <c r="AD30" s="29"/>
      <c r="AE30" s="29"/>
      <c r="AF30" s="29"/>
      <c r="AG30" s="29"/>
    </row>
    <row r="31" spans="1:33" x14ac:dyDescent="0.25">
      <c r="A31" s="31" t="s">
        <v>56</v>
      </c>
      <c r="B31" s="31" t="s">
        <v>5</v>
      </c>
      <c r="C31" s="31">
        <v>5</v>
      </c>
      <c r="D31" s="31">
        <v>7</v>
      </c>
      <c r="E31" s="31" t="s">
        <v>61</v>
      </c>
      <c r="F31" s="31">
        <v>16</v>
      </c>
      <c r="G31" s="31">
        <v>9.1</v>
      </c>
      <c r="H31" s="4" t="s">
        <v>3</v>
      </c>
      <c r="I31" s="4">
        <v>6</v>
      </c>
      <c r="J31" s="78">
        <v>10</v>
      </c>
      <c r="K31" s="79"/>
      <c r="L31" s="28">
        <f>C31+F31+I31+I32</f>
        <v>27</v>
      </c>
      <c r="M31" s="25"/>
      <c r="O31" s="36" t="s">
        <v>56</v>
      </c>
      <c r="P31" s="36" t="s">
        <v>5</v>
      </c>
      <c r="Q31" s="36">
        <v>5</v>
      </c>
      <c r="R31" s="36">
        <v>7</v>
      </c>
      <c r="S31" s="36" t="s">
        <v>61</v>
      </c>
      <c r="T31" s="36">
        <v>16</v>
      </c>
      <c r="U31" s="36">
        <v>9.1</v>
      </c>
      <c r="V31" s="4" t="s">
        <v>3</v>
      </c>
      <c r="W31" s="4">
        <v>6</v>
      </c>
      <c r="X31" s="78">
        <v>10</v>
      </c>
      <c r="Y31" s="79"/>
      <c r="Z31" s="35">
        <f>Q31+T31+W31+W32</f>
        <v>27</v>
      </c>
      <c r="AA31" s="29"/>
      <c r="AB31" s="29"/>
      <c r="AC31" s="29"/>
      <c r="AD31" s="29"/>
      <c r="AE31" s="29"/>
      <c r="AF31" s="29"/>
      <c r="AG31" s="29"/>
    </row>
    <row r="32" spans="1:33" x14ac:dyDescent="0.25">
      <c r="A32" s="32"/>
      <c r="B32" s="32"/>
      <c r="C32" s="32"/>
      <c r="D32" s="32"/>
      <c r="E32" s="32"/>
      <c r="F32" s="32"/>
      <c r="G32" s="32"/>
      <c r="H32" s="4" t="s">
        <v>1</v>
      </c>
      <c r="I32" s="4">
        <v>0</v>
      </c>
      <c r="J32" s="78">
        <v>0</v>
      </c>
      <c r="K32" s="79"/>
      <c r="L32" s="28"/>
      <c r="M32" s="25"/>
      <c r="O32" s="37"/>
      <c r="P32" s="37"/>
      <c r="Q32" s="37"/>
      <c r="R32" s="37"/>
      <c r="S32" s="37"/>
      <c r="T32" s="37"/>
      <c r="U32" s="37"/>
      <c r="V32" s="4" t="s">
        <v>1</v>
      </c>
      <c r="W32" s="4">
        <v>0</v>
      </c>
      <c r="X32" s="78">
        <v>0</v>
      </c>
      <c r="Y32" s="79"/>
      <c r="Z32" s="35"/>
      <c r="AA32" s="29"/>
      <c r="AB32" s="29"/>
      <c r="AC32" s="29"/>
      <c r="AD32" s="29"/>
      <c r="AE32" s="29"/>
      <c r="AF32" s="29"/>
      <c r="AG32" s="29"/>
    </row>
    <row r="33" spans="1:3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80" t="s">
        <v>62</v>
      </c>
      <c r="K33" s="81"/>
      <c r="L33" s="28">
        <f t="shared" ref="L33:L35" si="4">C33+F33+I33</f>
        <v>28</v>
      </c>
      <c r="M33" s="25"/>
      <c r="O33" s="5" t="s">
        <v>17</v>
      </c>
      <c r="P33" s="5" t="s">
        <v>15</v>
      </c>
      <c r="Q33" s="5">
        <v>12</v>
      </c>
      <c r="R33" s="5">
        <v>6</v>
      </c>
      <c r="S33" s="5" t="s">
        <v>1</v>
      </c>
      <c r="T33" s="5">
        <v>8</v>
      </c>
      <c r="U33" s="5">
        <v>17</v>
      </c>
      <c r="V33" s="5" t="s">
        <v>2</v>
      </c>
      <c r="W33" s="5">
        <v>8</v>
      </c>
      <c r="X33" s="80" t="s">
        <v>62</v>
      </c>
      <c r="Y33" s="81"/>
      <c r="Z33" s="35">
        <f t="shared" ref="Z33:Z35" si="5">Q33+T33+W33</f>
        <v>28</v>
      </c>
      <c r="AA33" s="29"/>
      <c r="AB33" s="29"/>
      <c r="AC33" s="29"/>
      <c r="AD33" s="29"/>
      <c r="AE33" s="29"/>
      <c r="AF33" s="29"/>
      <c r="AG33" s="29"/>
    </row>
    <row r="34" spans="1:3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82">
        <v>11.14</v>
      </c>
      <c r="K34" s="83"/>
      <c r="L34" s="28">
        <f t="shared" si="4"/>
        <v>27</v>
      </c>
      <c r="M34" s="25"/>
      <c r="O34" s="6" t="s">
        <v>57</v>
      </c>
      <c r="P34" s="6" t="s">
        <v>15</v>
      </c>
      <c r="Q34" s="6">
        <v>10</v>
      </c>
      <c r="R34" s="6">
        <v>6</v>
      </c>
      <c r="S34" s="6" t="s">
        <v>2</v>
      </c>
      <c r="T34" s="6">
        <v>4</v>
      </c>
      <c r="U34" s="6">
        <v>16</v>
      </c>
      <c r="V34" s="6" t="s">
        <v>5</v>
      </c>
      <c r="W34" s="6">
        <v>13</v>
      </c>
      <c r="X34" s="82">
        <v>11.14</v>
      </c>
      <c r="Y34" s="83"/>
      <c r="Z34" s="35">
        <f t="shared" si="5"/>
        <v>27</v>
      </c>
      <c r="AA34" s="29"/>
      <c r="AB34" s="29"/>
      <c r="AC34" s="29"/>
      <c r="AD34" s="29"/>
      <c r="AE34" s="29"/>
      <c r="AF34" s="29"/>
      <c r="AG34" s="29"/>
    </row>
    <row r="35" spans="1:3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84">
        <v>14</v>
      </c>
      <c r="K35" s="85"/>
      <c r="L35" s="28">
        <f t="shared" si="4"/>
        <v>23</v>
      </c>
      <c r="M35" s="25"/>
      <c r="O35" s="7" t="s">
        <v>16</v>
      </c>
      <c r="P35" s="7" t="s">
        <v>5</v>
      </c>
      <c r="Q35" s="7">
        <v>5</v>
      </c>
      <c r="R35" s="7">
        <v>7</v>
      </c>
      <c r="S35" s="7" t="s">
        <v>3</v>
      </c>
      <c r="T35" s="7">
        <v>14</v>
      </c>
      <c r="U35" s="7">
        <v>9.1</v>
      </c>
      <c r="V35" s="7" t="s">
        <v>5</v>
      </c>
      <c r="W35" s="7">
        <v>4</v>
      </c>
      <c r="X35" s="84">
        <v>14</v>
      </c>
      <c r="Y35" s="85"/>
      <c r="Z35" s="35">
        <f t="shared" si="5"/>
        <v>23</v>
      </c>
      <c r="AA35" s="29"/>
      <c r="AB35" s="29"/>
      <c r="AC35" s="29"/>
      <c r="AD35" s="29"/>
      <c r="AE35" s="29"/>
      <c r="AF35" s="29"/>
      <c r="AG35" s="29"/>
    </row>
    <row r="36" spans="1:33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29"/>
      <c r="AB36" s="29"/>
      <c r="AC36" s="29"/>
      <c r="AD36" s="29"/>
      <c r="AE36" s="29"/>
      <c r="AF36" s="29"/>
      <c r="AG36" s="29"/>
    </row>
    <row r="37" spans="1:33" x14ac:dyDescent="0.25">
      <c r="A37" s="88" t="s">
        <v>64</v>
      </c>
      <c r="B37" s="88"/>
      <c r="C37" s="29">
        <f>SUM(C28:C36)</f>
        <v>52</v>
      </c>
      <c r="D37" s="29"/>
      <c r="E37" s="29"/>
      <c r="F37" s="29">
        <f>SUM(F28:F36)</f>
        <v>81</v>
      </c>
      <c r="G37" s="29"/>
      <c r="H37" s="29"/>
      <c r="I37" s="29">
        <f>SUM(I28:I36)</f>
        <v>57</v>
      </c>
      <c r="J37" s="29"/>
      <c r="K37" s="29" t="s">
        <v>65</v>
      </c>
      <c r="L37" s="23">
        <f>SUM(L28:L35)</f>
        <v>190</v>
      </c>
      <c r="M37" s="25"/>
      <c r="O37" s="88" t="s">
        <v>64</v>
      </c>
      <c r="P37" s="88"/>
      <c r="Q37" s="38">
        <f>SUM(Q28:Q36)</f>
        <v>52</v>
      </c>
      <c r="R37" s="38"/>
      <c r="S37" s="38"/>
      <c r="T37" s="38">
        <f>SUM(T28:T36)</f>
        <v>81</v>
      </c>
      <c r="U37" s="38"/>
      <c r="V37" s="38"/>
      <c r="W37" s="38">
        <f>SUM(W28:W36)</f>
        <v>57</v>
      </c>
      <c r="X37" s="38"/>
      <c r="Y37" s="38" t="s">
        <v>65</v>
      </c>
      <c r="Z37" s="23">
        <f>SUM(Z28:Z35)</f>
        <v>190</v>
      </c>
      <c r="AA37" s="29"/>
      <c r="AB37" s="29"/>
      <c r="AC37" s="29"/>
      <c r="AD37" s="29"/>
      <c r="AE37" s="29"/>
      <c r="AF37" s="29"/>
      <c r="AG37" s="29"/>
    </row>
    <row r="38" spans="1:33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5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29"/>
      <c r="AB38" s="29"/>
      <c r="AC38" s="29"/>
      <c r="AD38" s="29"/>
      <c r="AE38" s="29"/>
      <c r="AF38" s="29"/>
      <c r="AG38" s="29"/>
    </row>
    <row r="39" spans="1:33" x14ac:dyDescent="0.25">
      <c r="A39" s="88" t="s">
        <v>66</v>
      </c>
      <c r="B39" s="8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5"/>
      <c r="O39" s="88" t="s">
        <v>66</v>
      </c>
      <c r="P39" s="8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29"/>
      <c r="AB39" s="29"/>
      <c r="AC39" s="29"/>
      <c r="AD39" s="29"/>
      <c r="AE39" s="29"/>
      <c r="AF39" s="29"/>
      <c r="AG39" s="29"/>
    </row>
    <row r="40" spans="1:33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5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29"/>
      <c r="AB40" s="29"/>
      <c r="AC40" s="29"/>
      <c r="AD40" s="29"/>
      <c r="AE40" s="29"/>
      <c r="AF40" s="29"/>
      <c r="AG40" s="29"/>
    </row>
    <row r="41" spans="1:33" x14ac:dyDescent="0.25">
      <c r="A41" s="28" t="s">
        <v>31</v>
      </c>
      <c r="B41" s="28" t="s">
        <v>46</v>
      </c>
      <c r="C41" s="28" t="s">
        <v>67</v>
      </c>
      <c r="D41" s="28" t="s">
        <v>68</v>
      </c>
      <c r="E41" s="29"/>
      <c r="F41" s="29"/>
      <c r="G41" s="29"/>
      <c r="H41" s="29"/>
      <c r="I41" s="29"/>
      <c r="J41" s="29"/>
      <c r="K41" s="29"/>
      <c r="L41" s="29"/>
      <c r="M41" s="25"/>
      <c r="O41" s="35" t="s">
        <v>31</v>
      </c>
      <c r="P41" s="35" t="s">
        <v>46</v>
      </c>
      <c r="Q41" s="35" t="s">
        <v>67</v>
      </c>
      <c r="R41" s="35" t="s">
        <v>68</v>
      </c>
      <c r="S41" s="38"/>
      <c r="T41" s="38"/>
      <c r="U41" s="38"/>
      <c r="V41" s="38"/>
      <c r="W41" s="38"/>
      <c r="X41" s="38"/>
      <c r="Y41" s="38"/>
      <c r="Z41" s="38"/>
      <c r="AA41" s="29"/>
      <c r="AB41" s="29"/>
      <c r="AC41" s="29"/>
      <c r="AD41" s="29"/>
      <c r="AE41" s="29"/>
      <c r="AF41" s="29"/>
      <c r="AG41" s="29"/>
    </row>
    <row r="42" spans="1:33" x14ac:dyDescent="0.25">
      <c r="A42" s="28" t="s">
        <v>2</v>
      </c>
      <c r="B42" s="28">
        <f>C29+F34+I33</f>
        <v>17</v>
      </c>
      <c r="C42" s="28">
        <v>30</v>
      </c>
      <c r="D42" s="21">
        <f>B42*C42</f>
        <v>510</v>
      </c>
      <c r="E42" s="29"/>
      <c r="F42" s="29"/>
      <c r="G42" s="29"/>
      <c r="H42" s="29"/>
      <c r="I42" s="29"/>
      <c r="J42" s="29"/>
      <c r="K42" s="29"/>
      <c r="L42" s="29"/>
      <c r="M42" s="25"/>
      <c r="O42" s="35" t="s">
        <v>2</v>
      </c>
      <c r="P42" s="35">
        <f>Q29+T34+W33</f>
        <v>17</v>
      </c>
      <c r="Q42" s="35">
        <v>30</v>
      </c>
      <c r="R42" s="21">
        <f>P42*Q42</f>
        <v>510</v>
      </c>
      <c r="S42" s="38"/>
      <c r="T42" s="38"/>
      <c r="U42" s="38"/>
      <c r="V42" s="38"/>
      <c r="W42" s="38"/>
      <c r="X42" s="38"/>
      <c r="Y42" s="38"/>
      <c r="Z42" s="38"/>
      <c r="AA42" s="29"/>
      <c r="AB42" s="29"/>
      <c r="AC42" s="29"/>
      <c r="AD42" s="29"/>
      <c r="AE42" s="29"/>
      <c r="AF42" s="29"/>
      <c r="AG42" s="29"/>
    </row>
    <row r="43" spans="1:33" x14ac:dyDescent="0.25">
      <c r="A43" s="28" t="s">
        <v>1</v>
      </c>
      <c r="B43" s="28">
        <f>C30+F33+I32</f>
        <v>15</v>
      </c>
      <c r="C43" s="28">
        <v>20</v>
      </c>
      <c r="D43" s="21">
        <f t="shared" ref="D43:D47" si="6">B43*C43</f>
        <v>300</v>
      </c>
      <c r="E43" s="29"/>
      <c r="F43" s="29"/>
      <c r="G43" s="29"/>
      <c r="H43" s="29"/>
      <c r="I43" s="29"/>
      <c r="J43" s="29"/>
      <c r="K43" s="29"/>
      <c r="L43" s="29"/>
      <c r="M43" s="25"/>
      <c r="O43" s="35" t="s">
        <v>1</v>
      </c>
      <c r="P43" s="35">
        <f>Q30+T33+W32</f>
        <v>15</v>
      </c>
      <c r="Q43" s="35">
        <v>20</v>
      </c>
      <c r="R43" s="21">
        <f t="shared" ref="R43:R47" si="7">P43*Q43</f>
        <v>300</v>
      </c>
      <c r="S43" s="38"/>
      <c r="T43" s="38"/>
      <c r="U43" s="38"/>
      <c r="V43" s="38"/>
      <c r="W43" s="38"/>
      <c r="X43" s="38"/>
      <c r="Y43" s="38"/>
      <c r="Z43" s="38"/>
      <c r="AA43" s="29"/>
      <c r="AB43" s="29"/>
      <c r="AC43" s="29"/>
      <c r="AD43" s="29"/>
      <c r="AE43" s="29"/>
      <c r="AF43" s="29"/>
      <c r="AG43" s="29"/>
    </row>
    <row r="44" spans="1:33" x14ac:dyDescent="0.25">
      <c r="A44" s="28" t="s">
        <v>15</v>
      </c>
      <c r="B44" s="28">
        <f>C28+C33+C34</f>
        <v>30</v>
      </c>
      <c r="C44" s="28">
        <v>25</v>
      </c>
      <c r="D44" s="21">
        <f t="shared" si="6"/>
        <v>750</v>
      </c>
      <c r="E44" s="29"/>
      <c r="F44" s="29"/>
      <c r="G44" s="29"/>
      <c r="H44" s="29"/>
      <c r="I44" s="29"/>
      <c r="J44" s="29"/>
      <c r="K44" s="29"/>
      <c r="L44" s="29"/>
      <c r="M44" s="25"/>
      <c r="O44" s="35" t="s">
        <v>15</v>
      </c>
      <c r="P44" s="35">
        <f>Q28+Q33+Q34</f>
        <v>30</v>
      </c>
      <c r="Q44" s="35">
        <v>25</v>
      </c>
      <c r="R44" s="21">
        <f t="shared" si="7"/>
        <v>750</v>
      </c>
      <c r="S44" s="38"/>
      <c r="T44" s="38"/>
      <c r="U44" s="38"/>
      <c r="V44" s="38"/>
      <c r="W44" s="38"/>
      <c r="X44" s="38"/>
      <c r="Y44" s="38"/>
      <c r="Z44" s="38"/>
      <c r="AA44" s="29"/>
      <c r="AB44" s="29"/>
      <c r="AC44" s="29"/>
      <c r="AD44" s="29"/>
      <c r="AE44" s="29"/>
      <c r="AF44" s="29"/>
      <c r="AG44" s="29"/>
    </row>
    <row r="45" spans="1:33" x14ac:dyDescent="0.25">
      <c r="A45" s="28" t="s">
        <v>3</v>
      </c>
      <c r="B45" s="28">
        <f>F28+F29+F30+F31+F35+I29+I30+I31</f>
        <v>97</v>
      </c>
      <c r="C45" s="28">
        <v>22</v>
      </c>
      <c r="D45" s="21">
        <f t="shared" si="6"/>
        <v>2134</v>
      </c>
      <c r="E45" s="29"/>
      <c r="F45" s="29"/>
      <c r="G45" s="29"/>
      <c r="H45" s="29"/>
      <c r="I45" s="29"/>
      <c r="J45" s="29"/>
      <c r="K45" s="29"/>
      <c r="L45" s="29"/>
      <c r="M45" s="25"/>
      <c r="O45" s="35" t="s">
        <v>3</v>
      </c>
      <c r="P45" s="35">
        <f>T28+T29+T30+T31+T35+W29+W30+W31</f>
        <v>97</v>
      </c>
      <c r="Q45" s="35">
        <v>22</v>
      </c>
      <c r="R45" s="21">
        <f t="shared" si="7"/>
        <v>2134</v>
      </c>
      <c r="S45" s="38"/>
      <c r="T45" s="38"/>
      <c r="U45" s="38"/>
      <c r="V45" s="38"/>
      <c r="W45" s="38"/>
      <c r="X45" s="38"/>
      <c r="Y45" s="38"/>
      <c r="Z45" s="38"/>
      <c r="AA45" s="29"/>
      <c r="AB45" s="29"/>
      <c r="AC45" s="29"/>
      <c r="AD45" s="29"/>
      <c r="AE45" s="29"/>
      <c r="AF45" s="29"/>
      <c r="AG45" s="29"/>
    </row>
    <row r="46" spans="1:33" x14ac:dyDescent="0.25">
      <c r="A46" s="28" t="s">
        <v>9</v>
      </c>
      <c r="B46" s="28">
        <v>0</v>
      </c>
      <c r="C46" s="28">
        <v>15</v>
      </c>
      <c r="D46" s="21">
        <f t="shared" si="6"/>
        <v>0</v>
      </c>
      <c r="E46" s="29"/>
      <c r="F46" s="29"/>
      <c r="G46" s="29"/>
      <c r="H46" s="29"/>
      <c r="I46" s="29"/>
      <c r="J46" s="29"/>
      <c r="K46" s="29"/>
      <c r="L46" s="29"/>
      <c r="M46" s="25"/>
      <c r="O46" s="35" t="s">
        <v>9</v>
      </c>
      <c r="P46" s="35">
        <v>0</v>
      </c>
      <c r="Q46" s="35">
        <v>15</v>
      </c>
      <c r="R46" s="21">
        <f t="shared" si="7"/>
        <v>0</v>
      </c>
      <c r="S46" s="38"/>
      <c r="T46" s="38"/>
      <c r="U46" s="38"/>
      <c r="V46" s="38"/>
      <c r="W46" s="38"/>
      <c r="X46" s="38"/>
      <c r="Y46" s="38"/>
      <c r="Z46" s="38"/>
      <c r="AA46" s="29"/>
      <c r="AB46" s="29"/>
      <c r="AC46" s="29"/>
      <c r="AD46" s="29"/>
      <c r="AE46" s="29"/>
      <c r="AF46" s="29"/>
      <c r="AG46" s="29"/>
    </row>
    <row r="47" spans="1:33" x14ac:dyDescent="0.25">
      <c r="A47" s="28" t="s">
        <v>5</v>
      </c>
      <c r="B47" s="28">
        <f>C35+I28+I34+I35+C31</f>
        <v>31</v>
      </c>
      <c r="C47" s="28">
        <v>15</v>
      </c>
      <c r="D47" s="21">
        <f t="shared" si="6"/>
        <v>465</v>
      </c>
      <c r="E47" s="29"/>
      <c r="F47" s="29"/>
      <c r="G47" s="29"/>
      <c r="H47" s="29"/>
      <c r="I47" s="29"/>
      <c r="J47" s="29"/>
      <c r="K47" s="29"/>
      <c r="L47" s="29"/>
      <c r="M47" s="25"/>
      <c r="O47" s="35" t="s">
        <v>5</v>
      </c>
      <c r="P47" s="35">
        <f>Q35+W28+W34+W35+Q31</f>
        <v>31</v>
      </c>
      <c r="Q47" s="35">
        <v>15</v>
      </c>
      <c r="R47" s="21">
        <f t="shared" si="7"/>
        <v>465</v>
      </c>
      <c r="S47" s="38"/>
      <c r="T47" s="38"/>
      <c r="U47" s="38"/>
      <c r="V47" s="38"/>
      <c r="W47" s="38"/>
      <c r="X47" s="38"/>
      <c r="Y47" s="38"/>
      <c r="Z47" s="38"/>
      <c r="AA47" s="29"/>
      <c r="AB47" s="29"/>
      <c r="AC47" s="29"/>
      <c r="AD47" s="29"/>
      <c r="AE47" s="29"/>
      <c r="AF47" s="29"/>
      <c r="AG47" s="29"/>
    </row>
    <row r="48" spans="1:33" x14ac:dyDescent="0.25">
      <c r="A48" s="28" t="s">
        <v>14</v>
      </c>
      <c r="B48" s="28">
        <f>SUM(B42:B47)</f>
        <v>190</v>
      </c>
      <c r="C48" s="28"/>
      <c r="D48" s="21">
        <f>SUM(D42:D47)</f>
        <v>4159</v>
      </c>
      <c r="E48" s="29"/>
      <c r="F48" s="29"/>
      <c r="G48" s="29"/>
      <c r="H48" s="29"/>
      <c r="I48" s="29"/>
      <c r="J48" s="29"/>
      <c r="K48" s="29"/>
      <c r="L48" s="29"/>
      <c r="M48" s="25"/>
      <c r="O48" s="35" t="s">
        <v>14</v>
      </c>
      <c r="P48" s="35">
        <f>SUM(P42:P47)</f>
        <v>190</v>
      </c>
      <c r="Q48" s="35"/>
      <c r="R48" s="21">
        <f>SUM(R42:R47)</f>
        <v>4159</v>
      </c>
      <c r="S48" s="38"/>
      <c r="T48" s="38"/>
      <c r="U48" s="38"/>
      <c r="V48" s="38"/>
      <c r="W48" s="38"/>
      <c r="X48" s="38"/>
      <c r="Y48" s="38"/>
      <c r="Z48" s="38"/>
      <c r="AA48" s="29"/>
      <c r="AB48" s="29"/>
      <c r="AC48" s="29"/>
      <c r="AD48" s="29"/>
      <c r="AE48" s="29"/>
      <c r="AF48" s="29"/>
      <c r="AG48" s="29"/>
    </row>
    <row r="49" spans="1:33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5"/>
      <c r="X49" s="25"/>
      <c r="Y49" s="29"/>
      <c r="Z49" s="95" t="s">
        <v>91</v>
      </c>
      <c r="AA49" s="95"/>
      <c r="AB49" s="29"/>
      <c r="AC49" s="29"/>
      <c r="AD49" s="29"/>
      <c r="AE49" s="29"/>
      <c r="AF49" s="29"/>
      <c r="AG49" s="29"/>
    </row>
    <row r="50" spans="1:33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5"/>
      <c r="X50" s="25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x14ac:dyDescent="0.25">
      <c r="A51" s="94" t="s">
        <v>93</v>
      </c>
      <c r="B51" s="94"/>
      <c r="C51" s="94"/>
      <c r="D51" s="29"/>
      <c r="E51" s="29"/>
      <c r="F51" s="29"/>
      <c r="G51" s="29"/>
      <c r="H51" s="29"/>
      <c r="I51" s="29"/>
      <c r="J51" s="29"/>
      <c r="K51" s="29"/>
      <c r="L51" s="29"/>
      <c r="M51" s="25"/>
      <c r="O51" s="94" t="s">
        <v>94</v>
      </c>
      <c r="P51" s="94"/>
      <c r="Q51" s="94"/>
      <c r="R51" s="29"/>
      <c r="S51" s="29"/>
      <c r="T51" s="29"/>
      <c r="U51" s="29"/>
      <c r="V51" s="29"/>
      <c r="X51" s="25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3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5"/>
      <c r="O52" s="29"/>
      <c r="P52" s="29"/>
      <c r="Q52" s="29"/>
      <c r="R52" s="29"/>
      <c r="S52" s="29"/>
      <c r="T52" s="29"/>
      <c r="U52" s="29"/>
      <c r="V52" s="29"/>
      <c r="X52" s="25"/>
      <c r="Y52" s="29"/>
      <c r="Z52" s="94" t="s">
        <v>94</v>
      </c>
      <c r="AA52" s="94"/>
      <c r="AB52" s="29"/>
      <c r="AC52" s="29"/>
      <c r="AD52" s="29"/>
      <c r="AE52" s="29"/>
      <c r="AF52" s="29"/>
      <c r="AG52" s="29"/>
    </row>
    <row r="53" spans="1:33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5"/>
      <c r="O53" s="29"/>
      <c r="P53" s="29"/>
      <c r="Q53" s="29"/>
      <c r="R53" s="29"/>
      <c r="S53" s="29"/>
      <c r="T53" s="29"/>
      <c r="U53" s="29"/>
      <c r="V53" s="29"/>
      <c r="X53" s="25"/>
      <c r="Y53" s="29"/>
      <c r="Z53" s="29"/>
      <c r="AA53" s="29"/>
      <c r="AB53" s="29"/>
      <c r="AC53" s="29"/>
      <c r="AD53" s="29"/>
      <c r="AE53" s="29"/>
      <c r="AF53" s="29"/>
      <c r="AG53" s="29"/>
    </row>
    <row r="54" spans="1:33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5"/>
      <c r="O54" s="29"/>
      <c r="P54" s="29"/>
      <c r="Q54" s="29"/>
      <c r="R54" s="29"/>
      <c r="S54" s="29"/>
      <c r="T54" s="29"/>
      <c r="U54" s="29"/>
      <c r="V54" s="29"/>
      <c r="X54" s="25"/>
      <c r="Y54" s="29"/>
      <c r="Z54" s="29"/>
      <c r="AA54" s="29"/>
      <c r="AB54" s="29"/>
      <c r="AC54" s="29"/>
      <c r="AD54" s="29"/>
      <c r="AE54" s="29"/>
      <c r="AF54" s="29"/>
      <c r="AG54" s="29"/>
    </row>
    <row r="55" spans="1:33" x14ac:dyDescent="0.25">
      <c r="A55" s="26"/>
      <c r="B55" s="62" t="s">
        <v>90</v>
      </c>
      <c r="C55" s="62"/>
      <c r="D55" s="62"/>
      <c r="E55" s="62"/>
      <c r="F55" s="62"/>
      <c r="G55" s="62"/>
      <c r="H55" s="62"/>
      <c r="I55" s="62"/>
      <c r="J55" s="62"/>
      <c r="K55" s="29"/>
      <c r="L55" s="29"/>
      <c r="M55" s="25"/>
      <c r="O55" s="29" t="s">
        <v>90</v>
      </c>
      <c r="P55" s="29"/>
      <c r="Q55" s="29"/>
      <c r="R55" s="29"/>
      <c r="S55" s="29"/>
      <c r="T55" s="29"/>
      <c r="U55" s="29"/>
      <c r="V55" s="29"/>
      <c r="X55" s="25"/>
      <c r="Y55" s="29"/>
      <c r="Z55" s="29" t="s">
        <v>90</v>
      </c>
      <c r="AA55" s="29"/>
      <c r="AB55" s="29"/>
      <c r="AC55" s="29"/>
      <c r="AD55" s="29"/>
      <c r="AE55" s="29"/>
      <c r="AF55" s="29"/>
      <c r="AG55" s="29"/>
    </row>
    <row r="56" spans="1:33" x14ac:dyDescent="0.25">
      <c r="A56" s="26"/>
      <c r="B56" s="62"/>
      <c r="C56" s="62"/>
      <c r="D56" s="62"/>
      <c r="E56" s="62"/>
      <c r="F56" s="62"/>
      <c r="G56" s="62"/>
      <c r="H56" s="62"/>
      <c r="I56" s="62"/>
      <c r="J56" s="62"/>
      <c r="K56" s="29"/>
      <c r="L56" s="29"/>
      <c r="M56" s="25"/>
      <c r="O56" s="29"/>
      <c r="P56" s="29"/>
      <c r="Q56" s="29"/>
      <c r="R56" s="29"/>
      <c r="S56" s="29"/>
      <c r="T56" s="29"/>
      <c r="U56" s="29"/>
      <c r="V56" s="29"/>
      <c r="X56" s="25"/>
      <c r="Y56" s="29"/>
      <c r="Z56" s="29"/>
      <c r="AA56" s="29"/>
      <c r="AB56" s="29"/>
      <c r="AC56" s="29"/>
      <c r="AD56" s="29"/>
      <c r="AE56" s="29"/>
      <c r="AF56" s="29"/>
      <c r="AG56" s="29"/>
    </row>
    <row r="57" spans="1:33" ht="15.75" thickBot="1" x14ac:dyDescent="0.3">
      <c r="A57" s="26"/>
      <c r="B57" s="10" t="s">
        <v>24</v>
      </c>
      <c r="C57" s="10" t="s">
        <v>25</v>
      </c>
      <c r="D57" s="10" t="s">
        <v>31</v>
      </c>
      <c r="E57" s="10" t="s">
        <v>43</v>
      </c>
      <c r="F57" s="10" t="s">
        <v>44</v>
      </c>
      <c r="G57" s="10" t="s">
        <v>46</v>
      </c>
      <c r="H57" s="62"/>
      <c r="I57" s="62"/>
      <c r="J57" s="62"/>
      <c r="K57" s="29"/>
      <c r="L57" s="29"/>
      <c r="M57" s="25"/>
      <c r="O57" s="10" t="s">
        <v>24</v>
      </c>
      <c r="P57" s="10" t="s">
        <v>25</v>
      </c>
      <c r="Q57" s="10" t="s">
        <v>31</v>
      </c>
      <c r="R57" s="10" t="s">
        <v>43</v>
      </c>
      <c r="S57" s="10" t="s">
        <v>44</v>
      </c>
      <c r="T57" s="10" t="s">
        <v>46</v>
      </c>
      <c r="U57" s="29"/>
      <c r="V57" s="29"/>
      <c r="X57" s="25"/>
      <c r="Y57" s="29"/>
      <c r="Z57" s="10" t="s">
        <v>24</v>
      </c>
      <c r="AA57" s="10" t="s">
        <v>25</v>
      </c>
      <c r="AB57" s="10" t="s">
        <v>31</v>
      </c>
      <c r="AC57" s="10" t="s">
        <v>43</v>
      </c>
      <c r="AD57" s="10" t="s">
        <v>44</v>
      </c>
      <c r="AE57" s="10" t="s">
        <v>46</v>
      </c>
      <c r="AF57" s="29"/>
      <c r="AG57" s="29"/>
    </row>
    <row r="58" spans="1:33" ht="15.75" thickTop="1" x14ac:dyDescent="0.25">
      <c r="A58" s="26"/>
      <c r="B58" s="62">
        <v>1</v>
      </c>
      <c r="C58" s="62" t="s">
        <v>0</v>
      </c>
      <c r="D58" s="62" t="s">
        <v>1</v>
      </c>
      <c r="E58" s="62">
        <v>7</v>
      </c>
      <c r="F58" s="62"/>
      <c r="G58" s="62">
        <f t="shared" ref="G58:G85" si="8">SUM(E58:F58)</f>
        <v>7</v>
      </c>
      <c r="H58" s="62"/>
      <c r="I58" s="62"/>
      <c r="J58" s="62"/>
      <c r="K58" s="29"/>
      <c r="L58" s="29"/>
      <c r="M58" s="25"/>
      <c r="O58" s="29">
        <v>1</v>
      </c>
      <c r="P58" s="29" t="s">
        <v>0</v>
      </c>
      <c r="Q58" s="29" t="s">
        <v>1</v>
      </c>
      <c r="R58" s="29">
        <v>6</v>
      </c>
      <c r="S58" s="29"/>
      <c r="T58" s="29">
        <f t="shared" ref="T58:T85" si="9">SUM(R58:S58)</f>
        <v>6</v>
      </c>
      <c r="U58" s="29"/>
      <c r="V58" s="29"/>
      <c r="X58" s="25"/>
      <c r="Y58" s="29"/>
      <c r="Z58" s="29">
        <v>1</v>
      </c>
      <c r="AA58" s="29" t="s">
        <v>0</v>
      </c>
      <c r="AB58" s="29" t="s">
        <v>1</v>
      </c>
      <c r="AC58" s="29" t="e">
        <f>R58-D58</f>
        <v>#VALUE!</v>
      </c>
      <c r="AD58" s="29"/>
      <c r="AE58" s="29">
        <f>T58-F58</f>
        <v>6</v>
      </c>
      <c r="AF58" s="29"/>
      <c r="AG58" s="29"/>
    </row>
    <row r="59" spans="1:33" x14ac:dyDescent="0.25">
      <c r="A59" s="26"/>
      <c r="B59" s="62"/>
      <c r="C59" s="62"/>
      <c r="D59" s="62" t="s">
        <v>2</v>
      </c>
      <c r="E59" s="62">
        <v>2</v>
      </c>
      <c r="F59" s="62"/>
      <c r="G59" s="62">
        <f t="shared" si="8"/>
        <v>2</v>
      </c>
      <c r="H59" s="62"/>
      <c r="I59" s="62"/>
      <c r="J59" s="62"/>
      <c r="K59" s="29"/>
      <c r="L59" s="29"/>
      <c r="M59" s="25"/>
      <c r="O59" s="29"/>
      <c r="P59" s="29"/>
      <c r="Q59" s="29" t="s">
        <v>2</v>
      </c>
      <c r="R59" s="29">
        <v>1</v>
      </c>
      <c r="S59" s="29"/>
      <c r="T59" s="29">
        <f t="shared" si="9"/>
        <v>1</v>
      </c>
      <c r="U59" s="29"/>
      <c r="V59" s="29"/>
      <c r="X59" s="25"/>
      <c r="Y59" s="29"/>
      <c r="Z59" s="29"/>
      <c r="AA59" s="29"/>
      <c r="AB59" s="29" t="s">
        <v>2</v>
      </c>
      <c r="AC59" s="29" t="e">
        <f t="shared" ref="AC59:AD74" si="10">R59-D59</f>
        <v>#VALUE!</v>
      </c>
      <c r="AD59" s="29"/>
      <c r="AE59" s="29">
        <f t="shared" ref="AE59:AE86" si="11">T59-F59</f>
        <v>1</v>
      </c>
      <c r="AF59" s="29"/>
      <c r="AG59" s="29"/>
    </row>
    <row r="60" spans="1:33" x14ac:dyDescent="0.25">
      <c r="A60" s="26"/>
      <c r="B60" s="62">
        <v>3</v>
      </c>
      <c r="C60" s="62" t="s">
        <v>78</v>
      </c>
      <c r="D60" s="62" t="s">
        <v>3</v>
      </c>
      <c r="E60" s="62">
        <v>54</v>
      </c>
      <c r="F60" s="62"/>
      <c r="G60" s="62">
        <f t="shared" si="8"/>
        <v>54</v>
      </c>
      <c r="H60" s="62"/>
      <c r="I60" s="62"/>
      <c r="J60" s="62"/>
      <c r="K60" s="29"/>
      <c r="L60" s="29"/>
      <c r="M60" s="25"/>
      <c r="O60" s="29">
        <v>3</v>
      </c>
      <c r="P60" s="29" t="s">
        <v>78</v>
      </c>
      <c r="Q60" s="29" t="s">
        <v>3</v>
      </c>
      <c r="R60" s="29">
        <v>39</v>
      </c>
      <c r="S60" s="29"/>
      <c r="T60" s="29">
        <f t="shared" si="9"/>
        <v>39</v>
      </c>
      <c r="U60" s="29"/>
      <c r="V60" s="29"/>
      <c r="X60" s="25"/>
      <c r="Y60" s="29"/>
      <c r="Z60" s="29">
        <v>3</v>
      </c>
      <c r="AA60" s="29" t="s">
        <v>78</v>
      </c>
      <c r="AB60" s="29" t="s">
        <v>3</v>
      </c>
      <c r="AC60" s="29" t="e">
        <f t="shared" si="10"/>
        <v>#VALUE!</v>
      </c>
      <c r="AD60" s="29"/>
      <c r="AE60" s="29">
        <f t="shared" si="11"/>
        <v>39</v>
      </c>
      <c r="AF60" s="29"/>
      <c r="AG60" s="29"/>
    </row>
    <row r="61" spans="1:33" x14ac:dyDescent="0.25">
      <c r="A61" s="26"/>
      <c r="B61" s="62">
        <v>4</v>
      </c>
      <c r="C61" s="62" t="s">
        <v>79</v>
      </c>
      <c r="D61" s="62"/>
      <c r="E61" s="62"/>
      <c r="F61" s="62"/>
      <c r="G61" s="62">
        <f t="shared" si="8"/>
        <v>0</v>
      </c>
      <c r="H61" s="62"/>
      <c r="I61" s="62"/>
      <c r="J61" s="62"/>
      <c r="K61" s="29"/>
      <c r="L61" s="29"/>
      <c r="M61" s="25"/>
      <c r="O61" s="29">
        <v>4</v>
      </c>
      <c r="P61" s="29" t="s">
        <v>79</v>
      </c>
      <c r="Q61" s="29"/>
      <c r="R61" s="29"/>
      <c r="S61" s="29"/>
      <c r="T61" s="29"/>
      <c r="U61" s="29"/>
      <c r="V61" s="29"/>
      <c r="X61" s="25"/>
      <c r="Y61" s="29"/>
      <c r="Z61" s="29">
        <v>4</v>
      </c>
      <c r="AA61" s="29" t="s">
        <v>79</v>
      </c>
      <c r="AB61" s="29"/>
      <c r="AC61" s="29">
        <f t="shared" si="10"/>
        <v>0</v>
      </c>
      <c r="AD61" s="29"/>
      <c r="AE61" s="29">
        <f t="shared" si="11"/>
        <v>0</v>
      </c>
      <c r="AF61" s="29"/>
      <c r="AG61" s="29"/>
    </row>
    <row r="62" spans="1:33" x14ac:dyDescent="0.25">
      <c r="A62" s="26"/>
      <c r="B62" s="62"/>
      <c r="C62" s="22"/>
      <c r="D62" s="62" t="s">
        <v>5</v>
      </c>
      <c r="E62" s="62">
        <v>27</v>
      </c>
      <c r="F62" s="62"/>
      <c r="G62" s="62">
        <f t="shared" si="8"/>
        <v>27</v>
      </c>
      <c r="H62" s="62"/>
      <c r="I62" s="62"/>
      <c r="J62" s="62"/>
      <c r="K62" s="29"/>
      <c r="L62" s="29"/>
      <c r="M62" s="25"/>
      <c r="O62" s="29"/>
      <c r="P62" s="22"/>
      <c r="Q62" s="29" t="s">
        <v>5</v>
      </c>
      <c r="R62" s="29">
        <v>26</v>
      </c>
      <c r="S62" s="29"/>
      <c r="T62" s="29">
        <f t="shared" si="9"/>
        <v>26</v>
      </c>
      <c r="U62" s="29"/>
      <c r="V62" s="29"/>
      <c r="X62" s="25"/>
      <c r="Y62" s="29"/>
      <c r="Z62" s="29"/>
      <c r="AA62" s="22"/>
      <c r="AB62" s="29" t="s">
        <v>5</v>
      </c>
      <c r="AC62" s="29" t="e">
        <f t="shared" si="10"/>
        <v>#VALUE!</v>
      </c>
      <c r="AD62" s="29"/>
      <c r="AE62" s="29">
        <f t="shared" si="11"/>
        <v>26</v>
      </c>
      <c r="AF62" s="29"/>
      <c r="AG62" s="29"/>
    </row>
    <row r="63" spans="1:33" x14ac:dyDescent="0.25">
      <c r="A63" s="26"/>
      <c r="B63" s="62"/>
      <c r="C63" s="62"/>
      <c r="D63" s="62" t="s">
        <v>2</v>
      </c>
      <c r="E63" s="62">
        <v>2</v>
      </c>
      <c r="F63" s="62"/>
      <c r="G63" s="62">
        <f t="shared" si="8"/>
        <v>2</v>
      </c>
      <c r="H63" s="62"/>
      <c r="I63" s="62"/>
      <c r="J63" s="62"/>
      <c r="K63" s="29"/>
      <c r="L63" s="29"/>
      <c r="M63" s="25"/>
      <c r="O63" s="29"/>
      <c r="P63" s="29"/>
      <c r="Q63" s="29" t="s">
        <v>2</v>
      </c>
      <c r="R63" s="29">
        <v>2</v>
      </c>
      <c r="S63" s="29"/>
      <c r="T63" s="29">
        <f t="shared" si="9"/>
        <v>2</v>
      </c>
      <c r="U63" s="29"/>
      <c r="V63" s="29"/>
      <c r="X63" s="25"/>
      <c r="Y63" s="29"/>
      <c r="Z63" s="29"/>
      <c r="AA63" s="29"/>
      <c r="AB63" s="29" t="s">
        <v>2</v>
      </c>
      <c r="AC63" s="29" t="e">
        <f t="shared" si="10"/>
        <v>#VALUE!</v>
      </c>
      <c r="AD63" s="29"/>
      <c r="AE63" s="29">
        <f t="shared" si="11"/>
        <v>2</v>
      </c>
      <c r="AF63" s="29"/>
      <c r="AG63" s="29"/>
    </row>
    <row r="64" spans="1:33" x14ac:dyDescent="0.25">
      <c r="A64" s="26"/>
      <c r="B64" s="62">
        <v>5</v>
      </c>
      <c r="C64" s="62" t="s">
        <v>80</v>
      </c>
      <c r="D64" s="62" t="s">
        <v>3</v>
      </c>
      <c r="E64" s="62">
        <v>35</v>
      </c>
      <c r="F64" s="62"/>
      <c r="G64" s="62">
        <f t="shared" si="8"/>
        <v>35</v>
      </c>
      <c r="H64" s="62"/>
      <c r="I64" s="62"/>
      <c r="J64" s="62"/>
      <c r="K64" s="29"/>
      <c r="L64" s="29"/>
      <c r="M64" s="25"/>
      <c r="O64" s="29">
        <v>5</v>
      </c>
      <c r="P64" s="29" t="s">
        <v>80</v>
      </c>
      <c r="Q64" s="29" t="s">
        <v>3</v>
      </c>
      <c r="R64" s="29">
        <v>36</v>
      </c>
      <c r="S64" s="29"/>
      <c r="T64" s="29">
        <f t="shared" si="9"/>
        <v>36</v>
      </c>
      <c r="U64" s="29"/>
      <c r="V64" s="29"/>
      <c r="X64" s="25"/>
      <c r="Y64" s="29"/>
      <c r="Z64" s="29">
        <v>5</v>
      </c>
      <c r="AA64" s="29" t="s">
        <v>80</v>
      </c>
      <c r="AB64" s="29" t="s">
        <v>3</v>
      </c>
      <c r="AC64" s="29" t="e">
        <f t="shared" si="10"/>
        <v>#VALUE!</v>
      </c>
      <c r="AD64" s="29"/>
      <c r="AE64" s="29">
        <f t="shared" si="11"/>
        <v>36</v>
      </c>
      <c r="AF64" s="29"/>
      <c r="AG64" s="29"/>
    </row>
    <row r="65" spans="1:33" x14ac:dyDescent="0.25">
      <c r="A65" s="26"/>
      <c r="B65" s="62">
        <v>6</v>
      </c>
      <c r="C65" s="62" t="s">
        <v>81</v>
      </c>
      <c r="D65" s="62"/>
      <c r="E65" s="62"/>
      <c r="F65" s="62"/>
      <c r="G65" s="62">
        <f t="shared" si="8"/>
        <v>0</v>
      </c>
      <c r="H65" s="62"/>
      <c r="I65" s="62"/>
      <c r="J65" s="62"/>
      <c r="K65" s="29"/>
      <c r="L65" s="29"/>
      <c r="M65" s="25"/>
      <c r="O65" s="29">
        <v>6</v>
      </c>
      <c r="P65" s="29" t="s">
        <v>81</v>
      </c>
      <c r="Q65" s="29"/>
      <c r="R65" s="29"/>
      <c r="S65" s="29"/>
      <c r="T65" s="29"/>
      <c r="U65" s="29"/>
      <c r="V65" s="29"/>
      <c r="X65" s="25"/>
      <c r="Y65" s="29"/>
      <c r="Z65" s="29">
        <v>6</v>
      </c>
      <c r="AA65" s="29" t="s">
        <v>81</v>
      </c>
      <c r="AB65" s="29"/>
      <c r="AC65" s="29"/>
      <c r="AD65" s="29"/>
      <c r="AE65" s="29"/>
      <c r="AF65" s="29"/>
      <c r="AG65" s="29"/>
    </row>
    <row r="66" spans="1:33" x14ac:dyDescent="0.25">
      <c r="A66" s="26"/>
      <c r="B66" s="62"/>
      <c r="C66" s="62"/>
      <c r="D66" s="62" t="s">
        <v>5</v>
      </c>
      <c r="E66" s="62">
        <v>13</v>
      </c>
      <c r="F66" s="62"/>
      <c r="G66" s="62">
        <f t="shared" si="8"/>
        <v>13</v>
      </c>
      <c r="H66" s="62"/>
      <c r="I66" s="62"/>
      <c r="J66" s="62"/>
      <c r="K66" s="29"/>
      <c r="L66" s="29"/>
      <c r="M66" s="25"/>
      <c r="O66" s="29"/>
      <c r="P66" s="29"/>
      <c r="Q66" s="29" t="s">
        <v>5</v>
      </c>
      <c r="R66" s="29">
        <v>16</v>
      </c>
      <c r="S66" s="29"/>
      <c r="T66" s="29">
        <f t="shared" si="9"/>
        <v>16</v>
      </c>
      <c r="U66" s="29"/>
      <c r="V66" s="29"/>
      <c r="X66" s="25"/>
      <c r="Y66" s="29"/>
      <c r="Z66" s="29"/>
      <c r="AA66" s="29"/>
      <c r="AB66" s="29" t="s">
        <v>5</v>
      </c>
      <c r="AC66" s="29" t="e">
        <f t="shared" si="10"/>
        <v>#VALUE!</v>
      </c>
      <c r="AD66" s="29"/>
      <c r="AE66" s="29">
        <f t="shared" si="11"/>
        <v>16</v>
      </c>
      <c r="AF66" s="29"/>
      <c r="AG66" s="29"/>
    </row>
    <row r="67" spans="1:33" x14ac:dyDescent="0.25">
      <c r="A67" s="26"/>
      <c r="B67" s="62"/>
      <c r="C67" s="62"/>
      <c r="D67" s="62" t="s">
        <v>2</v>
      </c>
      <c r="E67" s="62">
        <v>1</v>
      </c>
      <c r="F67" s="62"/>
      <c r="G67" s="62">
        <f t="shared" si="8"/>
        <v>1</v>
      </c>
      <c r="H67" s="62"/>
      <c r="I67" s="62"/>
      <c r="J67" s="62"/>
      <c r="K67" s="29"/>
      <c r="L67" s="29"/>
      <c r="M67" s="25"/>
      <c r="O67" s="29"/>
      <c r="P67" s="29"/>
      <c r="Q67" s="29" t="s">
        <v>2</v>
      </c>
      <c r="R67" s="29">
        <v>3</v>
      </c>
      <c r="S67" s="29"/>
      <c r="T67" s="29">
        <f t="shared" si="9"/>
        <v>3</v>
      </c>
      <c r="U67" s="29"/>
      <c r="V67" s="29"/>
      <c r="X67" s="25"/>
      <c r="Y67" s="29"/>
      <c r="Z67" s="29"/>
      <c r="AA67" s="29"/>
      <c r="AB67" s="29" t="s">
        <v>2</v>
      </c>
      <c r="AC67" s="29" t="e">
        <f t="shared" si="10"/>
        <v>#VALUE!</v>
      </c>
      <c r="AD67" s="29"/>
      <c r="AE67" s="29">
        <f t="shared" si="11"/>
        <v>3</v>
      </c>
      <c r="AF67" s="29"/>
      <c r="AG67" s="29"/>
    </row>
    <row r="68" spans="1:33" x14ac:dyDescent="0.25">
      <c r="A68" s="26"/>
      <c r="B68" s="62">
        <v>8</v>
      </c>
      <c r="C68" s="62" t="s">
        <v>7</v>
      </c>
      <c r="D68" s="62" t="s">
        <v>3</v>
      </c>
      <c r="E68" s="62">
        <v>14</v>
      </c>
      <c r="F68" s="62"/>
      <c r="G68" s="62">
        <f t="shared" si="8"/>
        <v>14</v>
      </c>
      <c r="H68" s="62"/>
      <c r="I68" s="62"/>
      <c r="J68" s="62"/>
      <c r="K68" s="29"/>
      <c r="L68" s="29"/>
      <c r="M68" s="25"/>
      <c r="O68" s="29">
        <v>8</v>
      </c>
      <c r="P68" s="29" t="s">
        <v>7</v>
      </c>
      <c r="Q68" s="29" t="s">
        <v>3</v>
      </c>
      <c r="R68" s="29">
        <v>13</v>
      </c>
      <c r="S68" s="29"/>
      <c r="T68" s="29">
        <f t="shared" si="9"/>
        <v>13</v>
      </c>
      <c r="U68" s="29"/>
      <c r="V68" s="29"/>
      <c r="X68" s="25"/>
      <c r="Y68" s="29"/>
      <c r="Z68" s="29">
        <v>8</v>
      </c>
      <c r="AA68" s="29" t="s">
        <v>7</v>
      </c>
      <c r="AB68" s="29" t="s">
        <v>3</v>
      </c>
      <c r="AC68" s="29" t="e">
        <f t="shared" si="10"/>
        <v>#VALUE!</v>
      </c>
      <c r="AD68" s="29"/>
      <c r="AE68" s="29">
        <f t="shared" si="11"/>
        <v>13</v>
      </c>
      <c r="AF68" s="29"/>
      <c r="AG68" s="29"/>
    </row>
    <row r="69" spans="1:33" x14ac:dyDescent="0.25">
      <c r="A69" s="26"/>
      <c r="B69" s="62">
        <v>9</v>
      </c>
      <c r="C69" s="62" t="s">
        <v>70</v>
      </c>
      <c r="D69" s="62"/>
      <c r="E69" s="62"/>
      <c r="F69" s="62"/>
      <c r="G69" s="62">
        <f t="shared" si="8"/>
        <v>0</v>
      </c>
      <c r="H69" s="62"/>
      <c r="I69" s="62"/>
      <c r="J69" s="62"/>
      <c r="K69" s="29"/>
      <c r="L69" s="29"/>
      <c r="M69" s="25"/>
      <c r="O69" s="29">
        <v>9</v>
      </c>
      <c r="P69" s="29" t="s">
        <v>70</v>
      </c>
      <c r="Q69" s="29"/>
      <c r="R69" s="29"/>
      <c r="S69" s="29"/>
      <c r="T69" s="29"/>
      <c r="U69" s="29"/>
      <c r="V69" s="29"/>
      <c r="X69" s="25"/>
      <c r="Y69" s="29"/>
      <c r="Z69" s="29">
        <v>9</v>
      </c>
      <c r="AA69" s="29" t="s">
        <v>70</v>
      </c>
      <c r="AB69" s="29"/>
      <c r="AC69" s="29">
        <f t="shared" si="10"/>
        <v>0</v>
      </c>
      <c r="AD69" s="29"/>
      <c r="AE69" s="29">
        <f t="shared" si="11"/>
        <v>0</v>
      </c>
      <c r="AF69" s="29"/>
      <c r="AG69" s="29"/>
    </row>
    <row r="70" spans="1:33" x14ac:dyDescent="0.25">
      <c r="A70" s="26"/>
      <c r="B70" s="62"/>
      <c r="C70" s="62"/>
      <c r="D70" s="62" t="s">
        <v>5</v>
      </c>
      <c r="E70" s="62">
        <v>6</v>
      </c>
      <c r="F70" s="62"/>
      <c r="G70" s="62">
        <f t="shared" si="8"/>
        <v>6</v>
      </c>
      <c r="H70" s="62"/>
      <c r="I70" s="62"/>
      <c r="J70" s="62"/>
      <c r="K70" s="29"/>
      <c r="L70" s="29"/>
      <c r="M70" s="25"/>
      <c r="O70" s="29"/>
      <c r="P70" s="29"/>
      <c r="Q70" s="29" t="s">
        <v>5</v>
      </c>
      <c r="R70" s="29">
        <v>6</v>
      </c>
      <c r="S70" s="29"/>
      <c r="T70" s="29">
        <f t="shared" si="9"/>
        <v>6</v>
      </c>
      <c r="U70" s="29"/>
      <c r="V70" s="29"/>
      <c r="X70" s="25"/>
      <c r="Y70" s="29"/>
      <c r="Z70" s="29"/>
      <c r="AA70" s="29"/>
      <c r="AB70" s="29" t="s">
        <v>5</v>
      </c>
      <c r="AC70" s="29" t="e">
        <f t="shared" si="10"/>
        <v>#VALUE!</v>
      </c>
      <c r="AD70" s="29"/>
      <c r="AE70" s="29">
        <f t="shared" si="11"/>
        <v>6</v>
      </c>
      <c r="AF70" s="29"/>
      <c r="AG70" s="29"/>
    </row>
    <row r="71" spans="1:33" x14ac:dyDescent="0.25">
      <c r="A71" s="26"/>
      <c r="B71" s="62"/>
      <c r="C71" s="62"/>
      <c r="D71" s="62" t="s">
        <v>2</v>
      </c>
      <c r="E71" s="62">
        <v>2</v>
      </c>
      <c r="F71" s="62"/>
      <c r="G71" s="62">
        <f t="shared" si="8"/>
        <v>2</v>
      </c>
      <c r="H71" s="62"/>
      <c r="I71" s="62"/>
      <c r="J71" s="62"/>
      <c r="K71" s="29"/>
      <c r="L71" s="29"/>
      <c r="M71" s="25"/>
      <c r="O71" s="29"/>
      <c r="P71" s="29"/>
      <c r="Q71" s="29" t="s">
        <v>2</v>
      </c>
      <c r="R71" s="29">
        <v>1</v>
      </c>
      <c r="S71" s="29"/>
      <c r="T71" s="29">
        <f t="shared" si="9"/>
        <v>1</v>
      </c>
      <c r="U71" s="29"/>
      <c r="V71" s="29"/>
      <c r="X71" s="25"/>
      <c r="Y71" s="29"/>
      <c r="Z71" s="29"/>
      <c r="AA71" s="29"/>
      <c r="AB71" s="29" t="s">
        <v>2</v>
      </c>
      <c r="AC71" s="29" t="e">
        <f t="shared" si="10"/>
        <v>#VALUE!</v>
      </c>
      <c r="AD71" s="29"/>
      <c r="AE71" s="29">
        <f t="shared" si="11"/>
        <v>1</v>
      </c>
      <c r="AF71" s="29"/>
      <c r="AG71" s="29"/>
    </row>
    <row r="72" spans="1:33" x14ac:dyDescent="0.25">
      <c r="A72" s="26"/>
      <c r="B72" s="62">
        <v>11</v>
      </c>
      <c r="C72" s="62" t="s">
        <v>8</v>
      </c>
      <c r="D72" s="62" t="s">
        <v>9</v>
      </c>
      <c r="E72" s="62">
        <v>41</v>
      </c>
      <c r="F72" s="62">
        <v>29</v>
      </c>
      <c r="G72" s="62">
        <f t="shared" si="8"/>
        <v>70</v>
      </c>
      <c r="H72" s="62"/>
      <c r="I72" s="62"/>
      <c r="J72" s="62"/>
      <c r="K72" s="29"/>
      <c r="L72" s="29"/>
      <c r="M72" s="25"/>
      <c r="O72" s="29">
        <v>11</v>
      </c>
      <c r="P72" s="29" t="s">
        <v>8</v>
      </c>
      <c r="Q72" s="29" t="s">
        <v>9</v>
      </c>
      <c r="R72" s="29">
        <v>51</v>
      </c>
      <c r="S72" s="29">
        <v>40</v>
      </c>
      <c r="T72" s="29">
        <f t="shared" si="9"/>
        <v>91</v>
      </c>
      <c r="V72" s="29"/>
      <c r="X72" s="25"/>
      <c r="Y72" s="29"/>
      <c r="Z72" s="29">
        <v>11</v>
      </c>
      <c r="AA72" s="29" t="s">
        <v>8</v>
      </c>
      <c r="AB72" s="29" t="s">
        <v>9</v>
      </c>
      <c r="AC72" s="29" t="e">
        <f t="shared" si="10"/>
        <v>#VALUE!</v>
      </c>
      <c r="AD72" s="29">
        <f t="shared" si="10"/>
        <v>-1</v>
      </c>
      <c r="AE72" s="29">
        <f t="shared" si="11"/>
        <v>62</v>
      </c>
      <c r="AF72" s="29"/>
      <c r="AG72" s="29"/>
    </row>
    <row r="73" spans="1:33" x14ac:dyDescent="0.25">
      <c r="A73" s="26"/>
      <c r="B73" s="62">
        <v>12</v>
      </c>
      <c r="C73" s="62" t="s">
        <v>4</v>
      </c>
      <c r="D73" s="62" t="s">
        <v>5</v>
      </c>
      <c r="E73" s="62"/>
      <c r="F73" s="62">
        <v>29</v>
      </c>
      <c r="G73" s="62">
        <f t="shared" si="8"/>
        <v>29</v>
      </c>
      <c r="H73" s="62"/>
      <c r="I73" s="62"/>
      <c r="J73" s="62"/>
      <c r="K73" s="29"/>
      <c r="L73" s="29"/>
      <c r="M73" s="25"/>
      <c r="O73" s="29">
        <v>12</v>
      </c>
      <c r="P73" s="29" t="s">
        <v>4</v>
      </c>
      <c r="Q73" s="29" t="s">
        <v>5</v>
      </c>
      <c r="R73" s="29"/>
      <c r="S73" s="29">
        <v>23</v>
      </c>
      <c r="T73" s="29">
        <f t="shared" si="9"/>
        <v>23</v>
      </c>
      <c r="V73" s="29"/>
      <c r="X73" s="25"/>
      <c r="Y73" s="29"/>
      <c r="Z73" s="29">
        <v>12</v>
      </c>
      <c r="AA73" s="29" t="s">
        <v>4</v>
      </c>
      <c r="AB73" s="29" t="s">
        <v>5</v>
      </c>
      <c r="AC73" s="29"/>
      <c r="AD73" s="29">
        <f t="shared" si="10"/>
        <v>23</v>
      </c>
      <c r="AE73" s="29">
        <f t="shared" si="11"/>
        <v>-6</v>
      </c>
      <c r="AF73" s="29"/>
      <c r="AG73" s="29"/>
    </row>
    <row r="74" spans="1:33" x14ac:dyDescent="0.25">
      <c r="A74" s="26"/>
      <c r="B74" s="62"/>
      <c r="C74" s="62"/>
      <c r="D74" s="62" t="s">
        <v>2</v>
      </c>
      <c r="E74" s="62"/>
      <c r="F74" s="62">
        <v>2</v>
      </c>
      <c r="G74" s="62">
        <f t="shared" si="8"/>
        <v>2</v>
      </c>
      <c r="H74" s="62"/>
      <c r="I74" s="62"/>
      <c r="J74" s="62"/>
      <c r="K74" s="29"/>
      <c r="L74" s="29"/>
      <c r="M74" s="25"/>
      <c r="O74" s="29"/>
      <c r="P74" s="29"/>
      <c r="Q74" s="29" t="s">
        <v>2</v>
      </c>
      <c r="R74" s="29"/>
      <c r="S74" s="29">
        <v>2</v>
      </c>
      <c r="T74" s="29">
        <f t="shared" si="9"/>
        <v>2</v>
      </c>
      <c r="V74" s="29"/>
      <c r="X74" s="25"/>
      <c r="Y74" s="29"/>
      <c r="Z74" s="29"/>
      <c r="AA74" s="29"/>
      <c r="AB74" s="29" t="s">
        <v>2</v>
      </c>
      <c r="AC74" s="29"/>
      <c r="AD74" s="29">
        <f t="shared" si="10"/>
        <v>2</v>
      </c>
      <c r="AE74" s="29">
        <f t="shared" si="11"/>
        <v>0</v>
      </c>
      <c r="AF74" s="29"/>
      <c r="AG74" s="29"/>
    </row>
    <row r="75" spans="1:33" x14ac:dyDescent="0.25">
      <c r="A75" s="26"/>
      <c r="B75" s="62">
        <v>13</v>
      </c>
      <c r="C75" s="62" t="s">
        <v>10</v>
      </c>
      <c r="D75" s="62" t="s">
        <v>9</v>
      </c>
      <c r="E75" s="62"/>
      <c r="F75" s="62">
        <v>40</v>
      </c>
      <c r="G75" s="62">
        <f t="shared" si="8"/>
        <v>40</v>
      </c>
      <c r="H75" s="62"/>
      <c r="I75" s="62"/>
      <c r="J75" s="62"/>
      <c r="K75" s="29"/>
      <c r="L75" s="29"/>
      <c r="M75" s="25"/>
      <c r="O75" s="29">
        <v>13</v>
      </c>
      <c r="P75" s="29" t="s">
        <v>10</v>
      </c>
      <c r="Q75" s="29" t="s">
        <v>9</v>
      </c>
      <c r="R75" s="29"/>
      <c r="S75" s="29">
        <v>39</v>
      </c>
      <c r="T75" s="29">
        <f t="shared" si="9"/>
        <v>39</v>
      </c>
      <c r="V75" s="29"/>
      <c r="X75" s="25"/>
      <c r="Y75" s="29"/>
      <c r="Z75" s="29">
        <v>13</v>
      </c>
      <c r="AA75" s="29" t="s">
        <v>10</v>
      </c>
      <c r="AB75" s="29" t="s">
        <v>9</v>
      </c>
      <c r="AC75" s="29"/>
      <c r="AD75" s="29">
        <f t="shared" ref="AC75:AD85" si="12">S75-E75</f>
        <v>39</v>
      </c>
      <c r="AE75" s="29">
        <f t="shared" si="11"/>
        <v>-1</v>
      </c>
      <c r="AF75" s="29"/>
      <c r="AG75" s="29"/>
    </row>
    <row r="76" spans="1:33" x14ac:dyDescent="0.25">
      <c r="A76" s="26"/>
      <c r="B76" s="62">
        <v>14</v>
      </c>
      <c r="C76" s="62" t="s">
        <v>6</v>
      </c>
      <c r="D76" s="62" t="s">
        <v>5</v>
      </c>
      <c r="E76" s="62"/>
      <c r="F76" s="62">
        <v>17</v>
      </c>
      <c r="G76" s="62">
        <f t="shared" si="8"/>
        <v>17</v>
      </c>
      <c r="H76" s="62"/>
      <c r="I76" s="62"/>
      <c r="J76" s="62"/>
      <c r="K76" s="29"/>
      <c r="L76" s="29"/>
      <c r="M76" s="25"/>
      <c r="O76" s="29">
        <v>14</v>
      </c>
      <c r="P76" s="29" t="s">
        <v>6</v>
      </c>
      <c r="Q76" s="29" t="s">
        <v>5</v>
      </c>
      <c r="R76" s="29"/>
      <c r="S76" s="29">
        <v>19</v>
      </c>
      <c r="T76" s="29">
        <f t="shared" si="9"/>
        <v>19</v>
      </c>
      <c r="V76" s="29"/>
      <c r="X76" s="25"/>
      <c r="Y76" s="29"/>
      <c r="Z76" s="29">
        <v>14</v>
      </c>
      <c r="AA76" s="29" t="s">
        <v>6</v>
      </c>
      <c r="AB76" s="29" t="s">
        <v>5</v>
      </c>
      <c r="AC76" s="29"/>
      <c r="AD76" s="29">
        <f t="shared" si="12"/>
        <v>19</v>
      </c>
      <c r="AE76" s="29">
        <f t="shared" si="11"/>
        <v>2</v>
      </c>
      <c r="AF76" s="29"/>
      <c r="AG76" s="29"/>
    </row>
    <row r="77" spans="1:33" x14ac:dyDescent="0.25">
      <c r="A77" s="26"/>
      <c r="B77" s="62"/>
      <c r="C77" s="62"/>
      <c r="D77" s="62" t="s">
        <v>2</v>
      </c>
      <c r="E77" s="62"/>
      <c r="F77" s="62">
        <v>3</v>
      </c>
      <c r="G77" s="62">
        <f t="shared" si="8"/>
        <v>3</v>
      </c>
      <c r="H77" s="62"/>
      <c r="I77" s="62"/>
      <c r="J77" s="62"/>
      <c r="K77" s="29"/>
      <c r="L77" s="29"/>
      <c r="M77" s="25"/>
      <c r="O77" s="29"/>
      <c r="P77" s="29"/>
      <c r="Q77" s="29" t="s">
        <v>2</v>
      </c>
      <c r="R77" s="29"/>
      <c r="S77" s="29">
        <v>3</v>
      </c>
      <c r="T77" s="29">
        <f t="shared" si="9"/>
        <v>3</v>
      </c>
      <c r="U77" s="29"/>
      <c r="V77" s="29"/>
      <c r="X77" s="25"/>
      <c r="Y77" s="29"/>
      <c r="Z77" s="29"/>
      <c r="AA77" s="29"/>
      <c r="AB77" s="29" t="s">
        <v>2</v>
      </c>
      <c r="AC77" s="29"/>
      <c r="AD77" s="29">
        <f t="shared" si="12"/>
        <v>3</v>
      </c>
      <c r="AE77" s="29">
        <f t="shared" si="11"/>
        <v>0</v>
      </c>
      <c r="AF77" s="29"/>
      <c r="AG77" s="29"/>
    </row>
    <row r="78" spans="1:33" x14ac:dyDescent="0.25">
      <c r="A78" s="26"/>
      <c r="B78" s="62">
        <v>15</v>
      </c>
      <c r="C78" s="62" t="s">
        <v>11</v>
      </c>
      <c r="D78" s="62" t="s">
        <v>3</v>
      </c>
      <c r="E78" s="62"/>
      <c r="F78" s="62">
        <v>15</v>
      </c>
      <c r="G78" s="62">
        <f t="shared" si="8"/>
        <v>15</v>
      </c>
      <c r="H78" s="62"/>
      <c r="I78" s="62"/>
      <c r="J78" s="62"/>
      <c r="K78" s="29"/>
      <c r="L78" s="29"/>
      <c r="M78" s="25"/>
      <c r="O78" s="29">
        <v>15</v>
      </c>
      <c r="P78" s="29" t="s">
        <v>11</v>
      </c>
      <c r="Q78" s="29" t="s">
        <v>3</v>
      </c>
      <c r="R78" s="29"/>
      <c r="S78" s="29">
        <v>8</v>
      </c>
      <c r="T78" s="29">
        <f t="shared" si="9"/>
        <v>8</v>
      </c>
      <c r="V78" s="29"/>
      <c r="X78" s="25"/>
      <c r="Y78" s="29"/>
      <c r="Z78" s="29">
        <v>15</v>
      </c>
      <c r="AA78" s="29" t="s">
        <v>11</v>
      </c>
      <c r="AB78" s="29" t="s">
        <v>3</v>
      </c>
      <c r="AC78" s="29"/>
      <c r="AD78" s="29">
        <f>S78-E78</f>
        <v>8</v>
      </c>
      <c r="AE78" s="29">
        <f t="shared" si="11"/>
        <v>-7</v>
      </c>
      <c r="AF78" s="29"/>
      <c r="AG78" s="29"/>
    </row>
    <row r="79" spans="1:33" x14ac:dyDescent="0.25">
      <c r="A79" s="26"/>
      <c r="B79" s="62"/>
      <c r="C79" s="62"/>
      <c r="D79" s="62" t="s">
        <v>5</v>
      </c>
      <c r="E79" s="62"/>
      <c r="F79" s="62">
        <v>7</v>
      </c>
      <c r="G79" s="62">
        <f t="shared" si="8"/>
        <v>7</v>
      </c>
      <c r="H79" s="62"/>
      <c r="I79" s="62"/>
      <c r="J79" s="62"/>
      <c r="K79" s="29"/>
      <c r="L79" s="29"/>
      <c r="M79" s="25"/>
      <c r="O79" s="29"/>
      <c r="P79" s="29"/>
      <c r="Q79" s="29" t="s">
        <v>5</v>
      </c>
      <c r="R79" s="29"/>
      <c r="S79" s="29">
        <v>7</v>
      </c>
      <c r="T79" s="29">
        <f t="shared" si="9"/>
        <v>7</v>
      </c>
      <c r="U79" s="29"/>
      <c r="V79" s="29"/>
      <c r="X79" s="25"/>
      <c r="Y79" s="29"/>
      <c r="Z79" s="29"/>
      <c r="AA79" s="29"/>
      <c r="AB79" s="29" t="s">
        <v>5</v>
      </c>
      <c r="AC79" s="29"/>
      <c r="AD79" s="29">
        <f t="shared" si="12"/>
        <v>7</v>
      </c>
      <c r="AE79" s="29">
        <f t="shared" si="11"/>
        <v>0</v>
      </c>
      <c r="AF79" s="29"/>
      <c r="AG79" s="29"/>
    </row>
    <row r="80" spans="1:33" x14ac:dyDescent="0.25">
      <c r="A80" s="26"/>
      <c r="B80" s="62"/>
      <c r="C80" s="62"/>
      <c r="D80" s="62" t="s">
        <v>1</v>
      </c>
      <c r="E80" s="62"/>
      <c r="F80" s="62">
        <v>7</v>
      </c>
      <c r="G80" s="62">
        <f t="shared" si="8"/>
        <v>7</v>
      </c>
      <c r="H80" s="62"/>
      <c r="I80" s="62"/>
      <c r="J80" s="62"/>
      <c r="K80" s="29"/>
      <c r="L80" s="29"/>
      <c r="M80" s="25"/>
      <c r="O80" s="29"/>
      <c r="P80" s="29"/>
      <c r="Q80" s="29" t="s">
        <v>1</v>
      </c>
      <c r="R80" s="29"/>
      <c r="S80" s="29">
        <v>5</v>
      </c>
      <c r="T80" s="29">
        <f t="shared" si="9"/>
        <v>5</v>
      </c>
      <c r="U80" s="29"/>
      <c r="V80" s="29"/>
      <c r="X80" s="25"/>
      <c r="Y80" s="29"/>
      <c r="Z80" s="29"/>
      <c r="AA80" s="29"/>
      <c r="AB80" s="29" t="s">
        <v>1</v>
      </c>
      <c r="AC80" s="29"/>
      <c r="AD80" s="29">
        <f t="shared" si="12"/>
        <v>5</v>
      </c>
      <c r="AE80" s="29">
        <f t="shared" si="11"/>
        <v>-2</v>
      </c>
      <c r="AF80" s="29"/>
      <c r="AG80" s="29"/>
    </row>
    <row r="81" spans="1:33" x14ac:dyDescent="0.25">
      <c r="A81" s="26"/>
      <c r="B81" s="62"/>
      <c r="C81" s="62"/>
      <c r="D81" s="62" t="s">
        <v>2</v>
      </c>
      <c r="E81" s="62"/>
      <c r="F81" s="62">
        <v>3</v>
      </c>
      <c r="G81" s="62">
        <f t="shared" si="8"/>
        <v>3</v>
      </c>
      <c r="H81" s="62"/>
      <c r="I81" s="62"/>
      <c r="J81" s="62"/>
      <c r="K81" s="29"/>
      <c r="L81" s="29"/>
      <c r="M81" s="25"/>
      <c r="O81" s="29"/>
      <c r="P81" s="29"/>
      <c r="Q81" s="29" t="s">
        <v>2</v>
      </c>
      <c r="R81" s="29"/>
      <c r="S81" s="29">
        <v>3</v>
      </c>
      <c r="T81" s="29">
        <f t="shared" si="9"/>
        <v>3</v>
      </c>
      <c r="U81" s="29"/>
      <c r="V81" s="29"/>
      <c r="X81" s="25"/>
      <c r="Y81" s="29"/>
      <c r="Z81" s="29"/>
      <c r="AA81" s="29"/>
      <c r="AB81" s="29" t="s">
        <v>2</v>
      </c>
      <c r="AC81" s="29"/>
      <c r="AD81" s="29">
        <f t="shared" si="12"/>
        <v>3</v>
      </c>
      <c r="AE81" s="29">
        <f t="shared" si="11"/>
        <v>0</v>
      </c>
      <c r="AF81" s="29"/>
      <c r="AG81" s="29"/>
    </row>
    <row r="82" spans="1:33" x14ac:dyDescent="0.25">
      <c r="A82" s="26"/>
      <c r="B82" s="62">
        <v>16</v>
      </c>
      <c r="C82" s="62" t="s">
        <v>12</v>
      </c>
      <c r="D82" s="62" t="s">
        <v>5</v>
      </c>
      <c r="E82" s="62">
        <v>2</v>
      </c>
      <c r="F82" s="62">
        <v>2</v>
      </c>
      <c r="G82" s="62">
        <f t="shared" si="8"/>
        <v>4</v>
      </c>
      <c r="H82" s="62"/>
      <c r="I82" s="62"/>
      <c r="J82" s="62"/>
      <c r="K82" s="29"/>
      <c r="L82" s="29"/>
      <c r="M82" s="25"/>
      <c r="O82" s="29">
        <v>16</v>
      </c>
      <c r="P82" s="29" t="s">
        <v>12</v>
      </c>
      <c r="Q82" s="29" t="s">
        <v>5</v>
      </c>
      <c r="R82" s="29">
        <v>2</v>
      </c>
      <c r="S82" s="29">
        <v>3</v>
      </c>
      <c r="T82" s="29">
        <f t="shared" si="9"/>
        <v>5</v>
      </c>
      <c r="U82" s="29"/>
      <c r="V82" s="29"/>
      <c r="X82" s="25"/>
      <c r="Y82" s="29"/>
      <c r="Z82" s="29">
        <v>16</v>
      </c>
      <c r="AA82" s="29" t="s">
        <v>12</v>
      </c>
      <c r="AB82" s="29" t="s">
        <v>5</v>
      </c>
      <c r="AC82" s="29" t="e">
        <f t="shared" si="12"/>
        <v>#VALUE!</v>
      </c>
      <c r="AD82" s="29">
        <f t="shared" si="12"/>
        <v>1</v>
      </c>
      <c r="AE82" s="29">
        <f t="shared" si="11"/>
        <v>3</v>
      </c>
      <c r="AF82" s="29"/>
      <c r="AG82" s="29"/>
    </row>
    <row r="83" spans="1:33" x14ac:dyDescent="0.25">
      <c r="A83" s="26"/>
      <c r="B83" s="62"/>
      <c r="C83" s="62"/>
      <c r="D83" s="62" t="s">
        <v>2</v>
      </c>
      <c r="E83" s="62">
        <v>2</v>
      </c>
      <c r="F83" s="62">
        <v>3</v>
      </c>
      <c r="G83" s="62">
        <f t="shared" si="8"/>
        <v>5</v>
      </c>
      <c r="H83" s="62"/>
      <c r="I83" s="62"/>
      <c r="J83" s="62"/>
      <c r="K83" s="29"/>
      <c r="L83" s="29"/>
      <c r="M83" s="25"/>
      <c r="O83" s="29"/>
      <c r="P83" s="29"/>
      <c r="Q83" s="29" t="s">
        <v>2</v>
      </c>
      <c r="R83" s="29">
        <v>2</v>
      </c>
      <c r="S83" s="29">
        <v>4</v>
      </c>
      <c r="T83" s="29">
        <f t="shared" si="9"/>
        <v>6</v>
      </c>
      <c r="U83" s="29"/>
      <c r="V83" s="29"/>
      <c r="X83" s="25"/>
      <c r="Y83" s="29"/>
      <c r="Z83" s="29"/>
      <c r="AA83" s="29"/>
      <c r="AB83" s="29" t="s">
        <v>2</v>
      </c>
      <c r="AC83" s="29" t="e">
        <f t="shared" si="12"/>
        <v>#VALUE!</v>
      </c>
      <c r="AD83" s="29">
        <f t="shared" si="12"/>
        <v>2</v>
      </c>
      <c r="AE83" s="29">
        <f t="shared" si="11"/>
        <v>3</v>
      </c>
      <c r="AF83" s="29"/>
      <c r="AG83" s="29"/>
    </row>
    <row r="84" spans="1:33" x14ac:dyDescent="0.25">
      <c r="A84" s="26"/>
      <c r="B84" s="62">
        <v>17</v>
      </c>
      <c r="C84" s="62" t="s">
        <v>13</v>
      </c>
      <c r="D84" s="62" t="s">
        <v>2</v>
      </c>
      <c r="E84" s="62"/>
      <c r="F84" s="62">
        <v>3</v>
      </c>
      <c r="G84" s="62">
        <f t="shared" si="8"/>
        <v>3</v>
      </c>
      <c r="H84" s="62"/>
      <c r="I84" s="62"/>
      <c r="J84" s="62"/>
      <c r="K84" s="29"/>
      <c r="L84" s="29"/>
      <c r="M84" s="25"/>
      <c r="O84" s="29">
        <v>17</v>
      </c>
      <c r="P84" s="29" t="s">
        <v>13</v>
      </c>
      <c r="Q84" s="29" t="s">
        <v>2</v>
      </c>
      <c r="R84" s="29"/>
      <c r="S84" s="29">
        <v>4</v>
      </c>
      <c r="T84" s="29">
        <f t="shared" si="9"/>
        <v>4</v>
      </c>
      <c r="U84" s="29"/>
      <c r="V84" s="29"/>
      <c r="X84" s="25"/>
      <c r="Y84" s="29"/>
      <c r="Z84" s="29">
        <v>17</v>
      </c>
      <c r="AA84" s="29" t="s">
        <v>13</v>
      </c>
      <c r="AB84" s="29" t="s">
        <v>2</v>
      </c>
      <c r="AC84" s="29"/>
      <c r="AD84" s="29">
        <f t="shared" si="12"/>
        <v>4</v>
      </c>
      <c r="AE84" s="29">
        <f t="shared" si="11"/>
        <v>1</v>
      </c>
      <c r="AF84" s="29"/>
      <c r="AG84" s="29"/>
    </row>
    <row r="85" spans="1:33" x14ac:dyDescent="0.25">
      <c r="A85" s="26"/>
      <c r="B85" s="62"/>
      <c r="C85" s="62"/>
      <c r="D85" s="62" t="s">
        <v>1</v>
      </c>
      <c r="E85" s="62"/>
      <c r="F85" s="62">
        <v>2</v>
      </c>
      <c r="G85" s="62">
        <f t="shared" si="8"/>
        <v>2</v>
      </c>
      <c r="H85" s="62"/>
      <c r="I85" s="62"/>
      <c r="J85" s="62"/>
      <c r="K85" s="29"/>
      <c r="L85" s="29"/>
      <c r="M85" s="25"/>
      <c r="O85" s="29"/>
      <c r="P85" s="29"/>
      <c r="Q85" s="29" t="s">
        <v>1</v>
      </c>
      <c r="R85" s="29"/>
      <c r="S85" s="29">
        <v>2</v>
      </c>
      <c r="T85" s="29">
        <f t="shared" si="9"/>
        <v>2</v>
      </c>
      <c r="U85" s="29"/>
      <c r="V85" s="29"/>
      <c r="X85" s="25"/>
      <c r="Y85" s="29"/>
      <c r="Z85" s="29"/>
      <c r="AA85" s="29"/>
      <c r="AB85" s="29" t="s">
        <v>1</v>
      </c>
      <c r="AC85" s="29"/>
      <c r="AD85" s="29">
        <f t="shared" si="12"/>
        <v>2</v>
      </c>
      <c r="AE85" s="29">
        <f t="shared" si="11"/>
        <v>0</v>
      </c>
      <c r="AF85" s="29"/>
      <c r="AG85" s="29"/>
    </row>
    <row r="86" spans="1:33" x14ac:dyDescent="0.25">
      <c r="A86" s="26"/>
      <c r="B86" s="62" t="s">
        <v>49</v>
      </c>
      <c r="C86" s="62"/>
      <c r="D86" s="22"/>
      <c r="E86" s="62">
        <f t="shared" ref="E86:F86" si="13">SUM(E58:E85)</f>
        <v>208</v>
      </c>
      <c r="F86" s="62">
        <f t="shared" si="13"/>
        <v>162</v>
      </c>
      <c r="G86" s="62">
        <f>SUM(G58:G85)</f>
        <v>370</v>
      </c>
      <c r="H86" s="62"/>
      <c r="I86" s="62"/>
      <c r="J86" s="62"/>
      <c r="K86" s="29"/>
      <c r="L86" s="29"/>
      <c r="M86" s="25"/>
      <c r="O86" s="29" t="s">
        <v>49</v>
      </c>
      <c r="P86" s="29"/>
      <c r="Q86" s="22"/>
      <c r="R86" s="29">
        <f t="shared" ref="R86:S86" si="14">SUM(R58:R85)</f>
        <v>204</v>
      </c>
      <c r="S86" s="29">
        <f t="shared" si="14"/>
        <v>162</v>
      </c>
      <c r="T86" s="29">
        <f>SUM(T58:T85)</f>
        <v>366</v>
      </c>
      <c r="U86" s="29"/>
      <c r="V86" s="29"/>
      <c r="X86" s="25"/>
      <c r="Y86" s="29"/>
      <c r="Z86" s="29" t="s">
        <v>49</v>
      </c>
      <c r="AA86" s="29"/>
      <c r="AB86" s="22"/>
      <c r="AC86" s="29" t="e">
        <f t="shared" ref="AC86:AD86" si="15">SUM(AC58:AC85)</f>
        <v>#VALUE!</v>
      </c>
      <c r="AD86" s="29">
        <f t="shared" si="15"/>
        <v>117</v>
      </c>
      <c r="AE86" s="29">
        <f t="shared" si="11"/>
        <v>204</v>
      </c>
      <c r="AF86" s="29"/>
      <c r="AG86" s="29"/>
    </row>
    <row r="87" spans="1:33" x14ac:dyDescent="0.25">
      <c r="A87" s="26"/>
      <c r="B87" s="62"/>
      <c r="C87" s="62"/>
      <c r="D87" s="62"/>
      <c r="E87" s="62"/>
      <c r="F87" s="62"/>
      <c r="G87" s="62"/>
      <c r="H87" s="62"/>
      <c r="I87" s="62"/>
      <c r="J87" s="62"/>
      <c r="K87" s="29"/>
      <c r="L87" s="29"/>
      <c r="M87" s="25"/>
      <c r="O87" s="29"/>
      <c r="P87" s="29"/>
      <c r="Q87" s="29"/>
      <c r="R87" s="29"/>
      <c r="S87" s="29"/>
      <c r="T87" s="29"/>
      <c r="U87" s="29"/>
      <c r="V87" s="29"/>
      <c r="X87" s="25"/>
      <c r="Y87" s="29"/>
      <c r="Z87" s="29"/>
      <c r="AA87" s="29"/>
      <c r="AB87" s="29"/>
      <c r="AC87" s="29"/>
      <c r="AD87" s="29"/>
      <c r="AE87" s="29"/>
      <c r="AF87" s="29"/>
      <c r="AG87" s="29"/>
    </row>
    <row r="88" spans="1:33" x14ac:dyDescent="0.25">
      <c r="A88" s="26"/>
      <c r="B88" s="62"/>
      <c r="C88" s="62"/>
      <c r="D88" s="62"/>
      <c r="E88" s="62"/>
      <c r="F88" s="62"/>
      <c r="G88" s="62"/>
      <c r="H88" s="62"/>
      <c r="I88" s="62"/>
      <c r="J88" s="62"/>
      <c r="K88" s="29"/>
      <c r="L88" s="29"/>
      <c r="M88" s="25"/>
      <c r="O88" s="29"/>
      <c r="P88" s="29"/>
      <c r="Q88" s="29"/>
      <c r="R88" s="29"/>
      <c r="S88" s="29"/>
      <c r="T88" s="29"/>
      <c r="U88" s="29"/>
      <c r="V88" s="29"/>
      <c r="X88" s="25"/>
      <c r="Y88" s="29"/>
      <c r="Z88" s="29"/>
      <c r="AA88" s="29"/>
      <c r="AB88" s="29"/>
      <c r="AC88" s="29"/>
      <c r="AD88" s="29"/>
      <c r="AE88" s="29"/>
      <c r="AF88" s="29"/>
      <c r="AG88" s="29"/>
    </row>
    <row r="89" spans="1:33" x14ac:dyDescent="0.25">
      <c r="A89" s="26"/>
      <c r="B89" s="62" t="s">
        <v>66</v>
      </c>
      <c r="C89" s="62"/>
      <c r="D89" s="62"/>
      <c r="E89" s="62"/>
      <c r="F89" s="62"/>
      <c r="G89" s="62"/>
      <c r="H89" s="62"/>
      <c r="I89" s="62"/>
      <c r="J89" s="62"/>
      <c r="K89" s="29"/>
      <c r="L89" s="29"/>
      <c r="M89" s="25"/>
      <c r="O89" s="29" t="s">
        <v>66</v>
      </c>
      <c r="P89" s="29"/>
      <c r="Q89" s="29"/>
      <c r="R89" s="29"/>
      <c r="S89" s="29"/>
      <c r="T89" s="29"/>
      <c r="U89" s="29"/>
      <c r="V89" s="29"/>
      <c r="X89" s="25"/>
      <c r="Y89" s="29"/>
      <c r="Z89" s="88" t="s">
        <v>66</v>
      </c>
      <c r="AA89" s="88"/>
      <c r="AB89" s="29"/>
      <c r="AC89" s="29"/>
      <c r="AD89" s="29"/>
      <c r="AE89" s="29"/>
      <c r="AF89" s="29"/>
      <c r="AG89" s="29"/>
    </row>
    <row r="90" spans="1:33" x14ac:dyDescent="0.25">
      <c r="A90" s="26"/>
      <c r="B90" s="62"/>
      <c r="C90" s="62"/>
      <c r="D90" s="62"/>
      <c r="E90" s="62"/>
      <c r="F90" s="88" t="s">
        <v>105</v>
      </c>
      <c r="G90" s="88"/>
      <c r="H90" s="88" t="s">
        <v>106</v>
      </c>
      <c r="I90" s="88"/>
      <c r="J90" s="62"/>
      <c r="K90" s="29"/>
      <c r="L90" s="29"/>
      <c r="M90" s="25"/>
      <c r="O90" s="29"/>
      <c r="P90" s="29"/>
      <c r="Q90" s="29"/>
      <c r="R90" s="29"/>
      <c r="S90" s="88" t="s">
        <v>102</v>
      </c>
      <c r="T90" s="88"/>
      <c r="U90" s="88" t="s">
        <v>101</v>
      </c>
      <c r="V90" s="88"/>
      <c r="X90" s="25"/>
      <c r="Y90" s="29"/>
      <c r="Z90" s="29"/>
      <c r="AA90" s="29"/>
      <c r="AB90" s="29"/>
      <c r="AC90" s="29"/>
      <c r="AD90" s="29"/>
      <c r="AE90" s="29"/>
      <c r="AF90" s="29"/>
      <c r="AG90" s="29"/>
    </row>
    <row r="91" spans="1:33" x14ac:dyDescent="0.25">
      <c r="A91" s="26"/>
      <c r="B91" s="63" t="s">
        <v>31</v>
      </c>
      <c r="C91" s="63" t="s">
        <v>46</v>
      </c>
      <c r="D91" s="63" t="s">
        <v>67</v>
      </c>
      <c r="E91" s="63" t="s">
        <v>68</v>
      </c>
      <c r="F91" s="62" t="s">
        <v>100</v>
      </c>
      <c r="G91" s="54" t="s">
        <v>99</v>
      </c>
      <c r="H91" s="62" t="s">
        <v>100</v>
      </c>
      <c r="I91" s="62" t="s">
        <v>99</v>
      </c>
      <c r="J91" s="62"/>
      <c r="K91" s="29"/>
      <c r="L91" s="29"/>
      <c r="M91" s="25"/>
      <c r="O91" s="28" t="s">
        <v>31</v>
      </c>
      <c r="P91" s="28" t="s">
        <v>46</v>
      </c>
      <c r="Q91" s="28" t="s">
        <v>67</v>
      </c>
      <c r="R91" s="28" t="s">
        <v>68</v>
      </c>
      <c r="S91" s="29" t="s">
        <v>100</v>
      </c>
      <c r="T91" s="54" t="s">
        <v>99</v>
      </c>
      <c r="U91" s="54" t="s">
        <v>100</v>
      </c>
      <c r="V91" s="54" t="s">
        <v>99</v>
      </c>
      <c r="W91" s="29"/>
      <c r="X91" s="25"/>
      <c r="Y91" s="29"/>
      <c r="Z91" s="28" t="s">
        <v>31</v>
      </c>
      <c r="AA91" s="28" t="s">
        <v>46</v>
      </c>
      <c r="AB91" s="28" t="s">
        <v>67</v>
      </c>
      <c r="AC91" s="28" t="s">
        <v>68</v>
      </c>
      <c r="AD91" s="29"/>
      <c r="AE91" s="29"/>
      <c r="AF91" s="29"/>
      <c r="AG91" s="29"/>
    </row>
    <row r="92" spans="1:33" x14ac:dyDescent="0.25">
      <c r="A92" s="26"/>
      <c r="B92" s="63" t="s">
        <v>2</v>
      </c>
      <c r="C92" s="63">
        <f>E59+E63+E67+E71+F74+F77+F81+E83+F83+F84</f>
        <v>23</v>
      </c>
      <c r="D92" s="63">
        <v>30</v>
      </c>
      <c r="E92" s="21">
        <f>C92*D92</f>
        <v>690</v>
      </c>
      <c r="F92" s="62">
        <f>E59+E63+E71+E67+E83</f>
        <v>9</v>
      </c>
      <c r="G92">
        <f>D107</f>
        <v>9</v>
      </c>
      <c r="H92" s="62">
        <f>F84+F83+F81+F77+F74</f>
        <v>14</v>
      </c>
      <c r="I92" s="62">
        <f>G109</f>
        <v>14</v>
      </c>
      <c r="J92" s="62"/>
      <c r="K92" s="29"/>
      <c r="L92" s="29"/>
      <c r="M92" s="25"/>
      <c r="O92" s="28" t="s">
        <v>2</v>
      </c>
      <c r="P92" s="28">
        <f>R59+R63+R67+R71+S74+S77+S81+R83+S83+S84</f>
        <v>25</v>
      </c>
      <c r="Q92" s="28">
        <v>30</v>
      </c>
      <c r="R92" s="21">
        <f>P92*Q92</f>
        <v>750</v>
      </c>
      <c r="S92" s="29">
        <f>R59+R63+R67+R71+R83</f>
        <v>9</v>
      </c>
      <c r="T92">
        <f>Q107</f>
        <v>9</v>
      </c>
      <c r="U92">
        <f>S74+S77+S81++S83+S84</f>
        <v>16</v>
      </c>
      <c r="V92">
        <f>T109</f>
        <v>16</v>
      </c>
      <c r="X92" s="25"/>
      <c r="Y92" s="29"/>
      <c r="Z92" s="28" t="s">
        <v>2</v>
      </c>
      <c r="AA92" s="28" t="e">
        <f>AC59+AC63+AC67+AC71+AD74+AD77+AD81+AC83+AD83+AD84</f>
        <v>#VALUE!</v>
      </c>
      <c r="AB92" s="28">
        <v>30</v>
      </c>
      <c r="AC92" s="21" t="e">
        <f>AA92*AB92</f>
        <v>#VALUE!</v>
      </c>
      <c r="AD92" s="29"/>
      <c r="AE92" s="29"/>
      <c r="AF92" s="29"/>
      <c r="AG92" s="29"/>
    </row>
    <row r="93" spans="1:33" x14ac:dyDescent="0.25">
      <c r="A93" s="26"/>
      <c r="B93" s="63" t="s">
        <v>1</v>
      </c>
      <c r="C93" s="63">
        <f>F85+F80+E58</f>
        <v>16</v>
      </c>
      <c r="D93" s="63">
        <v>20</v>
      </c>
      <c r="E93" s="21">
        <f t="shared" ref="E93:E97" si="16">C93*D93</f>
        <v>320</v>
      </c>
      <c r="F93" s="62">
        <f>E58</f>
        <v>7</v>
      </c>
      <c r="G93">
        <f>D114</f>
        <v>7</v>
      </c>
      <c r="H93" s="62">
        <f>F80+F85</f>
        <v>9</v>
      </c>
      <c r="I93" s="62">
        <f>G104</f>
        <v>9</v>
      </c>
      <c r="J93" s="62"/>
      <c r="K93" s="29"/>
      <c r="L93" s="29"/>
      <c r="M93" s="25"/>
      <c r="O93" s="28" t="s">
        <v>1</v>
      </c>
      <c r="P93" s="28">
        <f>S85+S80+R58</f>
        <v>13</v>
      </c>
      <c r="Q93" s="28">
        <v>20</v>
      </c>
      <c r="R93" s="21">
        <f t="shared" ref="R93:R97" si="17">P93*Q93</f>
        <v>260</v>
      </c>
      <c r="S93" s="29">
        <f>R58</f>
        <v>6</v>
      </c>
      <c r="T93">
        <f>Q114</f>
        <v>6</v>
      </c>
      <c r="U93">
        <f>S80+S85</f>
        <v>7</v>
      </c>
      <c r="V93">
        <f>T104</f>
        <v>7</v>
      </c>
      <c r="X93" s="25"/>
      <c r="Y93" s="29"/>
      <c r="Z93" s="28" t="s">
        <v>1</v>
      </c>
      <c r="AA93" s="28" t="e">
        <f>AD85+AD80+AC58</f>
        <v>#VALUE!</v>
      </c>
      <c r="AB93" s="28">
        <v>20</v>
      </c>
      <c r="AC93" s="21" t="e">
        <f t="shared" ref="AC93:AC97" si="18">AA93*AB93</f>
        <v>#VALUE!</v>
      </c>
      <c r="AD93" s="29"/>
      <c r="AE93" s="29"/>
      <c r="AF93" s="29"/>
      <c r="AG93" s="29"/>
    </row>
    <row r="94" spans="1:33" x14ac:dyDescent="0.25">
      <c r="A94" s="26"/>
      <c r="B94" s="63" t="s">
        <v>15</v>
      </c>
      <c r="C94" s="63">
        <v>0</v>
      </c>
      <c r="D94" s="63">
        <v>25</v>
      </c>
      <c r="E94" s="21">
        <f t="shared" si="16"/>
        <v>0</v>
      </c>
      <c r="F94" s="62"/>
      <c r="H94" s="62"/>
      <c r="I94" s="62"/>
      <c r="J94" s="62"/>
      <c r="K94" s="29"/>
      <c r="L94" s="29"/>
      <c r="M94" s="25"/>
      <c r="O94" s="28" t="s">
        <v>15</v>
      </c>
      <c r="P94" s="28">
        <v>0</v>
      </c>
      <c r="Q94" s="28">
        <v>25</v>
      </c>
      <c r="R94" s="21">
        <f t="shared" si="17"/>
        <v>0</v>
      </c>
      <c r="S94" s="29">
        <v>0</v>
      </c>
      <c r="T94" s="54">
        <v>0</v>
      </c>
      <c r="U94" s="54">
        <v>0</v>
      </c>
      <c r="V94" s="54">
        <v>0</v>
      </c>
      <c r="X94" s="25"/>
      <c r="Y94" s="29"/>
      <c r="Z94" s="28" t="s">
        <v>15</v>
      </c>
      <c r="AA94" s="28">
        <v>0</v>
      </c>
      <c r="AB94" s="28">
        <v>25</v>
      </c>
      <c r="AC94" s="21">
        <f t="shared" si="18"/>
        <v>0</v>
      </c>
      <c r="AD94" s="29"/>
      <c r="AE94" s="29"/>
      <c r="AF94" s="29"/>
      <c r="AG94" s="29"/>
    </row>
    <row r="95" spans="1:33" x14ac:dyDescent="0.25">
      <c r="A95" s="26"/>
      <c r="B95" s="63" t="s">
        <v>3</v>
      </c>
      <c r="C95" s="63">
        <f>G60+G64+G68+G78</f>
        <v>118</v>
      </c>
      <c r="D95" s="63">
        <v>22</v>
      </c>
      <c r="E95" s="21">
        <f t="shared" si="16"/>
        <v>2596</v>
      </c>
      <c r="F95" s="62">
        <f>E60+E64+E68</f>
        <v>103</v>
      </c>
      <c r="G95">
        <f>D104+D106+D110+D113</f>
        <v>103</v>
      </c>
      <c r="H95" s="62">
        <f>F78</f>
        <v>15</v>
      </c>
      <c r="I95" s="62">
        <f>G110</f>
        <v>15</v>
      </c>
      <c r="J95" s="62"/>
      <c r="K95" s="29"/>
      <c r="L95" s="29"/>
      <c r="M95" s="25"/>
      <c r="O95" s="28" t="s">
        <v>3</v>
      </c>
      <c r="P95" s="28">
        <f>T60+T64+T68+T78</f>
        <v>96</v>
      </c>
      <c r="Q95" s="28">
        <v>22</v>
      </c>
      <c r="R95" s="21">
        <f t="shared" si="17"/>
        <v>2112</v>
      </c>
      <c r="S95" s="29">
        <f>R60+R64+R68</f>
        <v>88</v>
      </c>
      <c r="T95">
        <f>Q104+Q106+Q110+Q113</f>
        <v>88</v>
      </c>
      <c r="U95">
        <f>S78</f>
        <v>8</v>
      </c>
      <c r="V95">
        <f>T110</f>
        <v>8</v>
      </c>
      <c r="X95" s="25"/>
      <c r="Y95" s="29"/>
      <c r="Z95" s="28" t="s">
        <v>3</v>
      </c>
      <c r="AA95" s="28">
        <f>AE60+AE64+AE68+AE78</f>
        <v>81</v>
      </c>
      <c r="AB95" s="28">
        <v>22</v>
      </c>
      <c r="AC95" s="21">
        <f t="shared" si="18"/>
        <v>1782</v>
      </c>
      <c r="AD95" s="29"/>
      <c r="AE95" s="29"/>
      <c r="AF95" s="29"/>
      <c r="AG95" s="29"/>
    </row>
    <row r="96" spans="1:33" x14ac:dyDescent="0.25">
      <c r="A96" s="26"/>
      <c r="B96" s="63" t="s">
        <v>9</v>
      </c>
      <c r="C96" s="63">
        <f>G72+G75</f>
        <v>110</v>
      </c>
      <c r="D96" s="63">
        <v>15</v>
      </c>
      <c r="E96" s="21">
        <f t="shared" si="16"/>
        <v>1650</v>
      </c>
      <c r="F96" s="62">
        <f>E72</f>
        <v>41</v>
      </c>
      <c r="G96">
        <f>D108+D109+D111</f>
        <v>41</v>
      </c>
      <c r="H96" s="62">
        <f>F72+F75</f>
        <v>69</v>
      </c>
      <c r="I96" s="62">
        <f>G106+G107+G113</f>
        <v>69</v>
      </c>
      <c r="J96" s="62"/>
      <c r="K96" s="29"/>
      <c r="L96" s="29"/>
      <c r="M96" s="25"/>
      <c r="O96" s="28" t="s">
        <v>9</v>
      </c>
      <c r="P96" s="28">
        <f>T72+T75</f>
        <v>130</v>
      </c>
      <c r="Q96" s="28">
        <v>15</v>
      </c>
      <c r="R96" s="21">
        <f t="shared" si="17"/>
        <v>1950</v>
      </c>
      <c r="S96" s="29">
        <f>R72</f>
        <v>51</v>
      </c>
      <c r="T96">
        <f>Q108+Q109+Q111</f>
        <v>51</v>
      </c>
      <c r="U96">
        <f>S72+S75</f>
        <v>79</v>
      </c>
      <c r="V96">
        <f>T106+T107+T113</f>
        <v>79</v>
      </c>
      <c r="X96" s="25"/>
      <c r="Y96" s="29"/>
      <c r="Z96" s="28" t="s">
        <v>9</v>
      </c>
      <c r="AA96" s="28">
        <f>AE72+AE75</f>
        <v>61</v>
      </c>
      <c r="AB96" s="28">
        <v>15</v>
      </c>
      <c r="AC96" s="21">
        <f t="shared" si="18"/>
        <v>915</v>
      </c>
      <c r="AD96" s="29"/>
      <c r="AE96" s="29"/>
      <c r="AF96" s="29"/>
      <c r="AG96" s="29"/>
    </row>
    <row r="97" spans="1:39" x14ac:dyDescent="0.25">
      <c r="A97" s="26"/>
      <c r="B97" s="63" t="s">
        <v>5</v>
      </c>
      <c r="C97" s="63">
        <f>G62+G66+G70+G73+G76+G79+G82</f>
        <v>103</v>
      </c>
      <c r="D97" s="63">
        <v>15</v>
      </c>
      <c r="E97" s="21">
        <f t="shared" si="16"/>
        <v>1545</v>
      </c>
      <c r="F97" s="62">
        <f>E62+E66+E70+E82</f>
        <v>48</v>
      </c>
      <c r="G97">
        <f>D105+D112+D115</f>
        <v>48</v>
      </c>
      <c r="H97" s="62">
        <f>F73+F76+F79+F82</f>
        <v>55</v>
      </c>
      <c r="I97" s="62">
        <f>G105+G111+G114</f>
        <v>55</v>
      </c>
      <c r="J97" s="62"/>
      <c r="K97" s="29"/>
      <c r="L97" s="29"/>
      <c r="M97" s="25"/>
      <c r="O97" s="28" t="s">
        <v>5</v>
      </c>
      <c r="P97" s="28">
        <f>T62+T66+T70+T73+T76+T79+T82</f>
        <v>102</v>
      </c>
      <c r="Q97" s="28">
        <v>15</v>
      </c>
      <c r="R97" s="21">
        <f t="shared" si="17"/>
        <v>1530</v>
      </c>
      <c r="S97" s="29">
        <f>R62+R66+R70+R82</f>
        <v>50</v>
      </c>
      <c r="T97">
        <f>Q105+Q112+Q115</f>
        <v>50</v>
      </c>
      <c r="U97">
        <f>S73+S76+S79+S82</f>
        <v>52</v>
      </c>
      <c r="V97">
        <f>T105+T111+T114</f>
        <v>52</v>
      </c>
      <c r="X97" s="25"/>
      <c r="Y97" s="29"/>
      <c r="Z97" s="28" t="s">
        <v>5</v>
      </c>
      <c r="AA97" s="28">
        <f>AE62+AE66+AE70+AE73+AE76+AE79+AE82</f>
        <v>47</v>
      </c>
      <c r="AB97" s="28">
        <v>15</v>
      </c>
      <c r="AC97" s="21">
        <f t="shared" si="18"/>
        <v>705</v>
      </c>
      <c r="AD97" s="29"/>
      <c r="AE97" s="29"/>
      <c r="AF97" s="29"/>
      <c r="AG97" s="29"/>
    </row>
    <row r="98" spans="1:39" x14ac:dyDescent="0.25">
      <c r="A98" s="26"/>
      <c r="B98" s="63" t="s">
        <v>14</v>
      </c>
      <c r="C98" s="63">
        <f>SUM(C92:C97)</f>
        <v>370</v>
      </c>
      <c r="D98" s="63"/>
      <c r="E98" s="21">
        <f>SUM(E92:E97)</f>
        <v>6801</v>
      </c>
      <c r="F98" s="62">
        <f>SUM(F92:F97)</f>
        <v>208</v>
      </c>
      <c r="G98">
        <f>SUM(G92:G97)</f>
        <v>208</v>
      </c>
      <c r="H98" s="62">
        <f>SUM(H92:H97)</f>
        <v>162</v>
      </c>
      <c r="I98" s="62">
        <f>SUM(I92:I97)</f>
        <v>162</v>
      </c>
      <c r="J98" s="62"/>
      <c r="K98" s="29"/>
      <c r="L98" s="29"/>
      <c r="M98" s="25"/>
      <c r="O98" s="28" t="s">
        <v>14</v>
      </c>
      <c r="P98" s="28">
        <f>SUM(P92:P97)</f>
        <v>366</v>
      </c>
      <c r="Q98" s="28"/>
      <c r="R98" s="21">
        <f>SUM(R92:R97)</f>
        <v>6602</v>
      </c>
      <c r="S98" s="29"/>
      <c r="X98" s="25"/>
      <c r="Y98" s="29"/>
      <c r="Z98" s="28" t="s">
        <v>14</v>
      </c>
      <c r="AA98" s="28" t="e">
        <f>SUM(AA92:AA97)</f>
        <v>#VALUE!</v>
      </c>
      <c r="AB98" s="28"/>
      <c r="AC98" s="21" t="e">
        <f>SUM(AC92:AC97)</f>
        <v>#VALUE!</v>
      </c>
      <c r="AD98" s="29"/>
      <c r="AE98" s="29"/>
      <c r="AF98" s="29"/>
      <c r="AG98" s="29"/>
    </row>
    <row r="99" spans="1:39" x14ac:dyDescent="0.25">
      <c r="A99" s="26"/>
      <c r="B99" s="62"/>
      <c r="C99" s="62"/>
      <c r="D99" s="62"/>
      <c r="E99" s="62" t="s">
        <v>104</v>
      </c>
      <c r="F99">
        <f>F98+H98</f>
        <v>370</v>
      </c>
      <c r="G99" s="62"/>
      <c r="H99" s="62"/>
      <c r="I99" s="62"/>
      <c r="J99" s="62"/>
      <c r="K99" s="29"/>
      <c r="L99" s="29"/>
      <c r="M99" s="25"/>
      <c r="O99" s="29"/>
      <c r="P99" s="29"/>
      <c r="Q99" s="29"/>
      <c r="R99" s="29"/>
      <c r="S99" s="29"/>
      <c r="T99" s="29"/>
      <c r="U99" s="29"/>
      <c r="V99" s="29"/>
      <c r="W99" s="29"/>
      <c r="X99" s="25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1:39" x14ac:dyDescent="0.25">
      <c r="A100" s="26"/>
      <c r="B100" s="88" t="s">
        <v>72</v>
      </c>
      <c r="C100" s="88"/>
      <c r="D100" s="62"/>
      <c r="E100" s="62"/>
      <c r="F100" s="62"/>
      <c r="G100" s="62"/>
      <c r="H100" s="62"/>
      <c r="I100" s="62"/>
      <c r="J100" s="62"/>
      <c r="K100" s="29"/>
      <c r="L100" s="29"/>
      <c r="M100" s="25"/>
      <c r="O100" s="88" t="s">
        <v>72</v>
      </c>
      <c r="P100" s="88"/>
      <c r="Q100" s="29"/>
      <c r="R100" s="29"/>
      <c r="S100" s="29"/>
      <c r="T100" s="29"/>
      <c r="U100" s="29"/>
      <c r="V100" s="29"/>
      <c r="X100" s="25"/>
      <c r="Y100" s="29"/>
      <c r="Z100" s="88" t="s">
        <v>72</v>
      </c>
      <c r="AA100" s="88"/>
      <c r="AB100" s="29"/>
      <c r="AC100" s="29"/>
      <c r="AD100" s="29"/>
      <c r="AE100" s="29"/>
      <c r="AF100" s="29"/>
      <c r="AG100" s="29"/>
    </row>
    <row r="101" spans="1:39" x14ac:dyDescent="0.25">
      <c r="A101" s="26"/>
      <c r="B101" s="62"/>
      <c r="C101" s="62"/>
      <c r="D101" s="62"/>
      <c r="E101" s="62"/>
      <c r="F101" s="62"/>
      <c r="G101" s="62"/>
      <c r="H101" s="62"/>
      <c r="I101" s="62"/>
      <c r="J101" s="62"/>
      <c r="K101" s="29"/>
      <c r="L101" s="29"/>
      <c r="M101" s="25"/>
      <c r="O101" s="29"/>
      <c r="P101" s="29"/>
      <c r="Q101" s="29"/>
      <c r="R101" s="29"/>
      <c r="S101" s="29"/>
      <c r="T101" s="29"/>
      <c r="U101" s="29"/>
      <c r="V101" s="29"/>
      <c r="X101" s="25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1:39" x14ac:dyDescent="0.25">
      <c r="A102" s="26"/>
      <c r="B102" s="33" t="s">
        <v>51</v>
      </c>
      <c r="C102" s="74" t="s">
        <v>52</v>
      </c>
      <c r="D102" s="74"/>
      <c r="E102" s="74"/>
      <c r="F102" s="74" t="s">
        <v>54</v>
      </c>
      <c r="G102" s="74"/>
      <c r="H102" s="74"/>
      <c r="I102" s="63" t="s">
        <v>63</v>
      </c>
      <c r="J102" s="62"/>
      <c r="K102" s="29"/>
      <c r="L102" s="29"/>
      <c r="M102" s="25"/>
      <c r="O102" s="33" t="s">
        <v>51</v>
      </c>
      <c r="P102" s="74" t="s">
        <v>52</v>
      </c>
      <c r="Q102" s="74"/>
      <c r="R102" s="74"/>
      <c r="S102" s="74" t="s">
        <v>54</v>
      </c>
      <c r="T102" s="74"/>
      <c r="U102" s="74"/>
      <c r="V102" s="28" t="s">
        <v>63</v>
      </c>
      <c r="X102" s="25"/>
      <c r="Y102" s="29"/>
      <c r="Z102" s="33" t="s">
        <v>51</v>
      </c>
      <c r="AA102" s="75" t="s">
        <v>52</v>
      </c>
      <c r="AB102" s="76"/>
      <c r="AC102" s="77"/>
      <c r="AD102" s="75" t="s">
        <v>54</v>
      </c>
      <c r="AE102" s="76"/>
      <c r="AF102" s="77"/>
      <c r="AG102" s="28" t="s">
        <v>63</v>
      </c>
    </row>
    <row r="103" spans="1:39" x14ac:dyDescent="0.25">
      <c r="A103" s="26"/>
      <c r="B103" s="34"/>
      <c r="C103" s="63" t="s">
        <v>31</v>
      </c>
      <c r="D103" s="63" t="s">
        <v>53</v>
      </c>
      <c r="E103" s="63" t="s">
        <v>24</v>
      </c>
      <c r="F103" s="63" t="s">
        <v>31</v>
      </c>
      <c r="G103" s="63" t="s">
        <v>53</v>
      </c>
      <c r="H103" s="63" t="s">
        <v>24</v>
      </c>
      <c r="I103" s="63"/>
      <c r="J103" s="62"/>
      <c r="K103" s="29"/>
      <c r="L103" s="29"/>
      <c r="M103" s="25"/>
      <c r="O103" s="34"/>
      <c r="P103" s="28" t="s">
        <v>31</v>
      </c>
      <c r="Q103" s="28" t="s">
        <v>53</v>
      </c>
      <c r="R103" s="28" t="s">
        <v>24</v>
      </c>
      <c r="S103" s="28" t="s">
        <v>31</v>
      </c>
      <c r="T103" s="28" t="s">
        <v>53</v>
      </c>
      <c r="U103" s="28" t="s">
        <v>24</v>
      </c>
      <c r="V103" s="28"/>
      <c r="X103" s="25"/>
      <c r="Y103" s="29"/>
      <c r="Z103" s="34"/>
      <c r="AA103" s="48" t="s">
        <v>31</v>
      </c>
      <c r="AB103" s="48" t="s">
        <v>53</v>
      </c>
      <c r="AC103" s="48" t="s">
        <v>24</v>
      </c>
      <c r="AD103" s="48" t="s">
        <v>31</v>
      </c>
      <c r="AE103" s="48" t="s">
        <v>53</v>
      </c>
      <c r="AF103" s="48" t="s">
        <v>24</v>
      </c>
      <c r="AG103" s="48"/>
      <c r="AH103" s="46"/>
      <c r="AI103" s="46"/>
      <c r="AJ103" s="46"/>
      <c r="AK103" s="46"/>
      <c r="AL103" s="46"/>
      <c r="AM103" s="46"/>
    </row>
    <row r="104" spans="1:39" x14ac:dyDescent="0.25">
      <c r="A104" s="26"/>
      <c r="B104" s="1" t="s">
        <v>20</v>
      </c>
      <c r="C104" s="1" t="s">
        <v>3</v>
      </c>
      <c r="D104" s="1">
        <v>24</v>
      </c>
      <c r="E104" s="1">
        <v>3.5</v>
      </c>
      <c r="F104" s="1" t="s">
        <v>1</v>
      </c>
      <c r="G104" s="1">
        <v>9</v>
      </c>
      <c r="H104" s="1">
        <v>15.17</v>
      </c>
      <c r="I104" s="63">
        <f>D104+G104+D105+G105</f>
        <v>57</v>
      </c>
      <c r="J104" s="62"/>
      <c r="K104" s="29"/>
      <c r="L104" s="29"/>
      <c r="M104" s="25"/>
      <c r="O104" s="1" t="s">
        <v>20</v>
      </c>
      <c r="P104" s="1" t="s">
        <v>3</v>
      </c>
      <c r="Q104" s="1">
        <v>26</v>
      </c>
      <c r="R104" s="1">
        <v>3.5</v>
      </c>
      <c r="S104" s="1" t="s">
        <v>1</v>
      </c>
      <c r="T104" s="1">
        <v>7</v>
      </c>
      <c r="U104" s="1">
        <v>15.17</v>
      </c>
      <c r="V104" s="28">
        <f>Q104+T104+Q105+T105</f>
        <v>56</v>
      </c>
      <c r="W104">
        <f>V168</f>
        <v>102</v>
      </c>
      <c r="X104" s="25"/>
      <c r="Y104" s="29"/>
      <c r="Z104" s="1" t="s">
        <v>20</v>
      </c>
      <c r="AA104" s="1" t="s">
        <v>3</v>
      </c>
      <c r="AB104" s="1" t="e">
        <f>Q104-C104</f>
        <v>#VALUE!</v>
      </c>
      <c r="AC104" s="1">
        <v>3.5</v>
      </c>
      <c r="AD104" s="1" t="s">
        <v>1</v>
      </c>
      <c r="AE104" s="1" t="e">
        <f>T104-F104</f>
        <v>#VALUE!</v>
      </c>
      <c r="AF104" s="1">
        <v>15.17</v>
      </c>
      <c r="AG104" s="48">
        <f>V104-H104</f>
        <v>40.83</v>
      </c>
      <c r="AH104" s="46"/>
      <c r="AI104" s="46"/>
      <c r="AJ104" s="46"/>
      <c r="AK104" s="46"/>
      <c r="AL104" s="46"/>
      <c r="AM104" s="46"/>
    </row>
    <row r="105" spans="1:39" x14ac:dyDescent="0.25">
      <c r="A105" s="26"/>
      <c r="B105" s="1"/>
      <c r="C105" s="1" t="s">
        <v>5</v>
      </c>
      <c r="D105" s="1">
        <v>8</v>
      </c>
      <c r="E105" s="1">
        <v>9.16</v>
      </c>
      <c r="F105" s="1" t="s">
        <v>5</v>
      </c>
      <c r="G105" s="1">
        <v>16</v>
      </c>
      <c r="H105" s="1">
        <v>12.13</v>
      </c>
      <c r="I105" s="63"/>
      <c r="J105" s="62"/>
      <c r="K105" s="29"/>
      <c r="L105" s="29"/>
      <c r="M105" s="25"/>
      <c r="O105" s="1"/>
      <c r="P105" s="1" t="s">
        <v>5</v>
      </c>
      <c r="Q105" s="1">
        <v>8</v>
      </c>
      <c r="R105" s="1">
        <v>9.16</v>
      </c>
      <c r="S105" s="1" t="s">
        <v>5</v>
      </c>
      <c r="T105" s="1">
        <v>15</v>
      </c>
      <c r="U105" s="56" t="s">
        <v>98</v>
      </c>
      <c r="V105" s="28"/>
      <c r="X105" s="25"/>
      <c r="Y105" s="29"/>
      <c r="Z105" s="1"/>
      <c r="AA105" s="1" t="s">
        <v>5</v>
      </c>
      <c r="AB105" s="1" t="e">
        <f t="shared" ref="AB105:AB115" si="19">Q105-C105</f>
        <v>#VALUE!</v>
      </c>
      <c r="AC105" s="1">
        <v>9.16</v>
      </c>
      <c r="AD105" s="1" t="s">
        <v>5</v>
      </c>
      <c r="AE105" s="1" t="e">
        <f t="shared" ref="AE105:AE115" si="20">T105-F105</f>
        <v>#VALUE!</v>
      </c>
      <c r="AF105" s="1">
        <v>12.13</v>
      </c>
      <c r="AG105" s="48"/>
      <c r="AH105" s="46"/>
      <c r="AI105" s="46"/>
      <c r="AJ105" s="46"/>
      <c r="AK105" s="46"/>
      <c r="AL105" s="46"/>
      <c r="AM105" s="46"/>
    </row>
    <row r="106" spans="1:39" x14ac:dyDescent="0.25">
      <c r="A106" s="26"/>
      <c r="B106" s="68" t="s">
        <v>19</v>
      </c>
      <c r="C106" s="68" t="s">
        <v>3</v>
      </c>
      <c r="D106" s="68">
        <v>32</v>
      </c>
      <c r="E106" s="68">
        <v>3.5</v>
      </c>
      <c r="F106" s="68" t="s">
        <v>9</v>
      </c>
      <c r="G106" s="68">
        <v>17</v>
      </c>
      <c r="H106" s="68">
        <v>11.13</v>
      </c>
      <c r="I106" s="63">
        <f>D106+G106</f>
        <v>49</v>
      </c>
      <c r="J106" s="62"/>
      <c r="K106" s="29"/>
      <c r="L106" s="29"/>
      <c r="M106" s="25"/>
      <c r="O106" s="2" t="s">
        <v>19</v>
      </c>
      <c r="P106" s="2" t="s">
        <v>3</v>
      </c>
      <c r="Q106" s="2">
        <v>25</v>
      </c>
      <c r="R106" s="2">
        <v>3.5</v>
      </c>
      <c r="S106" s="2" t="s">
        <v>9</v>
      </c>
      <c r="T106" s="2">
        <v>25</v>
      </c>
      <c r="U106" s="2">
        <v>11.13</v>
      </c>
      <c r="V106" s="28">
        <f>Q106+T106</f>
        <v>50</v>
      </c>
      <c r="W106">
        <f>V169</f>
        <v>102</v>
      </c>
      <c r="X106" s="25"/>
      <c r="Y106" s="29"/>
      <c r="Z106" s="2" t="s">
        <v>19</v>
      </c>
      <c r="AA106" s="2" t="s">
        <v>3</v>
      </c>
      <c r="AB106" s="2" t="e">
        <f t="shared" si="19"/>
        <v>#VALUE!</v>
      </c>
      <c r="AC106" s="2">
        <v>3.5</v>
      </c>
      <c r="AD106" s="2" t="s">
        <v>9</v>
      </c>
      <c r="AE106" s="2" t="e">
        <f t="shared" si="20"/>
        <v>#VALUE!</v>
      </c>
      <c r="AF106" s="2">
        <v>11.13</v>
      </c>
      <c r="AG106" s="48">
        <f t="shared" ref="AG106:AG114" si="21">V106-H106</f>
        <v>38.869999999999997</v>
      </c>
      <c r="AH106" s="46"/>
      <c r="AI106" s="46"/>
      <c r="AJ106" s="46"/>
      <c r="AK106" s="46"/>
      <c r="AL106" s="46"/>
      <c r="AM106" s="46"/>
    </row>
    <row r="107" spans="1:39" x14ac:dyDescent="0.25">
      <c r="A107" s="26"/>
      <c r="B107" s="3" t="s">
        <v>18</v>
      </c>
      <c r="C107" s="3" t="s">
        <v>2</v>
      </c>
      <c r="D107" s="3">
        <f>F92</f>
        <v>9</v>
      </c>
      <c r="E107" s="3" t="s">
        <v>21</v>
      </c>
      <c r="F107" s="3" t="s">
        <v>9</v>
      </c>
      <c r="G107" s="3">
        <v>33</v>
      </c>
      <c r="H107" s="3">
        <v>11.13</v>
      </c>
      <c r="I107" s="63">
        <f>D107+D108+G107</f>
        <v>52</v>
      </c>
      <c r="J107" s="62"/>
      <c r="K107" s="29"/>
      <c r="L107" s="29"/>
      <c r="M107" s="25"/>
      <c r="O107" s="3" t="s">
        <v>18</v>
      </c>
      <c r="P107" s="3" t="s">
        <v>2</v>
      </c>
      <c r="Q107" s="3">
        <f>R59+R63+R67+R71+R83</f>
        <v>9</v>
      </c>
      <c r="R107" s="3" t="s">
        <v>21</v>
      </c>
      <c r="S107" s="3" t="s">
        <v>9</v>
      </c>
      <c r="T107" s="3">
        <v>28</v>
      </c>
      <c r="U107" s="3">
        <v>11.13</v>
      </c>
      <c r="V107" s="28">
        <f>Q107+Q108+T107</f>
        <v>49</v>
      </c>
      <c r="W107">
        <f>V170</f>
        <v>102</v>
      </c>
      <c r="X107" s="25"/>
      <c r="Y107" s="29"/>
      <c r="Z107" s="3" t="s">
        <v>18</v>
      </c>
      <c r="AA107" s="3" t="s">
        <v>2</v>
      </c>
      <c r="AB107" s="3" t="e">
        <f t="shared" si="19"/>
        <v>#VALUE!</v>
      </c>
      <c r="AC107" s="3" t="s">
        <v>21</v>
      </c>
      <c r="AD107" s="3" t="s">
        <v>9</v>
      </c>
      <c r="AE107" s="3" t="e">
        <f t="shared" si="20"/>
        <v>#VALUE!</v>
      </c>
      <c r="AF107" s="3">
        <v>11.13</v>
      </c>
      <c r="AG107" s="48">
        <f t="shared" si="21"/>
        <v>37.869999999999997</v>
      </c>
      <c r="AH107" s="46"/>
      <c r="AI107" s="46"/>
      <c r="AJ107" s="46"/>
      <c r="AK107" s="46"/>
      <c r="AL107" s="46"/>
      <c r="AM107" s="46"/>
    </row>
    <row r="108" spans="1:39" x14ac:dyDescent="0.25">
      <c r="A108" s="26"/>
      <c r="B108" s="3"/>
      <c r="C108" s="3" t="s">
        <v>9</v>
      </c>
      <c r="D108" s="3">
        <v>10</v>
      </c>
      <c r="E108" s="3">
        <v>11</v>
      </c>
      <c r="F108" s="3"/>
      <c r="G108" s="3"/>
      <c r="H108" s="3"/>
      <c r="I108" s="33"/>
      <c r="J108" s="62"/>
      <c r="K108" s="29"/>
      <c r="L108" s="29"/>
      <c r="M108" s="25"/>
      <c r="O108" s="3"/>
      <c r="P108" s="3" t="s">
        <v>9</v>
      </c>
      <c r="Q108" s="3">
        <v>12</v>
      </c>
      <c r="R108" s="3">
        <v>11</v>
      </c>
      <c r="S108" s="3"/>
      <c r="T108" s="3"/>
      <c r="U108" s="3"/>
      <c r="V108" s="33"/>
      <c r="X108" s="25"/>
      <c r="Y108" s="29"/>
      <c r="Z108" s="3"/>
      <c r="AA108" s="3" t="s">
        <v>9</v>
      </c>
      <c r="AB108" s="3" t="e">
        <f t="shared" si="19"/>
        <v>#VALUE!</v>
      </c>
      <c r="AC108" s="3">
        <v>11</v>
      </c>
      <c r="AD108" s="3"/>
      <c r="AE108" s="3">
        <f t="shared" si="20"/>
        <v>0</v>
      </c>
      <c r="AF108" s="3"/>
      <c r="AG108" s="48"/>
      <c r="AH108" s="46"/>
      <c r="AI108" s="46"/>
      <c r="AJ108" s="46"/>
      <c r="AK108" s="46"/>
      <c r="AL108" s="46"/>
      <c r="AM108" s="46"/>
    </row>
    <row r="109" spans="1:39" x14ac:dyDescent="0.25">
      <c r="A109" s="26"/>
      <c r="B109" s="65" t="s">
        <v>56</v>
      </c>
      <c r="C109" s="65" t="s">
        <v>9</v>
      </c>
      <c r="D109" s="65">
        <v>10</v>
      </c>
      <c r="E109" s="65">
        <v>11</v>
      </c>
      <c r="F109" s="65" t="s">
        <v>2</v>
      </c>
      <c r="G109" s="65">
        <f>H92</f>
        <v>14</v>
      </c>
      <c r="H109" s="65" t="s">
        <v>22</v>
      </c>
      <c r="I109" s="33">
        <f>D109+D110+G109+G110</f>
        <v>53</v>
      </c>
      <c r="J109" s="62"/>
      <c r="K109" s="29"/>
      <c r="L109" s="29"/>
      <c r="M109" s="25"/>
      <c r="O109" s="96" t="s">
        <v>56</v>
      </c>
      <c r="P109" s="31" t="s">
        <v>9</v>
      </c>
      <c r="Q109" s="31">
        <v>15</v>
      </c>
      <c r="R109" s="31">
        <v>11</v>
      </c>
      <c r="S109" s="31" t="s">
        <v>2</v>
      </c>
      <c r="T109" s="31">
        <v>16</v>
      </c>
      <c r="U109" s="31" t="s">
        <v>22</v>
      </c>
      <c r="V109" s="33">
        <f>Q109+Q110+T109+T110</f>
        <v>52</v>
      </c>
      <c r="W109">
        <f>V171</f>
        <v>100</v>
      </c>
      <c r="X109" s="25"/>
      <c r="Y109" s="29"/>
      <c r="Z109" s="4" t="s">
        <v>56</v>
      </c>
      <c r="AA109" s="4" t="s">
        <v>9</v>
      </c>
      <c r="AB109" s="4" t="e">
        <f t="shared" si="19"/>
        <v>#VALUE!</v>
      </c>
      <c r="AC109" s="4">
        <v>11</v>
      </c>
      <c r="AD109" s="4" t="s">
        <v>2</v>
      </c>
      <c r="AE109" s="4" t="e">
        <f t="shared" si="20"/>
        <v>#VALUE!</v>
      </c>
      <c r="AF109" s="4" t="s">
        <v>22</v>
      </c>
      <c r="AG109" s="48" t="e">
        <f t="shared" si="21"/>
        <v>#VALUE!</v>
      </c>
      <c r="AH109" s="46"/>
      <c r="AI109" s="46"/>
      <c r="AJ109" s="46"/>
      <c r="AK109" s="46"/>
      <c r="AL109" s="46"/>
      <c r="AM109" s="46"/>
    </row>
    <row r="110" spans="1:39" x14ac:dyDescent="0.25">
      <c r="A110" s="26"/>
      <c r="B110" s="66"/>
      <c r="C110" s="66" t="s">
        <v>3</v>
      </c>
      <c r="D110" s="66">
        <v>14</v>
      </c>
      <c r="E110" s="66">
        <v>8</v>
      </c>
      <c r="F110" s="66" t="s">
        <v>3</v>
      </c>
      <c r="G110" s="66">
        <v>15</v>
      </c>
      <c r="H110" s="66">
        <v>15</v>
      </c>
      <c r="I110" s="34"/>
      <c r="J110" s="62"/>
      <c r="K110" s="29"/>
      <c r="L110" s="29"/>
      <c r="M110" s="25"/>
      <c r="O110" s="97"/>
      <c r="P110" s="32" t="s">
        <v>3</v>
      </c>
      <c r="Q110" s="32">
        <v>13</v>
      </c>
      <c r="R110" s="32">
        <v>8</v>
      </c>
      <c r="S110" s="32" t="s">
        <v>3</v>
      </c>
      <c r="T110" s="32">
        <f>S78</f>
        <v>8</v>
      </c>
      <c r="U110" s="32">
        <v>15</v>
      </c>
      <c r="V110" s="34"/>
      <c r="X110" s="25"/>
      <c r="Y110" s="29"/>
      <c r="Z110" s="4"/>
      <c r="AA110" s="4" t="s">
        <v>3</v>
      </c>
      <c r="AB110" s="4" t="e">
        <f t="shared" si="19"/>
        <v>#VALUE!</v>
      </c>
      <c r="AC110" s="4">
        <v>8</v>
      </c>
      <c r="AD110" s="4" t="s">
        <v>3</v>
      </c>
      <c r="AE110" s="4" t="e">
        <f t="shared" si="20"/>
        <v>#VALUE!</v>
      </c>
      <c r="AF110" s="4">
        <v>15</v>
      </c>
      <c r="AG110" s="48"/>
      <c r="AH110" s="46"/>
      <c r="AI110" s="46"/>
      <c r="AJ110" s="46"/>
      <c r="AK110" s="46"/>
      <c r="AL110" s="46"/>
      <c r="AM110" s="46"/>
    </row>
    <row r="111" spans="1:39" x14ac:dyDescent="0.25">
      <c r="A111" s="26"/>
      <c r="B111" s="5" t="s">
        <v>17</v>
      </c>
      <c r="C111" s="5" t="s">
        <v>9</v>
      </c>
      <c r="D111" s="5">
        <v>21</v>
      </c>
      <c r="E111" s="5">
        <v>11</v>
      </c>
      <c r="F111" s="5" t="s">
        <v>5</v>
      </c>
      <c r="G111" s="5">
        <v>18</v>
      </c>
      <c r="H111" s="5" t="s">
        <v>23</v>
      </c>
      <c r="I111" s="63">
        <f>D111+D112+G111</f>
        <v>51</v>
      </c>
      <c r="J111" s="62"/>
      <c r="K111" s="29"/>
      <c r="L111" s="29"/>
      <c r="M111" s="25"/>
      <c r="O111" s="5" t="s">
        <v>17</v>
      </c>
      <c r="P111" s="5" t="s">
        <v>9</v>
      </c>
      <c r="Q111" s="5">
        <v>24</v>
      </c>
      <c r="R111" s="5">
        <v>11</v>
      </c>
      <c r="S111" s="5" t="s">
        <v>5</v>
      </c>
      <c r="T111" s="5">
        <v>17</v>
      </c>
      <c r="U111" s="5" t="s">
        <v>23</v>
      </c>
      <c r="V111" s="28">
        <f>Q111+Q112+T111</f>
        <v>52</v>
      </c>
      <c r="W111">
        <f>V172</f>
        <v>102</v>
      </c>
      <c r="X111" s="25"/>
      <c r="Y111" s="29"/>
      <c r="Z111" s="5" t="s">
        <v>17</v>
      </c>
      <c r="AA111" s="5" t="s">
        <v>9</v>
      </c>
      <c r="AB111" s="5" t="e">
        <f t="shared" si="19"/>
        <v>#VALUE!</v>
      </c>
      <c r="AC111" s="5">
        <v>11</v>
      </c>
      <c r="AD111" s="5" t="s">
        <v>5</v>
      </c>
      <c r="AE111" s="5" t="e">
        <f t="shared" si="20"/>
        <v>#VALUE!</v>
      </c>
      <c r="AF111" s="5" t="s">
        <v>23</v>
      </c>
      <c r="AG111" s="48" t="e">
        <f t="shared" si="21"/>
        <v>#VALUE!</v>
      </c>
      <c r="AH111" s="46"/>
      <c r="AI111" s="46"/>
      <c r="AJ111" s="46"/>
      <c r="AK111" s="46"/>
      <c r="AL111" s="46"/>
      <c r="AM111" s="46"/>
    </row>
    <row r="112" spans="1:39" x14ac:dyDescent="0.25">
      <c r="A112" s="26"/>
      <c r="B112" s="5"/>
      <c r="C112" s="5" t="s">
        <v>5</v>
      </c>
      <c r="D112" s="5">
        <v>12</v>
      </c>
      <c r="E112" s="5">
        <v>4.5999999999999996</v>
      </c>
      <c r="F112" s="5"/>
      <c r="G112" s="5"/>
      <c r="H112" s="5"/>
      <c r="I112" s="63"/>
      <c r="J112" s="62"/>
      <c r="K112" s="29"/>
      <c r="L112" s="29"/>
      <c r="M112" s="25"/>
      <c r="O112" s="5"/>
      <c r="P112" s="5" t="s">
        <v>5</v>
      </c>
      <c r="Q112" s="5">
        <v>11</v>
      </c>
      <c r="R112" s="5">
        <v>4.5999999999999996</v>
      </c>
      <c r="S112" s="5"/>
      <c r="T112" s="5"/>
      <c r="U112" s="5"/>
      <c r="V112" s="28"/>
      <c r="X112" s="25"/>
      <c r="Y112" s="29"/>
      <c r="Z112" s="5"/>
      <c r="AA112" s="5" t="s">
        <v>5</v>
      </c>
      <c r="AB112" s="5" t="e">
        <f t="shared" si="19"/>
        <v>#VALUE!</v>
      </c>
      <c r="AC112" s="5">
        <v>4.5999999999999996</v>
      </c>
      <c r="AD112" s="5"/>
      <c r="AE112" s="5">
        <f t="shared" si="20"/>
        <v>0</v>
      </c>
      <c r="AF112" s="5"/>
      <c r="AG112" s="48"/>
      <c r="AH112" s="46"/>
      <c r="AI112" s="46"/>
      <c r="AJ112" s="46"/>
      <c r="AK112" s="46"/>
      <c r="AL112" s="46"/>
      <c r="AM112" s="46"/>
    </row>
    <row r="113" spans="1:39" x14ac:dyDescent="0.25">
      <c r="A113" s="26"/>
      <c r="B113" s="6" t="s">
        <v>57</v>
      </c>
      <c r="C113" s="6" t="s">
        <v>3</v>
      </c>
      <c r="D113" s="6">
        <v>33</v>
      </c>
      <c r="E113" s="6">
        <v>3.5</v>
      </c>
      <c r="F113" s="6" t="s">
        <v>9</v>
      </c>
      <c r="G113" s="6">
        <v>19</v>
      </c>
      <c r="H113" s="6">
        <v>11.13</v>
      </c>
      <c r="I113" s="63">
        <f>D113+G113</f>
        <v>52</v>
      </c>
      <c r="J113" s="62"/>
      <c r="K113" s="29"/>
      <c r="L113" s="29"/>
      <c r="M113" s="25"/>
      <c r="O113" s="6" t="s">
        <v>57</v>
      </c>
      <c r="P113" s="6" t="s">
        <v>3</v>
      </c>
      <c r="Q113" s="6">
        <v>24</v>
      </c>
      <c r="R113" s="6">
        <v>3.5</v>
      </c>
      <c r="S113" s="6" t="s">
        <v>9</v>
      </c>
      <c r="T113" s="6">
        <v>26</v>
      </c>
      <c r="U113" s="6">
        <v>11.13</v>
      </c>
      <c r="V113" s="28">
        <f>Q113+T113</f>
        <v>50</v>
      </c>
      <c r="W113">
        <f>V173</f>
        <v>102</v>
      </c>
      <c r="X113" s="25"/>
      <c r="Y113" s="29"/>
      <c r="Z113" s="6" t="s">
        <v>57</v>
      </c>
      <c r="AA113" s="6" t="s">
        <v>3</v>
      </c>
      <c r="AB113" s="6" t="e">
        <f t="shared" si="19"/>
        <v>#VALUE!</v>
      </c>
      <c r="AC113" s="6">
        <v>3.5</v>
      </c>
      <c r="AD113" s="6" t="s">
        <v>9</v>
      </c>
      <c r="AE113" s="6" t="e">
        <f t="shared" si="20"/>
        <v>#VALUE!</v>
      </c>
      <c r="AF113" s="6">
        <v>11.13</v>
      </c>
      <c r="AG113" s="48">
        <f t="shared" si="21"/>
        <v>38.869999999999997</v>
      </c>
      <c r="AH113" s="46"/>
      <c r="AI113" s="46"/>
      <c r="AJ113" s="46"/>
      <c r="AK113" s="46"/>
      <c r="AL113" s="46"/>
      <c r="AM113" s="46"/>
    </row>
    <row r="114" spans="1:39" x14ac:dyDescent="0.25">
      <c r="A114" s="26"/>
      <c r="B114" s="7" t="s">
        <v>16</v>
      </c>
      <c r="C114" s="7" t="s">
        <v>1</v>
      </c>
      <c r="D114" s="7">
        <v>7</v>
      </c>
      <c r="E114" s="7">
        <v>1</v>
      </c>
      <c r="F114" s="7" t="s">
        <v>5</v>
      </c>
      <c r="G114" s="7">
        <v>21</v>
      </c>
      <c r="H114" s="7">
        <v>12.13</v>
      </c>
      <c r="I114" s="63">
        <f>D114+D115+G114</f>
        <v>56</v>
      </c>
      <c r="J114" s="62"/>
      <c r="K114" s="29"/>
      <c r="L114" s="29"/>
      <c r="M114" s="25"/>
      <c r="O114" s="7" t="s">
        <v>16</v>
      </c>
      <c r="P114" s="7" t="s">
        <v>1</v>
      </c>
      <c r="Q114" s="7">
        <f>R58</f>
        <v>6</v>
      </c>
      <c r="R114" s="7">
        <v>1</v>
      </c>
      <c r="S114" s="7" t="s">
        <v>5</v>
      </c>
      <c r="T114" s="7">
        <v>20</v>
      </c>
      <c r="U114" s="55" t="s">
        <v>98</v>
      </c>
      <c r="V114" s="28">
        <f>Q114+Q115+T114</f>
        <v>57</v>
      </c>
      <c r="W114">
        <f>V174</f>
        <v>102</v>
      </c>
      <c r="X114" s="25"/>
      <c r="Y114" s="29"/>
      <c r="Z114" s="7" t="s">
        <v>16</v>
      </c>
      <c r="AA114" s="7" t="s">
        <v>1</v>
      </c>
      <c r="AB114" s="7" t="e">
        <f t="shared" si="19"/>
        <v>#VALUE!</v>
      </c>
      <c r="AC114" s="7">
        <v>1</v>
      </c>
      <c r="AD114" s="7" t="s">
        <v>5</v>
      </c>
      <c r="AE114" s="7" t="e">
        <f t="shared" si="20"/>
        <v>#VALUE!</v>
      </c>
      <c r="AF114" s="7">
        <v>12.13</v>
      </c>
      <c r="AG114" s="48">
        <f t="shared" si="21"/>
        <v>44.87</v>
      </c>
      <c r="AH114" s="46"/>
      <c r="AI114" s="46"/>
      <c r="AJ114" s="46"/>
      <c r="AK114" s="46"/>
      <c r="AL114" s="46"/>
      <c r="AM114" s="46"/>
    </row>
    <row r="115" spans="1:39" x14ac:dyDescent="0.25">
      <c r="A115" s="26"/>
      <c r="B115" s="7"/>
      <c r="C115" s="7" t="s">
        <v>5</v>
      </c>
      <c r="D115" s="7">
        <v>28</v>
      </c>
      <c r="E115" s="7">
        <v>4.5999999999999996</v>
      </c>
      <c r="F115" s="7"/>
      <c r="G115" s="7"/>
      <c r="H115" s="7"/>
      <c r="I115" s="8"/>
      <c r="J115" s="62"/>
      <c r="K115" s="29"/>
      <c r="L115" s="29"/>
      <c r="M115" s="25"/>
      <c r="O115" s="7"/>
      <c r="P115" s="7" t="s">
        <v>5</v>
      </c>
      <c r="Q115" s="7">
        <v>31</v>
      </c>
      <c r="R115" s="7">
        <v>4.5999999999999996</v>
      </c>
      <c r="S115" s="7"/>
      <c r="T115" s="7"/>
      <c r="U115" s="7"/>
      <c r="V115" s="8"/>
      <c r="X115" s="25"/>
      <c r="Y115" s="29"/>
      <c r="Z115" s="7"/>
      <c r="AA115" s="7" t="s">
        <v>5</v>
      </c>
      <c r="AB115" s="7" t="e">
        <f t="shared" si="19"/>
        <v>#VALUE!</v>
      </c>
      <c r="AC115" s="7">
        <v>4.5999999999999996</v>
      </c>
      <c r="AD115" s="7"/>
      <c r="AE115" s="7">
        <f t="shared" si="20"/>
        <v>0</v>
      </c>
      <c r="AF115" s="7"/>
      <c r="AG115" s="8"/>
      <c r="AH115" s="46"/>
      <c r="AI115" s="46"/>
      <c r="AJ115" s="46"/>
      <c r="AK115" s="46"/>
      <c r="AL115" s="46"/>
      <c r="AM115" s="46"/>
    </row>
    <row r="116" spans="1:39" x14ac:dyDescent="0.25">
      <c r="A116" s="26"/>
      <c r="B116" s="62"/>
      <c r="C116" s="62"/>
      <c r="D116" s="62"/>
      <c r="E116" s="62"/>
      <c r="F116" s="62"/>
      <c r="G116" s="62"/>
      <c r="H116" s="62" t="s">
        <v>49</v>
      </c>
      <c r="I116" s="62">
        <f>SUM(I104:I115)</f>
        <v>370</v>
      </c>
      <c r="J116" s="62"/>
      <c r="K116" s="29"/>
      <c r="L116" s="29"/>
      <c r="M116" s="25"/>
      <c r="O116" s="29"/>
      <c r="P116" s="29"/>
      <c r="Q116" s="29">
        <f>SUM(Q104:Q115)</f>
        <v>204</v>
      </c>
      <c r="R116" s="29"/>
      <c r="S116" s="29"/>
      <c r="T116" s="29">
        <f>SUM(T104:T115)</f>
        <v>162</v>
      </c>
      <c r="U116" s="29" t="s">
        <v>49</v>
      </c>
      <c r="V116" s="29">
        <f>SUM(V104:V115)</f>
        <v>366</v>
      </c>
      <c r="X116" s="25"/>
      <c r="Y116" s="29"/>
      <c r="Z116" s="46"/>
      <c r="AA116" s="46"/>
      <c r="AB116" s="46"/>
      <c r="AC116" s="46"/>
      <c r="AD116" s="46"/>
      <c r="AE116" s="46"/>
      <c r="AF116" s="46" t="s">
        <v>49</v>
      </c>
      <c r="AG116" s="46" t="e">
        <f>SUM(AG104:AG115)</f>
        <v>#VALUE!</v>
      </c>
      <c r="AH116" s="46"/>
      <c r="AI116" s="46"/>
      <c r="AJ116" s="46"/>
      <c r="AK116" s="46"/>
      <c r="AL116" s="46"/>
      <c r="AM116" s="46"/>
    </row>
    <row r="117" spans="1:39" x14ac:dyDescent="0.25">
      <c r="A117" s="26"/>
      <c r="B117" s="62"/>
      <c r="C117" s="62"/>
      <c r="D117" s="62"/>
      <c r="E117" s="62"/>
      <c r="F117" s="62"/>
      <c r="G117" s="62"/>
      <c r="H117" s="62"/>
      <c r="I117" s="62"/>
      <c r="J117" s="62"/>
      <c r="K117" s="29"/>
      <c r="L117" s="29"/>
      <c r="M117" s="25"/>
      <c r="O117" s="29"/>
      <c r="P117" s="29"/>
      <c r="Q117" s="29"/>
      <c r="R117" s="29"/>
      <c r="S117" s="29"/>
      <c r="T117" s="29"/>
      <c r="U117" s="29"/>
      <c r="V117" s="29"/>
      <c r="X117" s="25"/>
      <c r="Y117" s="29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</row>
    <row r="118" spans="1:39" x14ac:dyDescent="0.25">
      <c r="A118" s="26"/>
      <c r="B118" s="23" t="s">
        <v>73</v>
      </c>
      <c r="C118" s="62"/>
      <c r="D118" s="62"/>
      <c r="E118" s="62"/>
      <c r="F118" s="62"/>
      <c r="G118" s="62"/>
      <c r="H118" s="62"/>
      <c r="I118" s="62"/>
      <c r="J118" s="62"/>
      <c r="K118" s="29"/>
      <c r="L118" s="29"/>
      <c r="M118" s="25"/>
      <c r="O118" s="29"/>
      <c r="P118" s="29"/>
      <c r="Q118" s="29"/>
      <c r="R118" s="29"/>
      <c r="S118" s="29"/>
      <c r="T118" s="29"/>
      <c r="U118" s="29"/>
      <c r="V118" s="29"/>
      <c r="X118" s="25"/>
      <c r="Y118" s="29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</row>
    <row r="119" spans="1:39" x14ac:dyDescent="0.25">
      <c r="A119" s="26"/>
      <c r="B119" s="62"/>
      <c r="C119" s="62"/>
      <c r="D119" s="62"/>
      <c r="E119" s="62"/>
      <c r="F119" s="62"/>
      <c r="G119" s="62"/>
      <c r="H119" s="62"/>
      <c r="I119" s="62"/>
      <c r="J119" s="62"/>
      <c r="K119" s="29"/>
      <c r="L119" s="29"/>
      <c r="M119" s="25"/>
      <c r="O119" s="94" t="s">
        <v>92</v>
      </c>
      <c r="P119" s="94"/>
      <c r="Q119" s="29"/>
      <c r="R119" s="29"/>
      <c r="S119" s="29"/>
      <c r="T119" s="29"/>
      <c r="U119" s="29"/>
      <c r="V119" s="29"/>
      <c r="X119" s="25"/>
      <c r="Y119" s="29"/>
      <c r="Z119" s="94" t="s">
        <v>95</v>
      </c>
      <c r="AA119" s="94"/>
      <c r="AB119" s="29"/>
      <c r="AC119" s="29"/>
      <c r="AD119" s="29"/>
      <c r="AE119" s="29"/>
      <c r="AF119" s="29"/>
      <c r="AG119" s="29"/>
    </row>
    <row r="120" spans="1:39" x14ac:dyDescent="0.25">
      <c r="A120" s="26"/>
      <c r="B120" s="62" t="s">
        <v>48</v>
      </c>
      <c r="C120" s="62"/>
      <c r="D120" s="62"/>
      <c r="E120" s="62"/>
      <c r="F120" s="62"/>
      <c r="G120" s="62"/>
      <c r="H120" s="62"/>
      <c r="I120" s="62"/>
      <c r="J120" s="62"/>
      <c r="K120" s="29"/>
      <c r="L120" s="29"/>
      <c r="M120" s="25"/>
      <c r="O120" s="29"/>
      <c r="P120" s="29"/>
      <c r="Q120" s="29"/>
      <c r="R120" s="29"/>
      <c r="S120" s="29"/>
      <c r="T120" s="29"/>
      <c r="U120" s="29"/>
      <c r="V120" s="29"/>
      <c r="X120" s="25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9" x14ac:dyDescent="0.25">
      <c r="A121" s="26"/>
      <c r="B121" s="62"/>
      <c r="C121" s="62"/>
      <c r="D121" s="62"/>
      <c r="E121" s="62"/>
      <c r="F121" s="62"/>
      <c r="G121" s="62"/>
      <c r="H121" s="62"/>
      <c r="I121" s="62"/>
      <c r="J121" s="62"/>
      <c r="K121" s="29"/>
      <c r="L121" s="29"/>
      <c r="M121" s="25"/>
      <c r="O121" s="29" t="s">
        <v>48</v>
      </c>
      <c r="P121" s="29"/>
      <c r="Q121" s="29"/>
      <c r="R121" s="29"/>
      <c r="S121" s="29"/>
      <c r="T121" s="29"/>
      <c r="U121" s="29"/>
      <c r="V121" s="29"/>
      <c r="X121" s="25"/>
      <c r="Y121" s="29"/>
      <c r="Z121" s="29" t="s">
        <v>48</v>
      </c>
      <c r="AA121" s="29"/>
      <c r="AB121" s="29"/>
      <c r="AC121" s="29"/>
      <c r="AD121" s="29"/>
      <c r="AE121" s="29"/>
      <c r="AF121" s="29"/>
      <c r="AG121" s="29"/>
    </row>
    <row r="122" spans="1:39" ht="15.75" thickBot="1" x14ac:dyDescent="0.3">
      <c r="A122" s="26"/>
      <c r="B122" s="10" t="s">
        <v>24</v>
      </c>
      <c r="C122" s="10" t="s">
        <v>25</v>
      </c>
      <c r="D122" s="10" t="s">
        <v>31</v>
      </c>
      <c r="E122" s="10" t="s">
        <v>43</v>
      </c>
      <c r="F122" s="10" t="s">
        <v>44</v>
      </c>
      <c r="G122" s="10" t="s">
        <v>46</v>
      </c>
      <c r="H122" s="62"/>
      <c r="I122" s="62"/>
      <c r="J122" s="62"/>
      <c r="K122" s="29"/>
      <c r="L122" s="29"/>
      <c r="M122" s="25"/>
      <c r="O122" s="29"/>
      <c r="P122" s="29"/>
      <c r="Q122" s="29"/>
      <c r="R122" s="29"/>
      <c r="S122" s="29"/>
      <c r="T122" s="29"/>
      <c r="U122" s="29"/>
      <c r="V122" s="29"/>
      <c r="X122" s="25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9" ht="16.5" thickTop="1" thickBot="1" x14ac:dyDescent="0.3">
      <c r="A123" s="26"/>
      <c r="B123" s="62">
        <v>2</v>
      </c>
      <c r="C123" s="62" t="s">
        <v>76</v>
      </c>
      <c r="D123" s="62" t="s">
        <v>1</v>
      </c>
      <c r="E123" s="62">
        <v>4</v>
      </c>
      <c r="F123" s="62"/>
      <c r="G123" s="62">
        <f>SUM(E123:F123)</f>
        <v>4</v>
      </c>
      <c r="H123" s="62"/>
      <c r="I123" s="62"/>
      <c r="J123" s="62"/>
      <c r="K123" s="29"/>
      <c r="L123" s="29"/>
      <c r="M123" s="25"/>
      <c r="O123" s="10" t="s">
        <v>24</v>
      </c>
      <c r="P123" s="10" t="s">
        <v>25</v>
      </c>
      <c r="Q123" s="10" t="s">
        <v>31</v>
      </c>
      <c r="R123" s="10" t="s">
        <v>43</v>
      </c>
      <c r="S123" s="10" t="s">
        <v>44</v>
      </c>
      <c r="T123" s="10" t="s">
        <v>46</v>
      </c>
      <c r="U123" s="29"/>
      <c r="V123" s="29"/>
      <c r="X123" s="25"/>
      <c r="Y123" s="29"/>
      <c r="Z123" s="10" t="s">
        <v>24</v>
      </c>
      <c r="AA123" s="10" t="s">
        <v>25</v>
      </c>
      <c r="AB123" s="10" t="s">
        <v>31</v>
      </c>
      <c r="AC123" s="10" t="s">
        <v>43</v>
      </c>
      <c r="AD123" s="10" t="s">
        <v>44</v>
      </c>
      <c r="AE123" s="10" t="s">
        <v>46</v>
      </c>
      <c r="AF123" s="29"/>
      <c r="AG123" s="29"/>
    </row>
    <row r="124" spans="1:39" ht="28.5" customHeight="1" thickTop="1" x14ac:dyDescent="0.25">
      <c r="A124" s="26"/>
      <c r="B124" s="62">
        <v>3</v>
      </c>
      <c r="C124" s="24" t="s">
        <v>77</v>
      </c>
      <c r="D124" s="62" t="s">
        <v>1</v>
      </c>
      <c r="E124" s="62"/>
      <c r="F124" s="62">
        <v>3</v>
      </c>
      <c r="G124" s="62">
        <f t="shared" ref="G124:G134" si="22">SUM(E124:F124)</f>
        <v>3</v>
      </c>
      <c r="H124" s="62"/>
      <c r="I124" s="62"/>
      <c r="J124" s="62"/>
      <c r="K124" s="29"/>
      <c r="L124" s="29"/>
      <c r="M124" s="25"/>
      <c r="O124" s="29">
        <v>2</v>
      </c>
      <c r="P124" s="29" t="s">
        <v>76</v>
      </c>
      <c r="Q124" s="29" t="s">
        <v>1</v>
      </c>
      <c r="R124" s="29">
        <v>4</v>
      </c>
      <c r="S124" s="29"/>
      <c r="T124" s="29">
        <f>SUM(R124:S124)</f>
        <v>4</v>
      </c>
      <c r="U124" s="29"/>
      <c r="V124" s="29"/>
      <c r="X124" s="25"/>
      <c r="Y124" s="29"/>
      <c r="Z124" s="29">
        <v>2</v>
      </c>
      <c r="AA124" s="29" t="s">
        <v>76</v>
      </c>
      <c r="AB124" s="29" t="s">
        <v>1</v>
      </c>
      <c r="AC124" s="29" t="e">
        <f>R124-D124</f>
        <v>#VALUE!</v>
      </c>
      <c r="AD124" s="29"/>
      <c r="AE124" s="29" t="e">
        <f>SUM(AC124:AD124)</f>
        <v>#VALUE!</v>
      </c>
      <c r="AF124" s="29"/>
      <c r="AG124" s="29"/>
    </row>
    <row r="125" spans="1:39" x14ac:dyDescent="0.25">
      <c r="A125" s="26"/>
      <c r="B125" s="62"/>
      <c r="C125" s="24"/>
      <c r="D125" s="62" t="s">
        <v>2</v>
      </c>
      <c r="E125" s="62"/>
      <c r="F125" s="62">
        <v>2</v>
      </c>
      <c r="G125" s="62">
        <f t="shared" si="22"/>
        <v>2</v>
      </c>
      <c r="H125" s="62"/>
      <c r="I125" s="62"/>
      <c r="J125" s="62"/>
      <c r="K125" s="29"/>
      <c r="L125" s="29"/>
      <c r="M125" s="25"/>
      <c r="O125" s="29">
        <v>3</v>
      </c>
      <c r="P125" s="24" t="s">
        <v>77</v>
      </c>
      <c r="Q125" s="29" t="s">
        <v>1</v>
      </c>
      <c r="R125" s="29"/>
      <c r="S125" s="29">
        <v>3</v>
      </c>
      <c r="T125" s="29">
        <f t="shared" ref="T125:T135" si="23">SUM(R125:S125)</f>
        <v>3</v>
      </c>
      <c r="U125" s="29"/>
      <c r="V125" s="29"/>
      <c r="X125" s="25"/>
      <c r="Y125" s="29"/>
      <c r="Z125" s="29">
        <v>3</v>
      </c>
      <c r="AA125" s="24" t="s">
        <v>77</v>
      </c>
      <c r="AB125" s="29" t="s">
        <v>1</v>
      </c>
      <c r="AC125" s="29"/>
      <c r="AD125" s="29">
        <f t="shared" ref="AC125:AD135" si="24">S125-E125</f>
        <v>3</v>
      </c>
      <c r="AE125" s="29">
        <f t="shared" ref="AE125:AE135" si="25">SUM(AC125:AD125)</f>
        <v>3</v>
      </c>
      <c r="AF125" s="29"/>
      <c r="AG125" s="29"/>
    </row>
    <row r="126" spans="1:39" x14ac:dyDescent="0.25">
      <c r="A126" s="26"/>
      <c r="B126" s="62">
        <v>5</v>
      </c>
      <c r="C126" s="23" t="s">
        <v>26</v>
      </c>
      <c r="D126" s="62" t="s">
        <v>3</v>
      </c>
      <c r="E126" s="62">
        <v>13</v>
      </c>
      <c r="F126" s="62"/>
      <c r="G126" s="62">
        <f t="shared" si="22"/>
        <v>13</v>
      </c>
      <c r="H126" s="62"/>
      <c r="I126" s="62"/>
      <c r="J126" s="62"/>
      <c r="K126" s="29"/>
      <c r="L126" s="29"/>
      <c r="M126" s="25"/>
      <c r="O126" s="29"/>
      <c r="P126" s="24"/>
      <c r="Q126" s="29" t="s">
        <v>2</v>
      </c>
      <c r="R126" s="29"/>
      <c r="S126" s="29">
        <v>2</v>
      </c>
      <c r="T126" s="29">
        <f t="shared" si="23"/>
        <v>2</v>
      </c>
      <c r="U126" s="29"/>
      <c r="V126" s="29"/>
      <c r="X126" s="25"/>
      <c r="Y126" s="29"/>
      <c r="Z126" s="29"/>
      <c r="AA126" s="24"/>
      <c r="AB126" s="29" t="s">
        <v>2</v>
      </c>
      <c r="AC126" s="29"/>
      <c r="AD126" s="29">
        <f t="shared" si="24"/>
        <v>-11</v>
      </c>
      <c r="AE126" s="29">
        <f t="shared" si="25"/>
        <v>-11</v>
      </c>
      <c r="AF126" s="29"/>
      <c r="AG126" s="29"/>
    </row>
    <row r="127" spans="1:39" x14ac:dyDescent="0.25">
      <c r="A127" s="26"/>
      <c r="B127" s="62">
        <v>6</v>
      </c>
      <c r="C127" s="62" t="s">
        <v>74</v>
      </c>
      <c r="D127" s="62" t="s">
        <v>5</v>
      </c>
      <c r="E127" s="62">
        <v>9</v>
      </c>
      <c r="F127" s="62"/>
      <c r="G127" s="62">
        <f t="shared" si="22"/>
        <v>9</v>
      </c>
      <c r="H127" s="62"/>
      <c r="I127" s="62"/>
      <c r="J127" s="62"/>
      <c r="K127" s="29"/>
      <c r="L127" s="29"/>
      <c r="M127" s="25"/>
      <c r="O127" s="29">
        <v>5</v>
      </c>
      <c r="P127" s="23" t="s">
        <v>26</v>
      </c>
      <c r="Q127" s="29" t="s">
        <v>3</v>
      </c>
      <c r="R127" s="29">
        <v>13</v>
      </c>
      <c r="S127" s="29"/>
      <c r="T127" s="29">
        <f t="shared" si="23"/>
        <v>13</v>
      </c>
      <c r="U127" s="29"/>
      <c r="V127" s="29"/>
      <c r="X127" s="25"/>
      <c r="Y127" s="29"/>
      <c r="Z127" s="29">
        <v>5</v>
      </c>
      <c r="AA127" s="23" t="s">
        <v>26</v>
      </c>
      <c r="AB127" s="29" t="s">
        <v>3</v>
      </c>
      <c r="AC127" s="29" t="e">
        <f t="shared" si="24"/>
        <v>#VALUE!</v>
      </c>
      <c r="AD127" s="29"/>
      <c r="AE127" s="29" t="e">
        <f t="shared" si="25"/>
        <v>#VALUE!</v>
      </c>
      <c r="AF127" s="29"/>
      <c r="AG127" s="29"/>
    </row>
    <row r="128" spans="1:39" x14ac:dyDescent="0.25">
      <c r="A128" s="26"/>
      <c r="B128" s="62"/>
      <c r="C128" s="62"/>
      <c r="D128" s="62" t="s">
        <v>2</v>
      </c>
      <c r="E128" s="62">
        <v>2</v>
      </c>
      <c r="F128" s="62"/>
      <c r="G128" s="62">
        <f t="shared" si="22"/>
        <v>2</v>
      </c>
      <c r="H128" s="62"/>
      <c r="I128" s="62"/>
      <c r="J128" s="62"/>
      <c r="K128" s="29"/>
      <c r="L128" s="29"/>
      <c r="M128" s="25"/>
      <c r="O128" s="29">
        <v>6</v>
      </c>
      <c r="P128" s="29" t="s">
        <v>74</v>
      </c>
      <c r="Q128" s="29" t="s">
        <v>5</v>
      </c>
      <c r="R128" s="29">
        <v>9</v>
      </c>
      <c r="S128" s="29"/>
      <c r="T128" s="29">
        <f t="shared" si="23"/>
        <v>9</v>
      </c>
      <c r="U128" s="29"/>
      <c r="V128" s="29"/>
      <c r="X128" s="25"/>
      <c r="Y128" s="29"/>
      <c r="Z128" s="29">
        <v>6</v>
      </c>
      <c r="AA128" s="29" t="s">
        <v>74</v>
      </c>
      <c r="AB128" s="29" t="s">
        <v>5</v>
      </c>
      <c r="AC128" s="29" t="e">
        <f t="shared" si="24"/>
        <v>#VALUE!</v>
      </c>
      <c r="AD128" s="29"/>
      <c r="AE128" s="29" t="e">
        <f t="shared" si="25"/>
        <v>#VALUE!</v>
      </c>
      <c r="AF128" s="29"/>
      <c r="AG128" s="29"/>
    </row>
    <row r="129" spans="1:33" x14ac:dyDescent="0.25">
      <c r="A129" s="26"/>
      <c r="B129" s="62">
        <v>8</v>
      </c>
      <c r="C129" s="62" t="s">
        <v>27</v>
      </c>
      <c r="D129" s="62" t="s">
        <v>5</v>
      </c>
      <c r="E129" s="62"/>
      <c r="F129" s="62">
        <v>56</v>
      </c>
      <c r="G129" s="62">
        <f t="shared" si="22"/>
        <v>56</v>
      </c>
      <c r="H129" s="62"/>
      <c r="I129" s="62"/>
      <c r="J129" s="62"/>
      <c r="K129" s="29"/>
      <c r="L129" s="29"/>
      <c r="M129" s="25"/>
      <c r="O129" s="29"/>
      <c r="P129" s="29"/>
      <c r="Q129" s="29" t="s">
        <v>2</v>
      </c>
      <c r="R129" s="29">
        <v>2</v>
      </c>
      <c r="S129" s="29"/>
      <c r="T129" s="29">
        <f t="shared" si="23"/>
        <v>2</v>
      </c>
      <c r="U129" s="29"/>
      <c r="V129" s="29"/>
      <c r="X129" s="25"/>
      <c r="Y129" s="29"/>
      <c r="Z129" s="29"/>
      <c r="AA129" s="29"/>
      <c r="AB129" s="29" t="s">
        <v>2</v>
      </c>
      <c r="AC129" s="29" t="e">
        <f t="shared" si="24"/>
        <v>#VALUE!</v>
      </c>
      <c r="AD129" s="29"/>
      <c r="AE129" s="29" t="e">
        <f t="shared" si="25"/>
        <v>#VALUE!</v>
      </c>
      <c r="AF129" s="29"/>
      <c r="AG129" s="29"/>
    </row>
    <row r="130" spans="1:33" x14ac:dyDescent="0.25">
      <c r="A130" s="26"/>
      <c r="B130" s="62">
        <v>9</v>
      </c>
      <c r="C130" s="62" t="s">
        <v>28</v>
      </c>
      <c r="D130" s="62" t="s">
        <v>1</v>
      </c>
      <c r="E130" s="62"/>
      <c r="F130" s="62">
        <v>12</v>
      </c>
      <c r="G130" s="62">
        <f t="shared" si="22"/>
        <v>12</v>
      </c>
      <c r="H130" s="62"/>
      <c r="I130" s="62"/>
      <c r="J130" s="62"/>
      <c r="K130" s="29"/>
      <c r="L130" s="29"/>
      <c r="M130" s="25"/>
      <c r="O130" s="29">
        <v>8</v>
      </c>
      <c r="P130" s="29" t="s">
        <v>27</v>
      </c>
      <c r="Q130" s="29" t="s">
        <v>5</v>
      </c>
      <c r="R130" s="29"/>
      <c r="S130" s="29">
        <v>60</v>
      </c>
      <c r="T130" s="29">
        <f t="shared" si="23"/>
        <v>60</v>
      </c>
      <c r="U130" s="29"/>
      <c r="V130" s="29"/>
      <c r="X130" s="25"/>
      <c r="Y130" s="29"/>
      <c r="Z130" s="29">
        <v>8</v>
      </c>
      <c r="AA130" s="29" t="s">
        <v>27</v>
      </c>
      <c r="AB130" s="29" t="s">
        <v>5</v>
      </c>
      <c r="AC130" s="29"/>
      <c r="AD130" s="29">
        <f t="shared" si="24"/>
        <v>60</v>
      </c>
      <c r="AE130" s="29">
        <f t="shared" si="25"/>
        <v>60</v>
      </c>
      <c r="AF130" s="29"/>
      <c r="AG130" s="29"/>
    </row>
    <row r="131" spans="1:33" x14ac:dyDescent="0.25">
      <c r="A131" s="26"/>
      <c r="B131" s="62"/>
      <c r="C131" s="62"/>
      <c r="D131" s="62" t="s">
        <v>2</v>
      </c>
      <c r="E131" s="62"/>
      <c r="F131" s="62">
        <v>7</v>
      </c>
      <c r="G131" s="62">
        <f t="shared" si="22"/>
        <v>7</v>
      </c>
      <c r="H131" s="62"/>
      <c r="I131" s="62"/>
      <c r="J131" s="62"/>
      <c r="K131" s="29"/>
      <c r="L131" s="29"/>
      <c r="M131" s="25"/>
      <c r="O131" s="29">
        <v>9</v>
      </c>
      <c r="P131" s="29" t="s">
        <v>28</v>
      </c>
      <c r="Q131" s="29" t="s">
        <v>1</v>
      </c>
      <c r="R131" s="29"/>
      <c r="S131" s="29">
        <v>12</v>
      </c>
      <c r="T131" s="29">
        <f t="shared" si="23"/>
        <v>12</v>
      </c>
      <c r="U131" s="29"/>
      <c r="V131" s="29"/>
      <c r="X131" s="25"/>
      <c r="Y131" s="29"/>
      <c r="Z131" s="29">
        <v>9</v>
      </c>
      <c r="AA131" s="29" t="s">
        <v>28</v>
      </c>
      <c r="AB131" s="29" t="s">
        <v>1</v>
      </c>
      <c r="AC131" s="29" t="e">
        <f t="shared" si="24"/>
        <v>#VALUE!</v>
      </c>
      <c r="AD131" s="29"/>
      <c r="AE131" s="29" t="e">
        <f t="shared" si="25"/>
        <v>#VALUE!</v>
      </c>
      <c r="AF131" s="29"/>
      <c r="AG131" s="29"/>
    </row>
    <row r="132" spans="1:33" x14ac:dyDescent="0.25">
      <c r="A132" s="26"/>
      <c r="B132" s="62">
        <v>11</v>
      </c>
      <c r="C132" s="62" t="s">
        <v>29</v>
      </c>
      <c r="D132" s="62" t="s">
        <v>9</v>
      </c>
      <c r="E132" s="62">
        <v>29</v>
      </c>
      <c r="F132" s="62"/>
      <c r="G132" s="62">
        <f t="shared" si="22"/>
        <v>29</v>
      </c>
      <c r="H132" s="62"/>
      <c r="I132" s="62"/>
      <c r="J132" s="62"/>
      <c r="K132" s="29"/>
      <c r="L132" s="29"/>
      <c r="M132" s="25"/>
      <c r="O132" s="29"/>
      <c r="P132" s="29"/>
      <c r="Q132" s="29" t="s">
        <v>2</v>
      </c>
      <c r="R132" s="29"/>
      <c r="S132" s="29">
        <v>7</v>
      </c>
      <c r="T132" s="29">
        <f t="shared" si="23"/>
        <v>7</v>
      </c>
      <c r="U132" s="29"/>
      <c r="V132" s="29"/>
      <c r="X132" s="25"/>
      <c r="Y132" s="29"/>
      <c r="Z132" s="29"/>
      <c r="AA132" s="29"/>
      <c r="AB132" s="29" t="s">
        <v>2</v>
      </c>
      <c r="AC132" s="29" t="e">
        <f t="shared" si="24"/>
        <v>#VALUE!</v>
      </c>
      <c r="AD132" s="29"/>
      <c r="AE132" s="29" t="e">
        <f t="shared" si="25"/>
        <v>#VALUE!</v>
      </c>
      <c r="AF132" s="29"/>
      <c r="AG132" s="29"/>
    </row>
    <row r="133" spans="1:33" x14ac:dyDescent="0.25">
      <c r="A133" s="26"/>
      <c r="B133" s="62">
        <v>12</v>
      </c>
      <c r="C133" s="62" t="s">
        <v>30</v>
      </c>
      <c r="D133" s="62" t="s">
        <v>5</v>
      </c>
      <c r="E133" s="62">
        <v>11</v>
      </c>
      <c r="F133" s="62"/>
      <c r="G133" s="62">
        <f t="shared" si="22"/>
        <v>11</v>
      </c>
      <c r="H133" s="62"/>
      <c r="I133" s="62"/>
      <c r="J133" s="62"/>
      <c r="K133" s="29"/>
      <c r="L133" s="29"/>
      <c r="M133" s="25"/>
      <c r="O133" s="29">
        <v>11</v>
      </c>
      <c r="P133" s="29" t="s">
        <v>29</v>
      </c>
      <c r="Q133" s="29" t="s">
        <v>9</v>
      </c>
      <c r="R133" s="29">
        <v>30</v>
      </c>
      <c r="S133" s="29"/>
      <c r="T133" s="29">
        <f t="shared" si="23"/>
        <v>30</v>
      </c>
      <c r="U133" s="29"/>
      <c r="V133" s="29"/>
      <c r="X133" s="25"/>
      <c r="Y133" s="29"/>
      <c r="Z133" s="29">
        <v>11</v>
      </c>
      <c r="AA133" s="29" t="s">
        <v>29</v>
      </c>
      <c r="AB133" s="29" t="s">
        <v>9</v>
      </c>
      <c r="AC133" s="29" t="e">
        <f t="shared" si="24"/>
        <v>#VALUE!</v>
      </c>
      <c r="AD133" s="29"/>
      <c r="AE133" s="29" t="e">
        <f t="shared" si="25"/>
        <v>#VALUE!</v>
      </c>
      <c r="AF133" s="29"/>
      <c r="AG133" s="29"/>
    </row>
    <row r="134" spans="1:33" x14ac:dyDescent="0.25">
      <c r="A134" s="26"/>
      <c r="B134" s="62"/>
      <c r="C134" s="62"/>
      <c r="D134" s="62" t="s">
        <v>2</v>
      </c>
      <c r="E134" s="62">
        <v>4</v>
      </c>
      <c r="F134" s="62"/>
      <c r="G134" s="62">
        <f t="shared" si="22"/>
        <v>4</v>
      </c>
      <c r="H134" s="62"/>
      <c r="I134" s="62"/>
      <c r="J134" s="62"/>
      <c r="K134" s="29"/>
      <c r="L134" s="29"/>
      <c r="M134" s="25"/>
      <c r="O134" s="29">
        <v>12</v>
      </c>
      <c r="P134" s="29" t="s">
        <v>30</v>
      </c>
      <c r="Q134" s="29" t="s">
        <v>5</v>
      </c>
      <c r="R134" s="29">
        <v>11</v>
      </c>
      <c r="S134" s="29"/>
      <c r="T134" s="29">
        <f t="shared" si="23"/>
        <v>11</v>
      </c>
      <c r="U134" s="29"/>
      <c r="V134" s="29"/>
      <c r="X134" s="25"/>
      <c r="Y134" s="29"/>
      <c r="Z134" s="29">
        <v>12</v>
      </c>
      <c r="AA134" s="29" t="s">
        <v>30</v>
      </c>
      <c r="AB134" s="29" t="s">
        <v>5</v>
      </c>
      <c r="AC134" s="29" t="e">
        <f t="shared" si="24"/>
        <v>#VALUE!</v>
      </c>
      <c r="AD134" s="29"/>
      <c r="AE134" s="29" t="e">
        <f t="shared" si="25"/>
        <v>#VALUE!</v>
      </c>
      <c r="AF134" s="29"/>
      <c r="AG134" s="29"/>
    </row>
    <row r="135" spans="1:33" x14ac:dyDescent="0.25">
      <c r="A135" s="26"/>
      <c r="B135" s="62" t="s">
        <v>49</v>
      </c>
      <c r="C135" s="62"/>
      <c r="D135" s="22"/>
      <c r="E135" s="62">
        <f t="shared" ref="E135:F135" si="26">SUM(E123:E134)</f>
        <v>72</v>
      </c>
      <c r="F135" s="62">
        <f t="shared" si="26"/>
        <v>80</v>
      </c>
      <c r="G135" s="62">
        <f>SUM(G123:G134)</f>
        <v>152</v>
      </c>
      <c r="H135" s="62"/>
      <c r="I135" s="62"/>
      <c r="J135" s="62"/>
      <c r="K135" s="29"/>
      <c r="L135" s="29"/>
      <c r="M135" s="25"/>
      <c r="O135" s="29"/>
      <c r="P135" s="29"/>
      <c r="Q135" s="29" t="s">
        <v>2</v>
      </c>
      <c r="R135" s="29">
        <v>3</v>
      </c>
      <c r="S135" s="29"/>
      <c r="T135" s="29">
        <f t="shared" si="23"/>
        <v>3</v>
      </c>
      <c r="U135" s="29"/>
      <c r="V135" s="29"/>
      <c r="X135" s="25"/>
      <c r="Y135" s="29"/>
      <c r="Z135" s="29"/>
      <c r="AA135" s="29"/>
      <c r="AB135" s="29" t="s">
        <v>2</v>
      </c>
      <c r="AC135" s="29">
        <f t="shared" si="24"/>
        <v>3</v>
      </c>
      <c r="AD135" s="29"/>
      <c r="AE135" s="29">
        <f t="shared" si="25"/>
        <v>3</v>
      </c>
      <c r="AF135" s="29"/>
      <c r="AG135" s="29"/>
    </row>
    <row r="136" spans="1:33" x14ac:dyDescent="0.25">
      <c r="A136" s="26"/>
      <c r="B136" s="62"/>
      <c r="C136" s="62"/>
      <c r="D136" s="62"/>
      <c r="E136" s="62"/>
      <c r="F136" s="62"/>
      <c r="G136" s="62"/>
      <c r="H136" s="62"/>
      <c r="I136" s="62"/>
      <c r="J136" s="62"/>
      <c r="K136" s="29"/>
      <c r="L136" s="29"/>
      <c r="M136" s="25"/>
      <c r="O136" s="29" t="s">
        <v>49</v>
      </c>
      <c r="P136" s="29"/>
      <c r="Q136" s="22"/>
      <c r="R136" s="29">
        <f t="shared" ref="R136:S136" si="27">SUM(R124:R135)</f>
        <v>72</v>
      </c>
      <c r="S136" s="29">
        <f t="shared" si="27"/>
        <v>84</v>
      </c>
      <c r="T136" s="29">
        <f>SUM(T124:T135)</f>
        <v>156</v>
      </c>
      <c r="U136" s="29"/>
      <c r="V136" s="29"/>
      <c r="X136" s="25"/>
      <c r="Y136" s="29"/>
      <c r="Z136" s="29" t="s">
        <v>49</v>
      </c>
      <c r="AA136" s="29"/>
      <c r="AB136" s="22"/>
      <c r="AC136" s="29" t="e">
        <f t="shared" ref="AC136:AD136" si="28">SUM(AC124:AC135)</f>
        <v>#VALUE!</v>
      </c>
      <c r="AD136" s="29">
        <f t="shared" si="28"/>
        <v>52</v>
      </c>
      <c r="AE136" s="29" t="e">
        <f>SUM(AE124:AE135)</f>
        <v>#VALUE!</v>
      </c>
      <c r="AF136" s="29"/>
      <c r="AG136" s="29"/>
    </row>
    <row r="137" spans="1:33" x14ac:dyDescent="0.25">
      <c r="A137" s="26"/>
      <c r="B137" s="62"/>
      <c r="C137" s="62"/>
      <c r="D137" s="62"/>
      <c r="E137" s="62"/>
      <c r="F137" s="62"/>
      <c r="G137" s="62"/>
      <c r="H137" s="62"/>
      <c r="I137" s="62"/>
      <c r="J137" s="62"/>
      <c r="K137" s="29"/>
      <c r="L137" s="29"/>
      <c r="M137" s="25"/>
      <c r="O137" s="29"/>
      <c r="P137" s="29"/>
      <c r="Q137" s="29"/>
      <c r="R137" s="29"/>
      <c r="S137" s="29"/>
      <c r="T137" s="29"/>
      <c r="U137" s="29"/>
      <c r="V137" s="29"/>
      <c r="X137" s="25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1:33" x14ac:dyDescent="0.25">
      <c r="A138" s="26"/>
      <c r="B138" s="62" t="s">
        <v>66</v>
      </c>
      <c r="C138" s="62"/>
      <c r="D138" s="62"/>
      <c r="E138" s="62"/>
      <c r="F138" s="62"/>
      <c r="G138" s="62"/>
      <c r="H138" s="62"/>
      <c r="I138" s="62"/>
      <c r="J138" s="62"/>
      <c r="K138" s="29"/>
      <c r="L138" s="29"/>
      <c r="M138" s="25"/>
      <c r="O138" s="29"/>
      <c r="P138" s="29"/>
      <c r="Q138" s="29"/>
      <c r="R138" s="29"/>
      <c r="S138" s="29"/>
      <c r="T138" s="29"/>
      <c r="U138" s="29"/>
      <c r="V138" s="29"/>
      <c r="X138" s="25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1:33" x14ac:dyDescent="0.25">
      <c r="A139" s="26"/>
      <c r="B139" s="62"/>
      <c r="C139" s="62"/>
      <c r="D139" s="62"/>
      <c r="E139" s="62"/>
      <c r="F139" s="88" t="s">
        <v>107</v>
      </c>
      <c r="G139" s="88"/>
      <c r="H139" s="88" t="s">
        <v>106</v>
      </c>
      <c r="I139" s="88"/>
      <c r="J139" s="62"/>
      <c r="K139" s="29"/>
      <c r="L139" s="29"/>
      <c r="M139" s="25"/>
      <c r="O139" s="29" t="s">
        <v>66</v>
      </c>
      <c r="P139" s="29"/>
      <c r="Q139" s="29"/>
      <c r="R139" s="29"/>
      <c r="S139" s="29"/>
      <c r="T139" s="29"/>
      <c r="U139" s="29"/>
      <c r="V139" s="29"/>
      <c r="X139" s="25"/>
      <c r="Y139" s="29"/>
      <c r="Z139" s="29" t="s">
        <v>66</v>
      </c>
      <c r="AA139" s="29"/>
      <c r="AB139" s="29"/>
      <c r="AC139" s="29"/>
      <c r="AD139" s="29"/>
      <c r="AE139" s="29"/>
      <c r="AF139" s="29"/>
      <c r="AG139" s="29"/>
    </row>
    <row r="140" spans="1:33" x14ac:dyDescent="0.25">
      <c r="A140" s="26"/>
      <c r="B140" s="63" t="s">
        <v>31</v>
      </c>
      <c r="C140" s="63" t="s">
        <v>46</v>
      </c>
      <c r="D140" s="63" t="s">
        <v>67</v>
      </c>
      <c r="E140" s="63" t="s">
        <v>68</v>
      </c>
      <c r="F140" s="105" t="s">
        <v>100</v>
      </c>
      <c r="G140" s="105" t="s">
        <v>99</v>
      </c>
      <c r="H140" s="62" t="s">
        <v>100</v>
      </c>
      <c r="I140" s="62" t="s">
        <v>99</v>
      </c>
      <c r="J140" s="62"/>
      <c r="K140" s="29"/>
      <c r="L140" s="29"/>
      <c r="M140" s="25"/>
      <c r="O140" s="29"/>
      <c r="P140" s="29"/>
      <c r="Q140" s="29"/>
      <c r="R140" s="29"/>
      <c r="S140" s="88" t="s">
        <v>102</v>
      </c>
      <c r="T140" s="88"/>
      <c r="U140" s="88" t="s">
        <v>101</v>
      </c>
      <c r="V140" s="88"/>
      <c r="X140" s="25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1:33" x14ac:dyDescent="0.25">
      <c r="A141" s="26"/>
      <c r="B141" s="63" t="s">
        <v>2</v>
      </c>
      <c r="C141" s="63">
        <f>G125+G128+G131+G134</f>
        <v>15</v>
      </c>
      <c r="D141" s="63">
        <v>30</v>
      </c>
      <c r="E141" s="21">
        <f>C141*D141</f>
        <v>450</v>
      </c>
      <c r="F141">
        <f>E128+E134</f>
        <v>6</v>
      </c>
      <c r="G141">
        <f>D154</f>
        <v>6</v>
      </c>
      <c r="H141" s="62">
        <f>F125+F131</f>
        <v>9</v>
      </c>
      <c r="I141" s="62">
        <f>G156</f>
        <v>9</v>
      </c>
      <c r="J141" s="62"/>
      <c r="K141" s="29"/>
      <c r="L141" s="29"/>
      <c r="M141" s="25"/>
      <c r="O141" s="28" t="s">
        <v>31</v>
      </c>
      <c r="P141" s="28" t="s">
        <v>46</v>
      </c>
      <c r="Q141" s="28" t="s">
        <v>67</v>
      </c>
      <c r="R141" s="28" t="s">
        <v>68</v>
      </c>
      <c r="S141" s="29" t="s">
        <v>100</v>
      </c>
      <c r="T141" s="29" t="s">
        <v>99</v>
      </c>
      <c r="U141" s="57" t="s">
        <v>100</v>
      </c>
      <c r="V141" s="57" t="s">
        <v>99</v>
      </c>
      <c r="X141" s="25"/>
      <c r="Y141" s="29"/>
      <c r="Z141" s="28" t="s">
        <v>31</v>
      </c>
      <c r="AA141" s="28" t="s">
        <v>46</v>
      </c>
      <c r="AB141" s="28" t="s">
        <v>67</v>
      </c>
      <c r="AC141" s="28" t="s">
        <v>68</v>
      </c>
      <c r="AD141" s="29"/>
      <c r="AE141" s="29"/>
      <c r="AF141" s="29"/>
      <c r="AG141" s="29"/>
    </row>
    <row r="142" spans="1:33" x14ac:dyDescent="0.25">
      <c r="A142" s="26"/>
      <c r="B142" s="63" t="s">
        <v>1</v>
      </c>
      <c r="C142" s="63">
        <f>G123+G124+G130</f>
        <v>19</v>
      </c>
      <c r="D142" s="63">
        <v>20</v>
      </c>
      <c r="E142" s="21">
        <f t="shared" ref="E142:E146" si="29">C142*D142</f>
        <v>380</v>
      </c>
      <c r="F142">
        <f>E123</f>
        <v>4</v>
      </c>
      <c r="G142">
        <f>D158</f>
        <v>4</v>
      </c>
      <c r="H142" s="62">
        <f>F124+F130</f>
        <v>15</v>
      </c>
      <c r="I142" s="62">
        <f>G154</f>
        <v>15</v>
      </c>
      <c r="J142" s="62"/>
      <c r="K142" s="29"/>
      <c r="L142" s="29"/>
      <c r="M142" s="25"/>
      <c r="O142" s="28" t="s">
        <v>2</v>
      </c>
      <c r="P142" s="28">
        <f>T126+T129+T132+T135</f>
        <v>14</v>
      </c>
      <c r="Q142" s="28">
        <v>30</v>
      </c>
      <c r="R142" s="21">
        <f>P142*Q142</f>
        <v>420</v>
      </c>
      <c r="S142" s="29">
        <f>R129+R135</f>
        <v>5</v>
      </c>
      <c r="T142" s="29">
        <f>Q155</f>
        <v>5</v>
      </c>
      <c r="U142" s="29">
        <f>S126+S132</f>
        <v>9</v>
      </c>
      <c r="V142" s="29">
        <f>T157</f>
        <v>9</v>
      </c>
      <c r="X142" s="25"/>
      <c r="Y142" s="29"/>
      <c r="Z142" s="28" t="s">
        <v>2</v>
      </c>
      <c r="AA142" s="28" t="e">
        <f>AE126+AE129+AE132+AE135</f>
        <v>#VALUE!</v>
      </c>
      <c r="AB142" s="28">
        <v>30</v>
      </c>
      <c r="AC142" s="21" t="e">
        <f>AA142*AB142</f>
        <v>#VALUE!</v>
      </c>
      <c r="AD142" s="29"/>
      <c r="AE142" s="29"/>
      <c r="AF142" s="29"/>
      <c r="AG142" s="29"/>
    </row>
    <row r="143" spans="1:33" x14ac:dyDescent="0.25">
      <c r="A143" s="26"/>
      <c r="B143" s="63" t="s">
        <v>15</v>
      </c>
      <c r="C143" s="63">
        <v>0</v>
      </c>
      <c r="D143" s="63">
        <v>25</v>
      </c>
      <c r="E143" s="21">
        <f t="shared" si="29"/>
        <v>0</v>
      </c>
      <c r="F143" s="62"/>
      <c r="G143" s="62"/>
      <c r="H143" s="62"/>
      <c r="I143" s="62"/>
      <c r="J143" s="62"/>
      <c r="K143" s="29"/>
      <c r="L143" s="29"/>
      <c r="M143" s="25"/>
      <c r="O143" s="28" t="s">
        <v>1</v>
      </c>
      <c r="P143" s="28">
        <f>T124+T125+T131</f>
        <v>19</v>
      </c>
      <c r="Q143" s="28">
        <v>20</v>
      </c>
      <c r="R143" s="21">
        <f t="shared" ref="R143:R147" si="30">P143*Q143</f>
        <v>380</v>
      </c>
      <c r="S143" s="29">
        <f>R124</f>
        <v>4</v>
      </c>
      <c r="T143" s="29">
        <f>Q159</f>
        <v>4</v>
      </c>
      <c r="U143" s="29">
        <f>S125+S131</f>
        <v>15</v>
      </c>
      <c r="V143" s="29">
        <f>T155</f>
        <v>15</v>
      </c>
      <c r="X143" s="25"/>
      <c r="Y143" s="29"/>
      <c r="Z143" s="28" t="s">
        <v>1</v>
      </c>
      <c r="AA143" s="28" t="e">
        <f>AE124+AE125+AE131</f>
        <v>#VALUE!</v>
      </c>
      <c r="AB143" s="28">
        <v>20</v>
      </c>
      <c r="AC143" s="21" t="e">
        <f t="shared" ref="AC143:AC147" si="31">AA143*AB143</f>
        <v>#VALUE!</v>
      </c>
      <c r="AD143" s="29"/>
      <c r="AE143" s="29"/>
      <c r="AF143" s="29"/>
      <c r="AG143" s="29"/>
    </row>
    <row r="144" spans="1:33" x14ac:dyDescent="0.25">
      <c r="A144" s="26"/>
      <c r="B144" s="63" t="s">
        <v>3</v>
      </c>
      <c r="C144" s="63">
        <f>G126</f>
        <v>13</v>
      </c>
      <c r="D144" s="63">
        <v>22</v>
      </c>
      <c r="E144" s="21">
        <f t="shared" si="29"/>
        <v>286</v>
      </c>
      <c r="F144" s="62">
        <f>E126</f>
        <v>13</v>
      </c>
      <c r="G144" s="62">
        <f>D155+D157</f>
        <v>13</v>
      </c>
      <c r="H144" s="62"/>
      <c r="I144" s="62"/>
      <c r="J144" s="62"/>
      <c r="K144" s="29"/>
      <c r="L144" s="29"/>
      <c r="M144" s="25"/>
      <c r="O144" s="28" t="s">
        <v>15</v>
      </c>
      <c r="P144" s="28">
        <v>0</v>
      </c>
      <c r="Q144" s="28">
        <v>25</v>
      </c>
      <c r="R144" s="21">
        <f t="shared" si="30"/>
        <v>0</v>
      </c>
      <c r="S144" s="29"/>
      <c r="T144" s="29"/>
      <c r="U144" s="29"/>
      <c r="V144" s="29"/>
      <c r="X144" s="25"/>
      <c r="Y144" s="29"/>
      <c r="Z144" s="28" t="s">
        <v>15</v>
      </c>
      <c r="AA144" s="28">
        <v>0</v>
      </c>
      <c r="AB144" s="28">
        <v>25</v>
      </c>
      <c r="AC144" s="21">
        <f t="shared" si="31"/>
        <v>0</v>
      </c>
      <c r="AD144" s="29"/>
      <c r="AE144" s="29"/>
      <c r="AF144" s="29"/>
      <c r="AG144" s="29"/>
    </row>
    <row r="145" spans="1:42" x14ac:dyDescent="0.25">
      <c r="A145" s="26"/>
      <c r="B145" s="63" t="s">
        <v>9</v>
      </c>
      <c r="C145" s="63">
        <f>G132</f>
        <v>29</v>
      </c>
      <c r="D145" s="63">
        <v>15</v>
      </c>
      <c r="E145" s="21">
        <f t="shared" si="29"/>
        <v>435</v>
      </c>
      <c r="F145" s="62">
        <f>E132</f>
        <v>29</v>
      </c>
      <c r="G145" s="62">
        <f>D153+D160</f>
        <v>29</v>
      </c>
      <c r="H145" s="62"/>
      <c r="I145" s="62"/>
      <c r="J145" s="62"/>
      <c r="K145" s="29"/>
      <c r="L145" s="29"/>
      <c r="M145" s="25"/>
      <c r="O145" s="28" t="s">
        <v>3</v>
      </c>
      <c r="P145" s="28">
        <f>T127</f>
        <v>13</v>
      </c>
      <c r="Q145" s="28">
        <v>22</v>
      </c>
      <c r="R145" s="21">
        <f t="shared" si="30"/>
        <v>286</v>
      </c>
      <c r="S145" s="29">
        <f>R127</f>
        <v>13</v>
      </c>
      <c r="T145" s="29">
        <f>Q156+Q158</f>
        <v>13</v>
      </c>
      <c r="U145" s="29">
        <v>0</v>
      </c>
      <c r="V145" s="29">
        <v>0</v>
      </c>
      <c r="X145" s="25"/>
      <c r="Y145" s="29"/>
      <c r="Z145" s="28" t="s">
        <v>3</v>
      </c>
      <c r="AA145" s="28" t="e">
        <f>AE127</f>
        <v>#VALUE!</v>
      </c>
      <c r="AB145" s="28">
        <v>22</v>
      </c>
      <c r="AC145" s="21" t="e">
        <f t="shared" si="31"/>
        <v>#VALUE!</v>
      </c>
      <c r="AD145" s="29"/>
      <c r="AE145" s="29"/>
      <c r="AF145" s="29"/>
      <c r="AG145" s="29"/>
    </row>
    <row r="146" spans="1:42" x14ac:dyDescent="0.25">
      <c r="A146" s="26"/>
      <c r="B146" s="63" t="s">
        <v>5</v>
      </c>
      <c r="C146" s="63">
        <f>G127+G129+G133</f>
        <v>76</v>
      </c>
      <c r="D146" s="63">
        <v>15</v>
      </c>
      <c r="E146" s="21">
        <f t="shared" si="29"/>
        <v>1140</v>
      </c>
      <c r="F146" s="62">
        <f>E127+E133</f>
        <v>20</v>
      </c>
      <c r="G146" s="62">
        <f>D156+D159</f>
        <v>20</v>
      </c>
      <c r="H146" s="62">
        <f>F129</f>
        <v>56</v>
      </c>
      <c r="I146" s="62">
        <f>G153+G157+G158+G160+G155</f>
        <v>56</v>
      </c>
      <c r="J146" s="62"/>
      <c r="K146" s="29"/>
      <c r="L146" s="29"/>
      <c r="M146" s="25"/>
      <c r="O146" s="28" t="s">
        <v>9</v>
      </c>
      <c r="P146" s="28">
        <f>T133</f>
        <v>30</v>
      </c>
      <c r="Q146" s="28">
        <v>15</v>
      </c>
      <c r="R146" s="21">
        <f t="shared" si="30"/>
        <v>450</v>
      </c>
      <c r="S146" s="29">
        <f>R133</f>
        <v>30</v>
      </c>
      <c r="T146" s="29">
        <f>Q154+Q161</f>
        <v>30</v>
      </c>
      <c r="U146" s="29">
        <v>0</v>
      </c>
      <c r="V146">
        <v>0</v>
      </c>
      <c r="X146" s="25"/>
      <c r="Y146" s="29"/>
      <c r="Z146" s="28" t="s">
        <v>9</v>
      </c>
      <c r="AA146" s="28" t="e">
        <f>AE133</f>
        <v>#VALUE!</v>
      </c>
      <c r="AB146" s="28">
        <v>15</v>
      </c>
      <c r="AC146" s="21" t="e">
        <f t="shared" si="31"/>
        <v>#VALUE!</v>
      </c>
      <c r="AD146" s="29"/>
      <c r="AE146" s="29"/>
      <c r="AF146" s="29"/>
      <c r="AG146" s="29"/>
    </row>
    <row r="147" spans="1:42" x14ac:dyDescent="0.25">
      <c r="A147" s="26"/>
      <c r="B147" s="63" t="s">
        <v>14</v>
      </c>
      <c r="C147" s="63">
        <f>SUM(C141:C146)</f>
        <v>152</v>
      </c>
      <c r="D147" s="63"/>
      <c r="E147" s="21">
        <f>SUM(E141:E146)</f>
        <v>2691</v>
      </c>
      <c r="F147" s="62"/>
      <c r="G147" s="62"/>
      <c r="H147" s="62"/>
      <c r="I147" s="62"/>
      <c r="J147" s="62"/>
      <c r="K147" s="29"/>
      <c r="L147" s="29"/>
      <c r="M147" s="25"/>
      <c r="O147" s="28" t="s">
        <v>5</v>
      </c>
      <c r="P147" s="28">
        <f>T128+T130+T134</f>
        <v>80</v>
      </c>
      <c r="Q147" s="28">
        <v>15</v>
      </c>
      <c r="R147" s="21">
        <f t="shared" si="30"/>
        <v>1200</v>
      </c>
      <c r="S147" s="29">
        <f>R128+R134</f>
        <v>20</v>
      </c>
      <c r="T147" s="29">
        <f>Q157+Q160</f>
        <v>20</v>
      </c>
      <c r="U147" s="29">
        <f>S130</f>
        <v>60</v>
      </c>
      <c r="V147" s="29">
        <f>T156+T158+T159+T161+T154</f>
        <v>60</v>
      </c>
      <c r="X147" s="25"/>
      <c r="Y147" s="29"/>
      <c r="Z147" s="28" t="s">
        <v>5</v>
      </c>
      <c r="AA147" s="28" t="e">
        <f>AE128+AE130+AE134</f>
        <v>#VALUE!</v>
      </c>
      <c r="AB147" s="28">
        <v>15</v>
      </c>
      <c r="AC147" s="21" t="e">
        <f t="shared" si="31"/>
        <v>#VALUE!</v>
      </c>
      <c r="AD147" s="29"/>
      <c r="AE147" s="29"/>
      <c r="AF147" s="29"/>
      <c r="AG147" s="29"/>
    </row>
    <row r="148" spans="1:42" x14ac:dyDescent="0.25">
      <c r="A148" s="26"/>
      <c r="B148" s="62"/>
      <c r="C148" s="62"/>
      <c r="D148" s="62"/>
      <c r="E148" s="62"/>
      <c r="F148" s="62"/>
      <c r="G148" s="62"/>
      <c r="H148" s="62"/>
      <c r="I148" s="62"/>
      <c r="J148" s="62"/>
      <c r="K148" s="29"/>
      <c r="L148" s="29"/>
      <c r="M148" s="25"/>
      <c r="O148" s="28" t="s">
        <v>14</v>
      </c>
      <c r="P148" s="28">
        <f>SUM(P142:P147)</f>
        <v>156</v>
      </c>
      <c r="Q148" s="28"/>
      <c r="R148" s="21">
        <f>SUM(R142:R147)</f>
        <v>2736</v>
      </c>
      <c r="S148" s="29"/>
      <c r="T148" s="29"/>
      <c r="U148" s="29"/>
      <c r="V148" s="29"/>
      <c r="X148" s="25"/>
      <c r="Y148" s="29"/>
      <c r="Z148" s="28" t="s">
        <v>14</v>
      </c>
      <c r="AA148" s="28" t="e">
        <f>SUM(AA142:AA147)</f>
        <v>#VALUE!</v>
      </c>
      <c r="AB148" s="28"/>
      <c r="AC148" s="21" t="e">
        <f>SUM(AC142:AC147)</f>
        <v>#VALUE!</v>
      </c>
      <c r="AD148" s="29"/>
      <c r="AE148" s="29"/>
      <c r="AF148" s="29"/>
      <c r="AG148" s="29"/>
    </row>
    <row r="149" spans="1:42" x14ac:dyDescent="0.25">
      <c r="A149" s="26"/>
      <c r="B149" s="88" t="s">
        <v>72</v>
      </c>
      <c r="C149" s="88"/>
      <c r="D149" s="62"/>
      <c r="E149" s="62"/>
      <c r="F149" s="62"/>
      <c r="G149" s="62"/>
      <c r="H149" s="62"/>
      <c r="I149" s="62"/>
      <c r="J149" s="62"/>
      <c r="K149" s="29"/>
      <c r="L149" s="29"/>
      <c r="M149" s="25"/>
      <c r="O149" s="29"/>
      <c r="P149" s="29"/>
      <c r="Q149" s="29"/>
      <c r="R149" s="29" t="s">
        <v>103</v>
      </c>
      <c r="S149" s="29">
        <f>S142+S143+S145+S146+S147</f>
        <v>72</v>
      </c>
      <c r="T149" s="57">
        <f t="shared" ref="T149:V149" si="32">T142+T143+T145+T146+T147</f>
        <v>72</v>
      </c>
      <c r="U149" s="57">
        <f t="shared" si="32"/>
        <v>84</v>
      </c>
      <c r="V149" s="57">
        <f t="shared" si="32"/>
        <v>84</v>
      </c>
      <c r="X149" s="25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1:42" x14ac:dyDescent="0.25">
      <c r="A150" s="26"/>
      <c r="B150" s="62"/>
      <c r="C150" s="62"/>
      <c r="D150" s="62"/>
      <c r="E150" s="62"/>
      <c r="F150" s="62"/>
      <c r="G150" s="62"/>
      <c r="H150" s="62"/>
      <c r="I150" s="62"/>
      <c r="J150" s="62"/>
      <c r="K150" s="29"/>
      <c r="L150" s="29"/>
      <c r="M150" s="25"/>
      <c r="O150" s="88" t="s">
        <v>72</v>
      </c>
      <c r="P150" s="88"/>
      <c r="Q150" s="29"/>
      <c r="R150" s="29"/>
      <c r="S150" s="29"/>
      <c r="T150" s="29"/>
      <c r="U150" s="29"/>
      <c r="V150" s="29"/>
      <c r="X150" s="25"/>
      <c r="Y150" s="29"/>
      <c r="Z150" s="88" t="s">
        <v>72</v>
      </c>
      <c r="AA150" s="88"/>
      <c r="AB150" s="29"/>
      <c r="AC150" s="29"/>
      <c r="AD150" s="29"/>
      <c r="AE150" s="29"/>
      <c r="AF150" s="29"/>
      <c r="AG150" s="29"/>
    </row>
    <row r="151" spans="1:42" x14ac:dyDescent="0.25">
      <c r="A151" s="26"/>
      <c r="B151" s="33" t="s">
        <v>51</v>
      </c>
      <c r="C151" s="74" t="s">
        <v>52</v>
      </c>
      <c r="D151" s="74"/>
      <c r="E151" s="74"/>
      <c r="F151" s="74" t="s">
        <v>54</v>
      </c>
      <c r="G151" s="74"/>
      <c r="H151" s="74"/>
      <c r="I151" s="63" t="s">
        <v>63</v>
      </c>
      <c r="J151" s="62"/>
      <c r="K151" s="29"/>
      <c r="L151" s="29"/>
      <c r="M151" s="25"/>
      <c r="O151" s="29"/>
      <c r="P151" s="29"/>
      <c r="Q151" s="29"/>
      <c r="R151" s="29"/>
      <c r="S151" s="29"/>
      <c r="T151" s="29"/>
      <c r="U151" s="29"/>
      <c r="V151" s="46"/>
      <c r="W151" s="46"/>
      <c r="X151" s="25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</row>
    <row r="152" spans="1:42" x14ac:dyDescent="0.25">
      <c r="A152" s="26"/>
      <c r="B152" s="34"/>
      <c r="C152" s="63" t="s">
        <v>31</v>
      </c>
      <c r="D152" s="63" t="s">
        <v>53</v>
      </c>
      <c r="E152" s="63" t="s">
        <v>24</v>
      </c>
      <c r="F152" s="63" t="s">
        <v>31</v>
      </c>
      <c r="G152" s="63" t="s">
        <v>53</v>
      </c>
      <c r="H152" s="63" t="s">
        <v>24</v>
      </c>
      <c r="I152" s="63"/>
      <c r="J152" s="62"/>
      <c r="K152" s="29"/>
      <c r="L152" s="29"/>
      <c r="M152" s="25"/>
      <c r="O152" s="33" t="s">
        <v>51</v>
      </c>
      <c r="P152" s="74" t="s">
        <v>52</v>
      </c>
      <c r="Q152" s="74"/>
      <c r="R152" s="74"/>
      <c r="S152" s="74" t="s">
        <v>54</v>
      </c>
      <c r="T152" s="74"/>
      <c r="U152" s="74"/>
      <c r="V152" s="48" t="s">
        <v>63</v>
      </c>
      <c r="W152" s="46"/>
      <c r="X152" s="25"/>
      <c r="Y152" s="46"/>
      <c r="Z152" s="33" t="s">
        <v>51</v>
      </c>
      <c r="AA152" s="48" t="s">
        <v>52</v>
      </c>
      <c r="AB152" s="48"/>
      <c r="AC152" s="48"/>
      <c r="AD152" s="48" t="s">
        <v>54</v>
      </c>
      <c r="AE152" s="48"/>
      <c r="AF152" s="48"/>
      <c r="AG152" s="48" t="s">
        <v>63</v>
      </c>
      <c r="AH152" s="46"/>
      <c r="AI152" s="46"/>
      <c r="AJ152" s="46"/>
      <c r="AK152" s="46"/>
      <c r="AL152" s="46"/>
      <c r="AM152" s="46"/>
      <c r="AN152" s="46"/>
      <c r="AO152" s="46"/>
      <c r="AP152" s="46"/>
    </row>
    <row r="153" spans="1:42" x14ac:dyDescent="0.25">
      <c r="A153" s="26"/>
      <c r="B153" s="1" t="s">
        <v>20</v>
      </c>
      <c r="C153" s="1" t="s">
        <v>9</v>
      </c>
      <c r="D153" s="1">
        <v>15</v>
      </c>
      <c r="E153" s="1">
        <v>11</v>
      </c>
      <c r="F153" s="1" t="s">
        <v>5</v>
      </c>
      <c r="G153" s="1">
        <v>8</v>
      </c>
      <c r="H153" s="1">
        <v>8</v>
      </c>
      <c r="I153" s="63">
        <f>D153+G153</f>
        <v>23</v>
      </c>
      <c r="J153" s="62"/>
      <c r="K153" s="29"/>
      <c r="L153" s="29"/>
      <c r="M153" s="25"/>
      <c r="O153" s="34"/>
      <c r="P153" s="28" t="s">
        <v>31</v>
      </c>
      <c r="Q153" s="28" t="s">
        <v>53</v>
      </c>
      <c r="R153" s="28" t="s">
        <v>24</v>
      </c>
      <c r="S153" s="28" t="s">
        <v>31</v>
      </c>
      <c r="T153" s="28" t="s">
        <v>53</v>
      </c>
      <c r="U153" s="28" t="s">
        <v>24</v>
      </c>
      <c r="V153" s="48"/>
      <c r="W153" s="46"/>
      <c r="X153" s="25"/>
      <c r="Y153" s="46"/>
      <c r="Z153" s="34"/>
      <c r="AA153" s="48" t="s">
        <v>31</v>
      </c>
      <c r="AB153" s="48" t="s">
        <v>53</v>
      </c>
      <c r="AC153" s="48" t="s">
        <v>24</v>
      </c>
      <c r="AD153" s="48" t="s">
        <v>31</v>
      </c>
      <c r="AE153" s="48" t="s">
        <v>53</v>
      </c>
      <c r="AF153" s="48" t="s">
        <v>24</v>
      </c>
      <c r="AG153" s="48"/>
      <c r="AH153" s="46"/>
      <c r="AI153" s="46"/>
      <c r="AJ153" s="46"/>
      <c r="AK153" s="46"/>
      <c r="AL153" s="46"/>
      <c r="AM153" s="46"/>
      <c r="AN153" s="46"/>
      <c r="AO153" s="46"/>
      <c r="AP153" s="46"/>
    </row>
    <row r="154" spans="1:42" x14ac:dyDescent="0.25">
      <c r="A154" s="26"/>
      <c r="B154" s="68" t="s">
        <v>19</v>
      </c>
      <c r="C154" s="68" t="s">
        <v>2</v>
      </c>
      <c r="D154" s="68">
        <f>E128+E134</f>
        <v>6</v>
      </c>
      <c r="E154" s="68" t="s">
        <v>75</v>
      </c>
      <c r="F154" s="68" t="s">
        <v>1</v>
      </c>
      <c r="G154" s="68">
        <v>15</v>
      </c>
      <c r="H154" s="68">
        <v>3.9</v>
      </c>
      <c r="I154" s="63">
        <f t="shared" ref="I154:I157" si="33">D154+G154</f>
        <v>21</v>
      </c>
      <c r="J154" s="62"/>
      <c r="K154" s="29"/>
      <c r="L154" s="29"/>
      <c r="M154" s="25"/>
      <c r="O154" s="1" t="s">
        <v>20</v>
      </c>
      <c r="P154" s="1" t="s">
        <v>9</v>
      </c>
      <c r="Q154" s="1">
        <v>15</v>
      </c>
      <c r="R154" s="1">
        <v>11</v>
      </c>
      <c r="S154" s="1" t="s">
        <v>5</v>
      </c>
      <c r="T154" s="1">
        <v>9</v>
      </c>
      <c r="U154" s="1">
        <v>8</v>
      </c>
      <c r="V154" s="48">
        <f>Q154+T154</f>
        <v>24</v>
      </c>
      <c r="X154" s="25"/>
      <c r="Y154" s="46"/>
      <c r="Z154" s="1" t="s">
        <v>20</v>
      </c>
      <c r="AA154" s="1" t="s">
        <v>9</v>
      </c>
      <c r="AB154" s="1" t="e">
        <f>Q154-C154</f>
        <v>#VALUE!</v>
      </c>
      <c r="AC154" s="1">
        <v>11</v>
      </c>
      <c r="AD154" s="1" t="s">
        <v>5</v>
      </c>
      <c r="AE154" s="1" t="e">
        <f>T154-F154</f>
        <v>#VALUE!</v>
      </c>
      <c r="AF154" s="1">
        <v>8</v>
      </c>
      <c r="AG154" s="48">
        <f>V154-H154</f>
        <v>20.100000000000001</v>
      </c>
      <c r="AH154" s="46"/>
      <c r="AI154" s="46"/>
      <c r="AJ154" s="46"/>
      <c r="AK154" s="46"/>
      <c r="AL154" s="46"/>
      <c r="AM154" s="46"/>
      <c r="AN154" s="46"/>
      <c r="AO154" s="46"/>
      <c r="AP154" s="46"/>
    </row>
    <row r="155" spans="1:42" x14ac:dyDescent="0.25">
      <c r="A155" s="26"/>
      <c r="B155" s="3" t="s">
        <v>18</v>
      </c>
      <c r="C155" s="3" t="s">
        <v>3</v>
      </c>
      <c r="D155" s="3">
        <v>5</v>
      </c>
      <c r="E155" s="3">
        <v>5</v>
      </c>
      <c r="F155" s="3" t="s">
        <v>5</v>
      </c>
      <c r="G155" s="3">
        <v>14</v>
      </c>
      <c r="H155" s="3">
        <v>8</v>
      </c>
      <c r="I155" s="63">
        <f t="shared" si="33"/>
        <v>19</v>
      </c>
      <c r="J155" s="62"/>
      <c r="K155" s="29"/>
      <c r="L155" s="29"/>
      <c r="M155" s="25"/>
      <c r="O155" s="2" t="s">
        <v>19</v>
      </c>
      <c r="P155" s="2" t="s">
        <v>2</v>
      </c>
      <c r="Q155" s="2">
        <f>R129+R135</f>
        <v>5</v>
      </c>
      <c r="R155" s="2" t="s">
        <v>75</v>
      </c>
      <c r="S155" s="2" t="s">
        <v>1</v>
      </c>
      <c r="T155" s="2">
        <v>15</v>
      </c>
      <c r="U155" s="2">
        <v>3.9</v>
      </c>
      <c r="V155" s="48">
        <f t="shared" ref="V155:V158" si="34">Q155+T155</f>
        <v>20</v>
      </c>
      <c r="X155" s="25"/>
      <c r="Y155" s="46"/>
      <c r="Z155" s="2" t="s">
        <v>19</v>
      </c>
      <c r="AA155" s="2" t="s">
        <v>2</v>
      </c>
      <c r="AB155" s="2" t="e">
        <f t="shared" ref="AB155:AB161" si="35">Q155-C155</f>
        <v>#VALUE!</v>
      </c>
      <c r="AC155" s="2" t="s">
        <v>75</v>
      </c>
      <c r="AD155" s="2" t="s">
        <v>1</v>
      </c>
      <c r="AE155" s="2" t="e">
        <f t="shared" ref="AE155:AE161" si="36">T155-F155</f>
        <v>#VALUE!</v>
      </c>
      <c r="AF155" s="2">
        <v>3.9</v>
      </c>
      <c r="AG155" s="48">
        <f t="shared" ref="AG155:AG161" si="37">V155-H155</f>
        <v>12</v>
      </c>
      <c r="AH155" s="46"/>
      <c r="AI155" s="46"/>
      <c r="AJ155" s="46"/>
      <c r="AK155" s="46"/>
      <c r="AL155" s="46"/>
      <c r="AM155" s="46"/>
      <c r="AN155" s="46"/>
      <c r="AO155" s="46"/>
      <c r="AP155" s="46"/>
    </row>
    <row r="156" spans="1:42" x14ac:dyDescent="0.25">
      <c r="A156" s="26"/>
      <c r="B156" s="9" t="s">
        <v>56</v>
      </c>
      <c r="C156" s="65" t="s">
        <v>5</v>
      </c>
      <c r="D156" s="65">
        <v>13</v>
      </c>
      <c r="E156" s="65">
        <v>6.12</v>
      </c>
      <c r="F156" s="65" t="s">
        <v>2</v>
      </c>
      <c r="G156" s="65">
        <f>F125+F131</f>
        <v>9</v>
      </c>
      <c r="H156" s="65">
        <v>3.9</v>
      </c>
      <c r="I156" s="63">
        <f t="shared" si="33"/>
        <v>22</v>
      </c>
      <c r="J156" s="62"/>
      <c r="K156" s="29"/>
      <c r="L156" s="29"/>
      <c r="M156" s="25"/>
      <c r="O156" s="3" t="s">
        <v>18</v>
      </c>
      <c r="P156" s="3" t="s">
        <v>3</v>
      </c>
      <c r="Q156" s="3">
        <v>6</v>
      </c>
      <c r="R156" s="3">
        <v>5</v>
      </c>
      <c r="S156" s="3" t="s">
        <v>5</v>
      </c>
      <c r="T156" s="3">
        <v>16</v>
      </c>
      <c r="U156" s="3">
        <v>8</v>
      </c>
      <c r="V156" s="48">
        <f t="shared" si="34"/>
        <v>22</v>
      </c>
      <c r="X156" s="25"/>
      <c r="Y156" s="46"/>
      <c r="Z156" s="3" t="s">
        <v>18</v>
      </c>
      <c r="AA156" s="3" t="s">
        <v>3</v>
      </c>
      <c r="AB156" s="3" t="e">
        <f t="shared" si="35"/>
        <v>#VALUE!</v>
      </c>
      <c r="AC156" s="3">
        <v>5</v>
      </c>
      <c r="AD156" s="3" t="s">
        <v>5</v>
      </c>
      <c r="AE156" s="3" t="e">
        <f t="shared" si="36"/>
        <v>#VALUE!</v>
      </c>
      <c r="AF156" s="3">
        <v>8</v>
      </c>
      <c r="AG156" s="48">
        <f t="shared" si="37"/>
        <v>18.100000000000001</v>
      </c>
      <c r="AH156" s="46"/>
      <c r="AI156" s="46"/>
      <c r="AJ156" s="46"/>
      <c r="AK156" s="46"/>
      <c r="AL156" s="46"/>
      <c r="AM156" s="46"/>
      <c r="AN156" s="46"/>
      <c r="AO156" s="46"/>
      <c r="AP156" s="46"/>
    </row>
    <row r="157" spans="1:42" x14ac:dyDescent="0.25">
      <c r="A157" s="26"/>
      <c r="B157" s="5" t="s">
        <v>17</v>
      </c>
      <c r="C157" s="5" t="s">
        <v>3</v>
      </c>
      <c r="D157" s="5">
        <v>8</v>
      </c>
      <c r="E157" s="5">
        <v>5</v>
      </c>
      <c r="F157" s="5" t="s">
        <v>5</v>
      </c>
      <c r="G157" s="5">
        <v>14</v>
      </c>
      <c r="H157" s="5">
        <v>8</v>
      </c>
      <c r="I157" s="63">
        <f t="shared" si="33"/>
        <v>22</v>
      </c>
      <c r="J157" s="62"/>
      <c r="K157" s="29"/>
      <c r="L157" s="29"/>
      <c r="M157" s="25"/>
      <c r="O157" s="9" t="s">
        <v>56</v>
      </c>
      <c r="P157" s="31" t="s">
        <v>5</v>
      </c>
      <c r="Q157" s="31">
        <v>12</v>
      </c>
      <c r="R157" s="31">
        <v>6.12</v>
      </c>
      <c r="S157" s="31" t="s">
        <v>2</v>
      </c>
      <c r="T157" s="31">
        <v>9</v>
      </c>
      <c r="U157" s="31">
        <v>3.9</v>
      </c>
      <c r="V157" s="48">
        <f t="shared" si="34"/>
        <v>21</v>
      </c>
      <c r="X157" s="25"/>
      <c r="Y157" s="46"/>
      <c r="Z157" s="9" t="s">
        <v>56</v>
      </c>
      <c r="AA157" s="4" t="s">
        <v>5</v>
      </c>
      <c r="AB157" s="4" t="e">
        <f t="shared" si="35"/>
        <v>#VALUE!</v>
      </c>
      <c r="AC157" s="4">
        <v>6.12</v>
      </c>
      <c r="AD157" s="4" t="s">
        <v>2</v>
      </c>
      <c r="AE157" s="4" t="e">
        <f t="shared" si="36"/>
        <v>#VALUE!</v>
      </c>
      <c r="AF157" s="4">
        <v>3.9</v>
      </c>
      <c r="AG157" s="48">
        <f t="shared" si="37"/>
        <v>13</v>
      </c>
      <c r="AH157" s="46"/>
      <c r="AI157" s="46"/>
      <c r="AJ157" s="46"/>
      <c r="AK157" s="46"/>
      <c r="AL157" s="46"/>
      <c r="AM157" s="46"/>
      <c r="AN157" s="46"/>
      <c r="AO157" s="46"/>
      <c r="AP157" s="46"/>
    </row>
    <row r="158" spans="1:42" x14ac:dyDescent="0.25">
      <c r="A158" s="26"/>
      <c r="B158" s="6" t="s">
        <v>57</v>
      </c>
      <c r="C158" s="6" t="s">
        <v>1</v>
      </c>
      <c r="D158" s="6">
        <v>4</v>
      </c>
      <c r="E158" s="6">
        <v>2</v>
      </c>
      <c r="F158" s="6" t="s">
        <v>5</v>
      </c>
      <c r="G158" s="6">
        <v>12</v>
      </c>
      <c r="H158" s="6">
        <v>8</v>
      </c>
      <c r="I158" s="63">
        <f>D158+D159+G158</f>
        <v>23</v>
      </c>
      <c r="J158" s="62"/>
      <c r="K158" s="29"/>
      <c r="L158" s="29"/>
      <c r="M158" s="25"/>
      <c r="O158" s="5" t="s">
        <v>17</v>
      </c>
      <c r="P158" s="5" t="s">
        <v>3</v>
      </c>
      <c r="Q158" s="5">
        <v>7</v>
      </c>
      <c r="R158" s="5">
        <v>5</v>
      </c>
      <c r="S158" s="5" t="s">
        <v>5</v>
      </c>
      <c r="T158" s="5">
        <v>15</v>
      </c>
      <c r="U158" s="5">
        <v>8</v>
      </c>
      <c r="V158" s="48">
        <f t="shared" si="34"/>
        <v>22</v>
      </c>
      <c r="X158" s="25"/>
      <c r="Y158" s="46"/>
      <c r="Z158" s="5" t="s">
        <v>17</v>
      </c>
      <c r="AA158" s="5" t="s">
        <v>3</v>
      </c>
      <c r="AB158" s="5" t="e">
        <f t="shared" si="35"/>
        <v>#VALUE!</v>
      </c>
      <c r="AC158" s="5">
        <v>5</v>
      </c>
      <c r="AD158" s="5" t="s">
        <v>5</v>
      </c>
      <c r="AE158" s="5" t="e">
        <f t="shared" si="36"/>
        <v>#VALUE!</v>
      </c>
      <c r="AF158" s="5">
        <v>8</v>
      </c>
      <c r="AG158" s="48">
        <f t="shared" si="37"/>
        <v>14</v>
      </c>
      <c r="AH158" s="46"/>
      <c r="AI158" s="46"/>
      <c r="AJ158" s="46"/>
      <c r="AK158" s="46"/>
      <c r="AL158" s="46"/>
      <c r="AM158" s="46"/>
      <c r="AN158" s="46"/>
      <c r="AO158" s="46"/>
      <c r="AP158" s="46"/>
    </row>
    <row r="159" spans="1:42" x14ac:dyDescent="0.25">
      <c r="A159" s="26"/>
      <c r="B159" s="6"/>
      <c r="C159" s="6" t="s">
        <v>5</v>
      </c>
      <c r="D159" s="6">
        <v>7</v>
      </c>
      <c r="E159" s="6">
        <v>12</v>
      </c>
      <c r="F159" s="6"/>
      <c r="G159" s="6"/>
      <c r="H159" s="6"/>
      <c r="I159" s="63"/>
      <c r="J159" s="62"/>
      <c r="K159" s="29"/>
      <c r="L159" s="29"/>
      <c r="M159" s="25"/>
      <c r="O159" s="6" t="s">
        <v>57</v>
      </c>
      <c r="P159" s="6" t="s">
        <v>1</v>
      </c>
      <c r="Q159" s="6">
        <v>4</v>
      </c>
      <c r="R159" s="6">
        <v>2</v>
      </c>
      <c r="S159" s="6" t="s">
        <v>5</v>
      </c>
      <c r="T159" s="6">
        <v>13</v>
      </c>
      <c r="U159" s="6">
        <v>8</v>
      </c>
      <c r="V159" s="48">
        <f>Q159+Q160+T159</f>
        <v>25</v>
      </c>
      <c r="X159" s="25"/>
      <c r="Y159" s="46"/>
      <c r="Z159" s="6" t="s">
        <v>57</v>
      </c>
      <c r="AA159" s="6" t="s">
        <v>1</v>
      </c>
      <c r="AB159" s="6" t="e">
        <f t="shared" si="35"/>
        <v>#VALUE!</v>
      </c>
      <c r="AC159" s="6">
        <v>2</v>
      </c>
      <c r="AD159" s="6" t="s">
        <v>5</v>
      </c>
      <c r="AE159" s="6">
        <f t="shared" si="36"/>
        <v>13</v>
      </c>
      <c r="AF159" s="6">
        <v>8</v>
      </c>
      <c r="AG159" s="48">
        <f t="shared" si="37"/>
        <v>25</v>
      </c>
      <c r="AH159" s="46"/>
      <c r="AI159" s="46"/>
      <c r="AJ159" s="46"/>
      <c r="AK159" s="46"/>
      <c r="AL159" s="46"/>
      <c r="AM159" s="46"/>
      <c r="AN159" s="46"/>
      <c r="AO159" s="46"/>
      <c r="AP159" s="46"/>
    </row>
    <row r="160" spans="1:42" x14ac:dyDescent="0.25">
      <c r="A160" s="26"/>
      <c r="B160" s="7" t="s">
        <v>16</v>
      </c>
      <c r="C160" s="7" t="s">
        <v>9</v>
      </c>
      <c r="D160" s="7">
        <v>14</v>
      </c>
      <c r="E160" s="7">
        <v>11</v>
      </c>
      <c r="F160" s="7" t="s">
        <v>5</v>
      </c>
      <c r="G160" s="7">
        <v>8</v>
      </c>
      <c r="H160" s="7">
        <v>8</v>
      </c>
      <c r="I160" s="63">
        <f t="shared" ref="I160" si="38">D160+G160</f>
        <v>22</v>
      </c>
      <c r="J160" s="62"/>
      <c r="K160" s="29"/>
      <c r="L160" s="29"/>
      <c r="M160" s="25"/>
      <c r="O160" s="6"/>
      <c r="P160" s="6" t="s">
        <v>5</v>
      </c>
      <c r="Q160" s="6">
        <v>8</v>
      </c>
      <c r="R160" s="6">
        <v>12</v>
      </c>
      <c r="S160" s="6"/>
      <c r="T160" s="6"/>
      <c r="U160" s="6"/>
      <c r="V160" s="48"/>
      <c r="X160" s="25"/>
      <c r="Y160" s="46"/>
      <c r="Z160" s="6"/>
      <c r="AA160" s="6" t="s">
        <v>5</v>
      </c>
      <c r="AB160" s="6" t="e">
        <f t="shared" si="35"/>
        <v>#VALUE!</v>
      </c>
      <c r="AC160" s="6">
        <v>12</v>
      </c>
      <c r="AD160" s="6"/>
      <c r="AE160" s="6" t="e">
        <f t="shared" si="36"/>
        <v>#VALUE!</v>
      </c>
      <c r="AF160" s="6"/>
      <c r="AG160" s="48"/>
      <c r="AH160" s="46"/>
      <c r="AI160" s="46"/>
      <c r="AJ160" s="46"/>
      <c r="AK160" s="46"/>
      <c r="AL160" s="46"/>
      <c r="AM160" s="46"/>
      <c r="AN160" s="46"/>
      <c r="AO160" s="46"/>
      <c r="AP160" s="46"/>
    </row>
    <row r="161" spans="1:42" x14ac:dyDescent="0.25">
      <c r="A161" s="26"/>
      <c r="B161" s="62"/>
      <c r="C161" s="62"/>
      <c r="D161" s="62"/>
      <c r="E161" s="62"/>
      <c r="F161" s="62"/>
      <c r="G161" s="62"/>
      <c r="H161" s="62" t="s">
        <v>49</v>
      </c>
      <c r="I161" s="62">
        <f>SUM(I153:I160)</f>
        <v>152</v>
      </c>
      <c r="J161" s="62"/>
      <c r="K161" s="29"/>
      <c r="L161" s="29"/>
      <c r="M161" s="25"/>
      <c r="O161" s="7" t="s">
        <v>16</v>
      </c>
      <c r="P161" s="7" t="s">
        <v>9</v>
      </c>
      <c r="Q161" s="7">
        <v>15</v>
      </c>
      <c r="R161" s="7">
        <v>11</v>
      </c>
      <c r="S161" s="7" t="s">
        <v>5</v>
      </c>
      <c r="T161" s="7">
        <v>7</v>
      </c>
      <c r="U161" s="7">
        <v>8</v>
      </c>
      <c r="V161" s="48">
        <f t="shared" ref="V161" si="39">Q161+T161</f>
        <v>22</v>
      </c>
      <c r="X161" s="25"/>
      <c r="Y161" s="46"/>
      <c r="Z161" s="7" t="s">
        <v>16</v>
      </c>
      <c r="AA161" s="7" t="s">
        <v>9</v>
      </c>
      <c r="AB161" s="7">
        <f t="shared" si="35"/>
        <v>15</v>
      </c>
      <c r="AC161" s="7">
        <v>11</v>
      </c>
      <c r="AD161" s="7" t="s">
        <v>5</v>
      </c>
      <c r="AE161" s="7">
        <f t="shared" si="36"/>
        <v>7</v>
      </c>
      <c r="AF161" s="7">
        <v>8</v>
      </c>
      <c r="AG161" s="48" t="e">
        <f t="shared" si="37"/>
        <v>#VALUE!</v>
      </c>
      <c r="AH161" s="46"/>
      <c r="AI161" s="46"/>
      <c r="AJ161" s="46"/>
      <c r="AK161" s="46"/>
      <c r="AL161" s="46"/>
      <c r="AM161" s="46"/>
      <c r="AN161" s="46"/>
      <c r="AO161" s="46"/>
      <c r="AP161" s="46"/>
    </row>
    <row r="162" spans="1:42" x14ac:dyDescent="0.25">
      <c r="A162" s="26"/>
      <c r="B162" s="62"/>
      <c r="C162" s="62"/>
      <c r="D162" s="62"/>
      <c r="E162" s="62"/>
      <c r="F162" s="62"/>
      <c r="G162" s="62"/>
      <c r="H162" s="62"/>
      <c r="I162" s="62"/>
      <c r="J162" s="62"/>
      <c r="K162" s="29"/>
      <c r="L162" s="29"/>
      <c r="M162" s="25"/>
      <c r="O162" s="29"/>
      <c r="P162" s="29"/>
      <c r="Q162" s="29"/>
      <c r="R162" s="29"/>
      <c r="S162" s="29"/>
      <c r="T162" s="29"/>
      <c r="U162" s="29" t="s">
        <v>49</v>
      </c>
      <c r="V162" s="46">
        <f>SUM(V154:V161)</f>
        <v>156</v>
      </c>
      <c r="X162" s="25"/>
      <c r="Y162" s="46"/>
      <c r="Z162" s="46"/>
      <c r="AA162" s="46"/>
      <c r="AB162" s="46"/>
      <c r="AC162" s="46"/>
      <c r="AD162" s="46"/>
      <c r="AE162" s="46"/>
      <c r="AF162" s="46" t="s">
        <v>49</v>
      </c>
      <c r="AG162" s="46" t="e">
        <f>SUM(AG154:AG161)</f>
        <v>#VALUE!</v>
      </c>
      <c r="AH162" s="46"/>
      <c r="AI162" s="46"/>
      <c r="AJ162" s="46"/>
      <c r="AK162" s="46"/>
      <c r="AL162" s="46"/>
      <c r="AM162" s="46"/>
      <c r="AN162" s="46"/>
      <c r="AO162" s="46"/>
      <c r="AP162" s="46"/>
    </row>
    <row r="163" spans="1:42" x14ac:dyDescent="0.25">
      <c r="A163" s="26"/>
      <c r="B163" s="62"/>
      <c r="C163" s="62"/>
      <c r="D163" s="62"/>
      <c r="E163" s="62"/>
      <c r="F163" s="62"/>
      <c r="G163" s="62"/>
      <c r="H163" s="62"/>
      <c r="I163" s="62"/>
      <c r="J163" s="62"/>
      <c r="K163" s="29"/>
      <c r="L163" s="29"/>
      <c r="M163" s="25"/>
      <c r="O163" s="29"/>
      <c r="P163" s="29"/>
      <c r="Q163" s="29"/>
      <c r="R163" s="29"/>
      <c r="S163" s="29"/>
      <c r="T163" s="29"/>
      <c r="U163" s="29"/>
      <c r="V163" s="46"/>
      <c r="X163" s="25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</row>
    <row r="164" spans="1:42" x14ac:dyDescent="0.25">
      <c r="A164" s="26"/>
      <c r="B164" s="88" t="s">
        <v>82</v>
      </c>
      <c r="C164" s="88"/>
      <c r="D164" s="62"/>
      <c r="E164" s="62"/>
      <c r="F164" s="62"/>
      <c r="G164" s="62"/>
      <c r="H164" s="62"/>
      <c r="I164" s="62"/>
      <c r="J164" s="62"/>
      <c r="K164" s="29"/>
      <c r="L164" s="29"/>
      <c r="M164" s="25"/>
      <c r="O164" s="29"/>
      <c r="P164" s="29"/>
      <c r="Q164" s="29"/>
      <c r="R164" s="29"/>
      <c r="S164" s="29"/>
      <c r="T164" s="29"/>
      <c r="U164" s="29"/>
      <c r="V164" s="46"/>
      <c r="X164" s="25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</row>
    <row r="165" spans="1:42" x14ac:dyDescent="0.25">
      <c r="A165" s="26"/>
      <c r="B165" s="62"/>
      <c r="C165" s="62"/>
      <c r="D165" s="62"/>
      <c r="E165" s="62"/>
      <c r="F165" s="62"/>
      <c r="G165" s="62"/>
      <c r="H165" s="62"/>
      <c r="I165" s="62"/>
      <c r="J165" s="62"/>
      <c r="K165" s="29"/>
      <c r="L165" s="29"/>
      <c r="M165" s="25"/>
      <c r="O165" s="88" t="s">
        <v>82</v>
      </c>
      <c r="P165" s="88"/>
      <c r="Q165" s="29"/>
      <c r="R165" s="29"/>
      <c r="S165" s="29"/>
      <c r="T165" s="29"/>
      <c r="U165" s="29"/>
      <c r="V165" s="46"/>
      <c r="W165" s="46"/>
      <c r="X165" s="25"/>
      <c r="Y165" s="46"/>
      <c r="Z165" s="88" t="s">
        <v>82</v>
      </c>
      <c r="AA165" s="88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</row>
    <row r="166" spans="1:42" x14ac:dyDescent="0.25">
      <c r="A166" s="26"/>
      <c r="B166" s="62" t="s">
        <v>51</v>
      </c>
      <c r="C166" s="62" t="s">
        <v>2</v>
      </c>
      <c r="D166" s="62" t="s">
        <v>1</v>
      </c>
      <c r="E166" s="62" t="s">
        <v>15</v>
      </c>
      <c r="F166" s="62" t="s">
        <v>3</v>
      </c>
      <c r="G166" s="62" t="s">
        <v>9</v>
      </c>
      <c r="H166" s="62" t="s">
        <v>5</v>
      </c>
      <c r="I166" s="62" t="s">
        <v>14</v>
      </c>
      <c r="J166" s="62"/>
      <c r="K166" s="29"/>
      <c r="L166" s="29"/>
      <c r="M166" s="25"/>
      <c r="O166" s="29"/>
      <c r="P166" s="29"/>
      <c r="Q166" s="29"/>
      <c r="R166" s="29"/>
      <c r="S166" s="29"/>
      <c r="T166" s="29"/>
      <c r="U166" s="29"/>
      <c r="V166" s="46"/>
      <c r="W166" s="46"/>
      <c r="X166" s="25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</row>
    <row r="167" spans="1:42" x14ac:dyDescent="0.25">
      <c r="A167" s="26"/>
      <c r="B167" s="1" t="s">
        <v>20</v>
      </c>
      <c r="C167" s="1">
        <v>0</v>
      </c>
      <c r="D167" s="1">
        <f>G104</f>
        <v>9</v>
      </c>
      <c r="E167" s="1">
        <f>D28</f>
        <v>6</v>
      </c>
      <c r="F167" s="1">
        <f>G28+D104</f>
        <v>33.1</v>
      </c>
      <c r="G167" s="1">
        <f>D153</f>
        <v>15</v>
      </c>
      <c r="H167" s="1">
        <f>J28+D105+G105+G153</f>
        <v>43</v>
      </c>
      <c r="I167" s="62">
        <f>SUM(C167:H167)</f>
        <v>106.1</v>
      </c>
      <c r="J167" s="62"/>
      <c r="K167" s="29"/>
      <c r="L167" s="29"/>
      <c r="M167" s="25"/>
      <c r="O167" s="29" t="s">
        <v>51</v>
      </c>
      <c r="P167" s="29" t="s">
        <v>2</v>
      </c>
      <c r="Q167" s="29" t="s">
        <v>1</v>
      </c>
      <c r="R167" s="29" t="s">
        <v>15</v>
      </c>
      <c r="S167" s="29" t="s">
        <v>3</v>
      </c>
      <c r="T167" s="29" t="s">
        <v>9</v>
      </c>
      <c r="U167" s="29" t="s">
        <v>5</v>
      </c>
      <c r="V167" s="46" t="s">
        <v>14</v>
      </c>
      <c r="W167" s="46"/>
      <c r="X167" s="25"/>
      <c r="Y167" s="46"/>
      <c r="Z167" s="46" t="s">
        <v>51</v>
      </c>
      <c r="AA167" s="46" t="s">
        <v>2</v>
      </c>
      <c r="AB167" s="46" t="s">
        <v>1</v>
      </c>
      <c r="AC167" s="46" t="s">
        <v>15</v>
      </c>
      <c r="AD167" s="46" t="s">
        <v>3</v>
      </c>
      <c r="AE167" s="46" t="s">
        <v>9</v>
      </c>
      <c r="AF167" s="46" t="s">
        <v>5</v>
      </c>
      <c r="AG167" s="46" t="s">
        <v>14</v>
      </c>
      <c r="AH167" s="46"/>
      <c r="AI167" s="46"/>
      <c r="AJ167" s="46"/>
      <c r="AK167" s="46"/>
      <c r="AL167" s="46"/>
      <c r="AM167" s="46"/>
      <c r="AN167" s="46"/>
      <c r="AO167" s="46"/>
      <c r="AP167" s="46"/>
    </row>
    <row r="168" spans="1:42" x14ac:dyDescent="0.25">
      <c r="A168" s="26"/>
      <c r="B168" s="68" t="s">
        <v>19</v>
      </c>
      <c r="C168" s="68" t="e">
        <f>D29+D154</f>
        <v>#VALUE!</v>
      </c>
      <c r="D168" s="68">
        <f>G154</f>
        <v>15</v>
      </c>
      <c r="E168" s="68">
        <v>0</v>
      </c>
      <c r="F168" s="68" t="e">
        <f>G29+J29+D106</f>
        <v>#VALUE!</v>
      </c>
      <c r="G168" s="68">
        <f>G106</f>
        <v>17</v>
      </c>
      <c r="H168" s="68">
        <v>0</v>
      </c>
      <c r="I168" s="62" t="e">
        <f t="shared" ref="I168:I173" si="40">SUM(C168:H168)</f>
        <v>#VALUE!</v>
      </c>
      <c r="J168" s="62"/>
      <c r="K168" s="29"/>
      <c r="L168" s="29"/>
      <c r="M168" s="25"/>
      <c r="O168" s="1" t="s">
        <v>20</v>
      </c>
      <c r="P168" s="1">
        <v>0</v>
      </c>
      <c r="Q168" s="1">
        <f>T104</f>
        <v>7</v>
      </c>
      <c r="R168" s="1">
        <f>Q28</f>
        <v>8</v>
      </c>
      <c r="S168" s="1">
        <f>T28+Q104</f>
        <v>36</v>
      </c>
      <c r="T168" s="1">
        <f>Q154</f>
        <v>15</v>
      </c>
      <c r="U168" s="1">
        <f>W28+Q105+T105+T154</f>
        <v>36</v>
      </c>
      <c r="V168" s="46">
        <f t="shared" ref="V168:V174" si="41">P168+Q168+R168+S168+T168+U168</f>
        <v>102</v>
      </c>
      <c r="W168" s="46"/>
      <c r="X168" s="25"/>
      <c r="Y168" s="46"/>
      <c r="Z168" s="1" t="s">
        <v>20</v>
      </c>
      <c r="AA168" s="1">
        <v>0</v>
      </c>
      <c r="AB168" s="1" t="e">
        <f>AE104</f>
        <v>#VALUE!</v>
      </c>
      <c r="AC168" s="1">
        <f>Y30</f>
        <v>0</v>
      </c>
      <c r="AD168" s="1" t="e">
        <f>AB28+AB104</f>
        <v>#VALUE!</v>
      </c>
      <c r="AE168" s="1" t="e">
        <f>AB154</f>
        <v>#VALUE!</v>
      </c>
      <c r="AF168" s="1" t="e">
        <f>AE28+AB105+AE105+AE154</f>
        <v>#VALUE!</v>
      </c>
      <c r="AG168" s="46" t="e">
        <f>SUM(AA168:AF168)</f>
        <v>#VALUE!</v>
      </c>
      <c r="AH168" s="46"/>
      <c r="AI168" s="46"/>
      <c r="AJ168" s="46"/>
      <c r="AK168" s="46"/>
      <c r="AL168" s="46"/>
      <c r="AM168" s="46"/>
      <c r="AN168" s="46"/>
      <c r="AO168" s="46"/>
      <c r="AP168" s="46"/>
    </row>
    <row r="169" spans="1:42" x14ac:dyDescent="0.25">
      <c r="A169" s="26"/>
      <c r="B169" s="3" t="s">
        <v>18</v>
      </c>
      <c r="C169" s="3">
        <f>D107</f>
        <v>9</v>
      </c>
      <c r="D169" s="3" t="str">
        <f>D30</f>
        <v>1, 3</v>
      </c>
      <c r="E169" s="3">
        <v>0</v>
      </c>
      <c r="F169" s="3">
        <f>G30+J30+D155</f>
        <v>28</v>
      </c>
      <c r="G169" s="3">
        <f>G107+D108</f>
        <v>43</v>
      </c>
      <c r="H169" s="3">
        <f>G155</f>
        <v>14</v>
      </c>
      <c r="I169" s="62">
        <f t="shared" si="40"/>
        <v>94</v>
      </c>
      <c r="J169" s="62"/>
      <c r="K169" s="29"/>
      <c r="L169" s="29"/>
      <c r="M169" s="25"/>
      <c r="O169" s="2" t="s">
        <v>19</v>
      </c>
      <c r="P169" s="2">
        <f>Q29+Q155</f>
        <v>10</v>
      </c>
      <c r="Q169" s="2">
        <f>T155</f>
        <v>15</v>
      </c>
      <c r="R169" s="2">
        <v>0</v>
      </c>
      <c r="S169" s="2">
        <f>T29+W29+Q106</f>
        <v>52</v>
      </c>
      <c r="T169" s="2">
        <f>T106</f>
        <v>25</v>
      </c>
      <c r="U169" s="2">
        <v>0</v>
      </c>
      <c r="V169" s="46">
        <f t="shared" si="41"/>
        <v>102</v>
      </c>
      <c r="W169" s="46"/>
      <c r="X169" s="25"/>
      <c r="Y169" s="46"/>
      <c r="Z169" s="2" t="s">
        <v>19</v>
      </c>
      <c r="AA169" s="2" t="e">
        <f>Y31+AB155</f>
        <v>#VALUE!</v>
      </c>
      <c r="AB169" s="2" t="e">
        <f>AE155</f>
        <v>#VALUE!</v>
      </c>
      <c r="AC169" s="2">
        <v>0</v>
      </c>
      <c r="AD169" s="2" t="e">
        <f>AB29+AE29+AB106</f>
        <v>#VALUE!</v>
      </c>
      <c r="AE169" s="2" t="e">
        <f>AE106</f>
        <v>#VALUE!</v>
      </c>
      <c r="AF169" s="2">
        <v>0</v>
      </c>
      <c r="AG169" s="46" t="e">
        <f t="shared" ref="AG169:AG174" si="42">SUM(AA169:AF169)</f>
        <v>#VALUE!</v>
      </c>
      <c r="AH169" s="46"/>
      <c r="AI169" s="46"/>
      <c r="AJ169" s="46"/>
      <c r="AK169" s="46"/>
      <c r="AL169" s="46"/>
      <c r="AM169" s="46"/>
      <c r="AN169" s="46"/>
      <c r="AO169" s="46"/>
      <c r="AP169" s="46"/>
    </row>
    <row r="170" spans="1:42" x14ac:dyDescent="0.25">
      <c r="A170" s="26"/>
      <c r="B170" s="9" t="s">
        <v>56</v>
      </c>
      <c r="C170" s="65">
        <f>G109+G156</f>
        <v>23</v>
      </c>
      <c r="D170" s="65">
        <f>J32</f>
        <v>0</v>
      </c>
      <c r="E170" s="65">
        <v>0</v>
      </c>
      <c r="F170" s="65">
        <f>G31+J31+D110+G110</f>
        <v>48.1</v>
      </c>
      <c r="G170" s="65">
        <f>D109</f>
        <v>10</v>
      </c>
      <c r="H170" s="65">
        <f>D31+D156</f>
        <v>20</v>
      </c>
      <c r="I170" s="62">
        <f t="shared" si="40"/>
        <v>101.1</v>
      </c>
      <c r="J170" s="62"/>
      <c r="K170" s="29"/>
      <c r="L170" s="29"/>
      <c r="M170" s="25"/>
      <c r="O170" s="3" t="s">
        <v>18</v>
      </c>
      <c r="P170" s="3">
        <f>Q107</f>
        <v>9</v>
      </c>
      <c r="Q170" s="3">
        <f>Q30</f>
        <v>7</v>
      </c>
      <c r="R170" s="3">
        <v>0</v>
      </c>
      <c r="S170" s="3">
        <f>T30+W30+Q156</f>
        <v>30</v>
      </c>
      <c r="T170" s="3">
        <f>T107+Q108</f>
        <v>40</v>
      </c>
      <c r="U170" s="3">
        <f>T156</f>
        <v>16</v>
      </c>
      <c r="V170" s="46">
        <f t="shared" si="41"/>
        <v>102</v>
      </c>
      <c r="W170" s="46"/>
      <c r="X170" s="25"/>
      <c r="Y170" s="46"/>
      <c r="Z170" s="3" t="s">
        <v>18</v>
      </c>
      <c r="AA170" s="3" t="e">
        <f>AB107</f>
        <v>#VALUE!</v>
      </c>
      <c r="AB170" s="3">
        <f>Y32</f>
        <v>0</v>
      </c>
      <c r="AC170" s="3">
        <v>0</v>
      </c>
      <c r="AD170" s="3" t="e">
        <f>AB30+AE30+AB156</f>
        <v>#VALUE!</v>
      </c>
      <c r="AE170" s="3" t="e">
        <f>AE107+AB108</f>
        <v>#VALUE!</v>
      </c>
      <c r="AF170" s="3" t="e">
        <f>AE156</f>
        <v>#VALUE!</v>
      </c>
      <c r="AG170" s="46" t="e">
        <f t="shared" si="42"/>
        <v>#VALUE!</v>
      </c>
      <c r="AH170" s="46"/>
      <c r="AI170" s="46"/>
      <c r="AJ170" s="46"/>
      <c r="AK170" s="46"/>
      <c r="AL170" s="46"/>
      <c r="AM170" s="46"/>
      <c r="AN170" s="46"/>
      <c r="AO170" s="46"/>
      <c r="AP170" s="46"/>
    </row>
    <row r="171" spans="1:42" x14ac:dyDescent="0.25">
      <c r="A171" s="26"/>
      <c r="B171" s="5" t="s">
        <v>17</v>
      </c>
      <c r="C171" s="5" t="str">
        <f>J33</f>
        <v>11, 14</v>
      </c>
      <c r="D171" s="5">
        <f>G33</f>
        <v>17</v>
      </c>
      <c r="E171" s="5">
        <f>D33</f>
        <v>6</v>
      </c>
      <c r="F171" s="5">
        <f>D157</f>
        <v>8</v>
      </c>
      <c r="G171" s="5">
        <f>D111</f>
        <v>21</v>
      </c>
      <c r="H171" s="5">
        <f>D112+G111+G157</f>
        <v>44</v>
      </c>
      <c r="I171" s="62">
        <f t="shared" si="40"/>
        <v>96</v>
      </c>
      <c r="J171" s="62"/>
      <c r="K171" s="29"/>
      <c r="L171" s="29"/>
      <c r="M171" s="25"/>
      <c r="O171" s="9" t="s">
        <v>56</v>
      </c>
      <c r="P171" s="31">
        <f>T109+T157</f>
        <v>25</v>
      </c>
      <c r="Q171" s="31">
        <f>W32</f>
        <v>0</v>
      </c>
      <c r="R171" s="31">
        <v>0</v>
      </c>
      <c r="S171" s="31">
        <f>T31+W31+Q110+T110</f>
        <v>43</v>
      </c>
      <c r="T171" s="31">
        <f>Q109</f>
        <v>15</v>
      </c>
      <c r="U171" s="31">
        <f>Q31+Q157</f>
        <v>17</v>
      </c>
      <c r="V171" s="46">
        <f t="shared" si="41"/>
        <v>100</v>
      </c>
      <c r="W171" s="46"/>
      <c r="X171" s="25"/>
      <c r="Y171" s="46"/>
      <c r="Z171" s="9" t="s">
        <v>56</v>
      </c>
      <c r="AA171" s="47" t="e">
        <f>AE109+AE157</f>
        <v>#VALUE!</v>
      </c>
      <c r="AB171" s="47">
        <f>AE32</f>
        <v>0</v>
      </c>
      <c r="AC171" s="47">
        <v>0</v>
      </c>
      <c r="AD171" s="47" t="e">
        <f>AB31+AE31+AB110+AE110</f>
        <v>#VALUE!</v>
      </c>
      <c r="AE171" s="47" t="e">
        <f>AB109</f>
        <v>#VALUE!</v>
      </c>
      <c r="AF171" s="47" t="e">
        <f>Y33+AB157</f>
        <v>#VALUE!</v>
      </c>
      <c r="AG171" s="46" t="e">
        <f t="shared" si="42"/>
        <v>#VALUE!</v>
      </c>
      <c r="AH171" s="46"/>
      <c r="AI171" s="46"/>
      <c r="AJ171" s="46"/>
      <c r="AK171" s="46"/>
      <c r="AL171" s="46"/>
      <c r="AM171" s="46"/>
      <c r="AN171" s="46"/>
      <c r="AO171" s="46"/>
      <c r="AP171" s="46"/>
    </row>
    <row r="172" spans="1:42" x14ac:dyDescent="0.25">
      <c r="A172" s="26"/>
      <c r="B172" s="6" t="s">
        <v>57</v>
      </c>
      <c r="C172" s="6">
        <f>G34</f>
        <v>16</v>
      </c>
      <c r="D172" s="6">
        <f>D158</f>
        <v>4</v>
      </c>
      <c r="E172" s="6">
        <f>D34</f>
        <v>6</v>
      </c>
      <c r="F172" s="6">
        <f>D113</f>
        <v>33</v>
      </c>
      <c r="G172" s="6">
        <f>G113</f>
        <v>19</v>
      </c>
      <c r="H172" s="6">
        <f>J34+D159+G158</f>
        <v>30.14</v>
      </c>
      <c r="I172" s="62">
        <f t="shared" si="40"/>
        <v>108.14</v>
      </c>
      <c r="J172" s="62"/>
      <c r="K172" s="29"/>
      <c r="L172" s="29"/>
      <c r="M172" s="25"/>
      <c r="O172" s="5" t="s">
        <v>17</v>
      </c>
      <c r="P172" s="5">
        <f>W33</f>
        <v>8</v>
      </c>
      <c r="Q172" s="5">
        <f>T33</f>
        <v>8</v>
      </c>
      <c r="R172" s="5">
        <f>Q33</f>
        <v>12</v>
      </c>
      <c r="S172" s="5">
        <f>Q158</f>
        <v>7</v>
      </c>
      <c r="T172" s="5">
        <f>Q111</f>
        <v>24</v>
      </c>
      <c r="U172" s="5">
        <f>Q112+T111+T158</f>
        <v>43</v>
      </c>
      <c r="V172" s="46">
        <f t="shared" si="41"/>
        <v>102</v>
      </c>
      <c r="W172" s="46"/>
      <c r="X172" s="25"/>
      <c r="Y172" s="46"/>
      <c r="Z172" s="5" t="s">
        <v>17</v>
      </c>
      <c r="AA172" s="5">
        <f>AE33</f>
        <v>0</v>
      </c>
      <c r="AB172" s="5">
        <f>AB33</f>
        <v>0</v>
      </c>
      <c r="AC172" s="5">
        <f>Y35</f>
        <v>0</v>
      </c>
      <c r="AD172" s="5" t="e">
        <f>AB158</f>
        <v>#VALUE!</v>
      </c>
      <c r="AE172" s="5" t="e">
        <f>AB111</f>
        <v>#VALUE!</v>
      </c>
      <c r="AF172" s="5" t="e">
        <f>AB112+AE111+AE158</f>
        <v>#VALUE!</v>
      </c>
      <c r="AG172" s="46" t="e">
        <f t="shared" si="42"/>
        <v>#VALUE!</v>
      </c>
      <c r="AH172" s="46"/>
      <c r="AI172" s="46"/>
      <c r="AJ172" s="46"/>
      <c r="AK172" s="46"/>
      <c r="AL172" s="46"/>
      <c r="AM172" s="46"/>
      <c r="AN172" s="46"/>
      <c r="AO172" s="46"/>
      <c r="AP172" s="46"/>
    </row>
    <row r="173" spans="1:42" x14ac:dyDescent="0.25">
      <c r="A173" s="26"/>
      <c r="B173" s="7" t="s">
        <v>16</v>
      </c>
      <c r="C173" s="7">
        <v>0</v>
      </c>
      <c r="D173" s="7">
        <f>D114</f>
        <v>7</v>
      </c>
      <c r="E173" s="7">
        <v>0</v>
      </c>
      <c r="F173" s="7">
        <f>G35</f>
        <v>9.1</v>
      </c>
      <c r="G173" s="7">
        <f>D160</f>
        <v>14</v>
      </c>
      <c r="H173" s="7">
        <f>D35+J35+D115+G114+G160</f>
        <v>78</v>
      </c>
      <c r="I173" s="62">
        <f t="shared" si="40"/>
        <v>108.1</v>
      </c>
      <c r="J173" s="62"/>
      <c r="K173" s="29"/>
      <c r="L173" s="29"/>
      <c r="M173" s="25"/>
      <c r="O173" s="6" t="s">
        <v>57</v>
      </c>
      <c r="P173" s="6">
        <f>T34</f>
        <v>4</v>
      </c>
      <c r="Q173" s="6">
        <f>Q159</f>
        <v>4</v>
      </c>
      <c r="R173" s="6">
        <f>Q34</f>
        <v>10</v>
      </c>
      <c r="S173" s="6">
        <f>Q113</f>
        <v>24</v>
      </c>
      <c r="T173" s="6">
        <f>T113</f>
        <v>26</v>
      </c>
      <c r="U173" s="6">
        <f>W34+Q160+T159</f>
        <v>34</v>
      </c>
      <c r="V173" s="46">
        <f t="shared" si="41"/>
        <v>102</v>
      </c>
      <c r="W173" s="46"/>
      <c r="X173" s="25"/>
      <c r="Y173" s="46"/>
      <c r="Z173" s="6" t="s">
        <v>57</v>
      </c>
      <c r="AA173" s="6">
        <f>AB34</f>
        <v>0</v>
      </c>
      <c r="AB173" s="6" t="e">
        <f>AB159</f>
        <v>#VALUE!</v>
      </c>
      <c r="AC173" s="6">
        <f>Y36</f>
        <v>0</v>
      </c>
      <c r="AD173" s="6" t="e">
        <f>AB113</f>
        <v>#VALUE!</v>
      </c>
      <c r="AE173" s="6" t="e">
        <f>AE113</f>
        <v>#VALUE!</v>
      </c>
      <c r="AF173" s="6" t="e">
        <f>AE34+AB160+AE159</f>
        <v>#VALUE!</v>
      </c>
      <c r="AG173" s="46" t="e">
        <f t="shared" si="42"/>
        <v>#VALUE!</v>
      </c>
      <c r="AH173" s="46"/>
      <c r="AI173" s="46"/>
      <c r="AJ173" s="46"/>
      <c r="AK173" s="46"/>
      <c r="AL173" s="46"/>
      <c r="AM173" s="46"/>
      <c r="AN173" s="46"/>
      <c r="AO173" s="46"/>
      <c r="AP173" s="46"/>
    </row>
    <row r="174" spans="1:42" x14ac:dyDescent="0.25">
      <c r="A174" s="26"/>
      <c r="B174" s="62"/>
      <c r="C174" s="64"/>
      <c r="D174" s="93" t="s">
        <v>83</v>
      </c>
      <c r="E174" s="93"/>
      <c r="F174" s="62">
        <f>C48+C98+C147</f>
        <v>522</v>
      </c>
      <c r="G174" s="62"/>
      <c r="H174" s="62" t="s">
        <v>49</v>
      </c>
      <c r="I174" s="62" t="e">
        <f>SUM(I167:I173)</f>
        <v>#VALUE!</v>
      </c>
      <c r="J174" s="62"/>
      <c r="K174" s="29"/>
      <c r="L174" s="29"/>
      <c r="M174" s="25"/>
      <c r="O174" s="7" t="s">
        <v>16</v>
      </c>
      <c r="P174" s="7">
        <v>0</v>
      </c>
      <c r="Q174" s="7">
        <f>Q114</f>
        <v>6</v>
      </c>
      <c r="R174" s="7">
        <v>0</v>
      </c>
      <c r="S174" s="7">
        <f>T35</f>
        <v>14</v>
      </c>
      <c r="T174" s="7">
        <f>Q161</f>
        <v>15</v>
      </c>
      <c r="U174" s="7">
        <f>Q35+W35+Q115+T114+T161</f>
        <v>67</v>
      </c>
      <c r="V174" s="46">
        <f t="shared" si="41"/>
        <v>102</v>
      </c>
      <c r="W174" s="46"/>
      <c r="X174" s="25"/>
      <c r="Y174" s="46"/>
      <c r="Z174" s="7" t="s">
        <v>16</v>
      </c>
      <c r="AA174" s="7">
        <v>0</v>
      </c>
      <c r="AB174" s="7" t="e">
        <f>AB114</f>
        <v>#VALUE!</v>
      </c>
      <c r="AC174" s="7">
        <v>0</v>
      </c>
      <c r="AD174" s="7">
        <f>AB35</f>
        <v>0</v>
      </c>
      <c r="AE174" s="7">
        <f>AB161</f>
        <v>15</v>
      </c>
      <c r="AF174" s="7" t="e">
        <f>AE35+AB161+AE160</f>
        <v>#VALUE!</v>
      </c>
      <c r="AG174" s="46" t="e">
        <f t="shared" si="42"/>
        <v>#VALUE!</v>
      </c>
      <c r="AH174" s="46"/>
      <c r="AI174" s="46"/>
      <c r="AJ174" s="46"/>
      <c r="AK174" s="46"/>
      <c r="AL174" s="46"/>
      <c r="AM174" s="46"/>
      <c r="AN174" s="46"/>
      <c r="AO174" s="46"/>
      <c r="AP174" s="46"/>
    </row>
    <row r="175" spans="1:42" x14ac:dyDescent="0.25">
      <c r="A175" s="26"/>
      <c r="B175" s="62"/>
      <c r="C175" s="62"/>
      <c r="D175" s="62"/>
      <c r="E175" s="62"/>
      <c r="F175" s="62"/>
      <c r="G175" s="62"/>
      <c r="H175" s="62"/>
      <c r="I175" s="62"/>
      <c r="J175" s="62"/>
      <c r="K175" s="29"/>
      <c r="L175" s="29"/>
      <c r="M175" s="25"/>
      <c r="O175" s="29"/>
      <c r="P175" s="30"/>
      <c r="Q175" s="93" t="s">
        <v>83</v>
      </c>
      <c r="R175" s="93"/>
      <c r="S175" s="29">
        <f>L37+P98+P148</f>
        <v>712</v>
      </c>
      <c r="T175" s="29"/>
      <c r="U175" s="29" t="s">
        <v>49</v>
      </c>
      <c r="V175" s="46">
        <f>SUM(V168:V174)</f>
        <v>712</v>
      </c>
      <c r="W175" s="46"/>
      <c r="X175" s="25"/>
      <c r="Y175" s="46"/>
      <c r="Z175" s="46"/>
      <c r="AA175" s="49"/>
      <c r="AB175" s="49" t="s">
        <v>83</v>
      </c>
      <c r="AC175" s="49"/>
      <c r="AD175" s="46" t="e">
        <f>AG162+AG116+AG37</f>
        <v>#VALUE!</v>
      </c>
      <c r="AE175" s="46"/>
      <c r="AF175" s="46" t="s">
        <v>49</v>
      </c>
      <c r="AG175" s="46" t="e">
        <f>SUM(AG168:AG174)</f>
        <v>#VALUE!</v>
      </c>
      <c r="AH175" s="46"/>
      <c r="AI175" s="46"/>
      <c r="AJ175" s="46"/>
      <c r="AK175" s="46"/>
      <c r="AL175" s="46"/>
      <c r="AM175" s="46"/>
      <c r="AN175" s="46"/>
      <c r="AO175" s="46"/>
      <c r="AP175" s="46"/>
    </row>
    <row r="176" spans="1:42" x14ac:dyDescent="0.25">
      <c r="A176" s="26"/>
      <c r="B176" s="62"/>
      <c r="C176" s="62"/>
      <c r="D176" s="62"/>
      <c r="E176" s="62"/>
      <c r="F176" s="62"/>
      <c r="G176" s="62"/>
      <c r="H176" s="62"/>
      <c r="I176" s="62"/>
      <c r="J176" s="62"/>
      <c r="K176" s="29"/>
      <c r="L176" s="29"/>
      <c r="M176" s="25"/>
      <c r="O176" s="29"/>
      <c r="P176" s="29"/>
      <c r="Q176" s="29"/>
      <c r="R176" s="29"/>
      <c r="S176" s="29"/>
      <c r="T176" s="29"/>
      <c r="U176" s="29"/>
      <c r="V176" s="46"/>
      <c r="W176" s="46"/>
      <c r="X176" s="25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</row>
    <row r="177" spans="1:42" x14ac:dyDescent="0.25">
      <c r="A177" s="26"/>
      <c r="B177" s="63" t="s">
        <v>84</v>
      </c>
      <c r="C177" s="63"/>
      <c r="D177" s="62"/>
      <c r="E177" s="62"/>
      <c r="F177" s="62"/>
      <c r="G177" s="62"/>
      <c r="H177" s="62"/>
      <c r="I177" s="62"/>
      <c r="J177" s="62"/>
      <c r="K177" s="29"/>
      <c r="L177" s="29"/>
      <c r="M177" s="25"/>
      <c r="O177" s="29"/>
      <c r="P177" s="29"/>
      <c r="Q177" s="29"/>
      <c r="R177" s="29"/>
      <c r="S177" s="29"/>
      <c r="T177" s="29"/>
      <c r="U177" s="29"/>
      <c r="V177" s="46"/>
      <c r="W177" s="46"/>
      <c r="X177" s="25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</row>
    <row r="178" spans="1:42" x14ac:dyDescent="0.25">
      <c r="A178" s="26"/>
      <c r="B178" s="63" t="s">
        <v>86</v>
      </c>
      <c r="C178" s="40">
        <v>0</v>
      </c>
      <c r="D178" s="62"/>
      <c r="E178" s="62"/>
      <c r="F178" s="62"/>
      <c r="G178" s="62"/>
      <c r="H178" s="62"/>
      <c r="I178" s="62"/>
      <c r="J178" s="62"/>
      <c r="K178" s="29"/>
      <c r="L178" s="29"/>
      <c r="M178" s="25"/>
      <c r="O178" s="28" t="s">
        <v>84</v>
      </c>
      <c r="P178" s="28"/>
      <c r="Q178" s="29"/>
      <c r="R178" s="29"/>
      <c r="S178" s="29"/>
      <c r="T178" s="29"/>
      <c r="U178" s="29"/>
      <c r="V178" s="46"/>
      <c r="W178" s="46"/>
      <c r="X178" s="25"/>
      <c r="Y178" s="46"/>
      <c r="Z178" s="46" t="s">
        <v>84</v>
      </c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</row>
    <row r="179" spans="1:42" x14ac:dyDescent="0.25">
      <c r="A179" s="26"/>
      <c r="B179" s="63" t="s">
        <v>85</v>
      </c>
      <c r="C179" s="40">
        <f>E48</f>
        <v>0</v>
      </c>
      <c r="D179" s="62"/>
      <c r="E179" s="62"/>
      <c r="F179" s="62"/>
      <c r="G179" s="62"/>
      <c r="H179" s="62"/>
      <c r="I179" s="62"/>
      <c r="J179" s="62"/>
      <c r="K179" s="29"/>
      <c r="L179" s="29"/>
      <c r="M179" s="25"/>
      <c r="O179" s="28" t="s">
        <v>86</v>
      </c>
      <c r="P179" s="40">
        <v>0</v>
      </c>
      <c r="Q179" s="29"/>
      <c r="R179" s="29"/>
      <c r="S179" s="29"/>
      <c r="T179" s="29"/>
      <c r="U179" s="29"/>
      <c r="V179" s="46"/>
      <c r="W179" s="46"/>
      <c r="X179" s="25"/>
      <c r="Y179" s="46"/>
      <c r="Z179" s="46" t="s">
        <v>86</v>
      </c>
      <c r="AA179" s="39" t="e">
        <f>P179-B179</f>
        <v>#VALUE!</v>
      </c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</row>
    <row r="180" spans="1:42" x14ac:dyDescent="0.25">
      <c r="A180" s="26"/>
      <c r="B180" s="63" t="s">
        <v>87</v>
      </c>
      <c r="C180" s="40">
        <f>E98</f>
        <v>6801</v>
      </c>
      <c r="D180" s="62"/>
      <c r="E180" s="62"/>
      <c r="F180" s="62"/>
      <c r="G180" s="62"/>
      <c r="H180" s="62"/>
      <c r="I180" s="62"/>
      <c r="J180" s="62"/>
      <c r="K180" s="29"/>
      <c r="L180" s="29"/>
      <c r="M180" s="25"/>
      <c r="O180" s="28" t="s">
        <v>85</v>
      </c>
      <c r="P180" s="40">
        <f>D48</f>
        <v>4159</v>
      </c>
      <c r="Q180" s="29"/>
      <c r="R180" s="29"/>
      <c r="S180" s="29"/>
      <c r="T180" s="29"/>
      <c r="U180" s="29"/>
      <c r="V180" s="46"/>
      <c r="W180" s="46"/>
      <c r="X180" s="25"/>
      <c r="Y180" s="46"/>
      <c r="Z180" s="46" t="s">
        <v>85</v>
      </c>
      <c r="AA180" s="39" t="e">
        <f t="shared" ref="AA180:AA183" si="43">P180-B180</f>
        <v>#VALUE!</v>
      </c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</row>
    <row r="181" spans="1:42" x14ac:dyDescent="0.25">
      <c r="A181" s="26"/>
      <c r="B181" s="63" t="s">
        <v>88</v>
      </c>
      <c r="C181" s="40">
        <f>E147</f>
        <v>2691</v>
      </c>
      <c r="D181" s="62"/>
      <c r="E181" s="62"/>
      <c r="F181" s="62"/>
      <c r="G181" s="62"/>
      <c r="H181" s="62"/>
      <c r="I181" s="62"/>
      <c r="J181" s="62"/>
      <c r="K181" s="29"/>
      <c r="L181" s="29"/>
      <c r="M181" s="25"/>
      <c r="O181" s="28" t="s">
        <v>87</v>
      </c>
      <c r="P181" s="40">
        <f>R98</f>
        <v>6602</v>
      </c>
      <c r="Q181" s="29"/>
      <c r="R181" s="29"/>
      <c r="S181" s="29"/>
      <c r="T181" s="29"/>
      <c r="U181" s="29"/>
      <c r="V181" s="46"/>
      <c r="W181" s="46"/>
      <c r="X181" s="25"/>
      <c r="Y181" s="46"/>
      <c r="Z181" s="46" t="s">
        <v>87</v>
      </c>
      <c r="AA181" s="39" t="e">
        <f t="shared" si="43"/>
        <v>#VALUE!</v>
      </c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</row>
    <row r="182" spans="1:42" x14ac:dyDescent="0.25">
      <c r="A182" s="26"/>
      <c r="B182" s="63" t="s">
        <v>49</v>
      </c>
      <c r="C182" s="40">
        <f>SUM(C178:C181)</f>
        <v>9492</v>
      </c>
      <c r="D182" s="62"/>
      <c r="E182" s="62"/>
      <c r="F182" s="62"/>
      <c r="G182" s="62"/>
      <c r="H182" s="62"/>
      <c r="I182" s="62"/>
      <c r="J182" s="62"/>
      <c r="K182" s="29"/>
      <c r="L182" s="29"/>
      <c r="M182" s="25"/>
      <c r="O182" s="28" t="s">
        <v>88</v>
      </c>
      <c r="P182" s="40">
        <f>R148</f>
        <v>2736</v>
      </c>
      <c r="Q182" s="29"/>
      <c r="R182" s="29"/>
      <c r="S182" s="29"/>
      <c r="T182" s="29"/>
      <c r="U182" s="29"/>
      <c r="V182" s="46"/>
      <c r="W182" s="46"/>
      <c r="X182" s="25"/>
      <c r="Y182" s="46"/>
      <c r="Z182" s="46" t="s">
        <v>88</v>
      </c>
      <c r="AA182" s="39" t="e">
        <f t="shared" si="43"/>
        <v>#VALUE!</v>
      </c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</row>
    <row r="183" spans="1:42" x14ac:dyDescent="0.25">
      <c r="A183" s="26"/>
      <c r="B183" s="62"/>
      <c r="C183" s="62"/>
      <c r="D183" s="62"/>
      <c r="E183" s="62"/>
      <c r="F183" s="62"/>
      <c r="G183" s="62"/>
      <c r="H183" s="62"/>
      <c r="I183" s="62"/>
      <c r="J183" s="62"/>
      <c r="K183" s="29"/>
      <c r="L183" s="29"/>
      <c r="M183" s="25"/>
      <c r="O183" s="28" t="s">
        <v>49</v>
      </c>
      <c r="P183" s="40">
        <f>SUM(P179:P182)</f>
        <v>13497</v>
      </c>
      <c r="Q183" s="29"/>
      <c r="R183" s="29"/>
      <c r="S183" s="29"/>
      <c r="T183" s="29"/>
      <c r="U183" s="29"/>
      <c r="V183" s="46"/>
      <c r="W183" s="46"/>
      <c r="X183" s="25"/>
      <c r="Y183" s="46"/>
      <c r="Z183" s="46" t="s">
        <v>49</v>
      </c>
      <c r="AA183" s="39">
        <f t="shared" si="43"/>
        <v>13497</v>
      </c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</row>
    <row r="184" spans="1:42" x14ac:dyDescent="0.25">
      <c r="A184" s="26"/>
      <c r="B184" s="62"/>
      <c r="C184" s="62"/>
      <c r="D184" s="62"/>
      <c r="E184" s="62"/>
      <c r="F184" s="62"/>
      <c r="G184" s="62"/>
      <c r="H184" s="62"/>
      <c r="I184" s="62"/>
      <c r="J184" s="62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</row>
    <row r="185" spans="1:42" x14ac:dyDescent="0.25"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</row>
    <row r="186" spans="1:42" x14ac:dyDescent="0.25"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</row>
    <row r="187" spans="1:42" x14ac:dyDescent="0.25"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</row>
    <row r="188" spans="1:42" x14ac:dyDescent="0.25">
      <c r="P188" t="s">
        <v>71</v>
      </c>
      <c r="R188" t="s">
        <v>97</v>
      </c>
      <c r="S188" t="s">
        <v>96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</row>
    <row r="189" spans="1:42" x14ac:dyDescent="0.25">
      <c r="P189" t="s">
        <v>86</v>
      </c>
      <c r="Q189" s="51">
        <v>0</v>
      </c>
      <c r="R189" s="53">
        <f>PA!R178</f>
        <v>0</v>
      </c>
      <c r="S189" s="52">
        <f>R189-Q189</f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</row>
    <row r="190" spans="1:42" x14ac:dyDescent="0.25">
      <c r="P190" t="s">
        <v>85</v>
      </c>
      <c r="Q190" s="51">
        <v>3939</v>
      </c>
      <c r="R190" s="53">
        <f>P180</f>
        <v>4159</v>
      </c>
      <c r="S190" s="52">
        <f>R190-Q190</f>
        <v>220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</row>
    <row r="191" spans="1:42" x14ac:dyDescent="0.25">
      <c r="P191" t="s">
        <v>87</v>
      </c>
      <c r="Q191" s="51">
        <v>6814</v>
      </c>
      <c r="R191" s="53">
        <f t="shared" ref="R191:R192" si="44">P181</f>
        <v>6602</v>
      </c>
      <c r="S191" s="52">
        <f t="shared" ref="S191:S193" si="45">R191-Q191</f>
        <v>-212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</row>
    <row r="192" spans="1:42" x14ac:dyDescent="0.25">
      <c r="P192" t="s">
        <v>88</v>
      </c>
      <c r="Q192" s="51">
        <v>2637</v>
      </c>
      <c r="R192" s="53">
        <f t="shared" si="44"/>
        <v>2736</v>
      </c>
      <c r="S192" s="52">
        <f t="shared" si="45"/>
        <v>99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</row>
    <row r="193" spans="17:42" x14ac:dyDescent="0.25">
      <c r="Q193" s="52">
        <f>SUM(Q189:Q192)</f>
        <v>13390</v>
      </c>
      <c r="R193" s="52">
        <f t="shared" ref="R193" si="46">SUM(R189:R192)</f>
        <v>13497</v>
      </c>
      <c r="S193" s="52">
        <f t="shared" si="45"/>
        <v>107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</row>
    <row r="194" spans="17:42" x14ac:dyDescent="0.25"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</row>
    <row r="195" spans="17:42" x14ac:dyDescent="0.25"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</row>
  </sheetData>
  <mergeCells count="68">
    <mergeCell ref="D174:E174"/>
    <mergeCell ref="H139:I139"/>
    <mergeCell ref="B149:C149"/>
    <mergeCell ref="C151:E151"/>
    <mergeCell ref="F151:H151"/>
    <mergeCell ref="B164:C164"/>
    <mergeCell ref="U90:V90"/>
    <mergeCell ref="S90:T90"/>
    <mergeCell ref="X33:Y33"/>
    <mergeCell ref="X34:Y34"/>
    <mergeCell ref="X35:Y35"/>
    <mergeCell ref="O37:P37"/>
    <mergeCell ref="O39:P39"/>
    <mergeCell ref="X28:Y28"/>
    <mergeCell ref="X29:Y29"/>
    <mergeCell ref="X30:Y30"/>
    <mergeCell ref="X31:Y31"/>
    <mergeCell ref="X32:Y32"/>
    <mergeCell ref="O24:P24"/>
    <mergeCell ref="P26:R26"/>
    <mergeCell ref="S26:U26"/>
    <mergeCell ref="V26:Y26"/>
    <mergeCell ref="X27:Y27"/>
    <mergeCell ref="J32:K32"/>
    <mergeCell ref="A1:B1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3:K33"/>
    <mergeCell ref="J34:K34"/>
    <mergeCell ref="J35:K35"/>
    <mergeCell ref="A37:B37"/>
    <mergeCell ref="A39:B39"/>
    <mergeCell ref="AD102:AF102"/>
    <mergeCell ref="O119:P119"/>
    <mergeCell ref="S102:U102"/>
    <mergeCell ref="S152:U152"/>
    <mergeCell ref="Z150:AA150"/>
    <mergeCell ref="O150:P150"/>
    <mergeCell ref="U140:V140"/>
    <mergeCell ref="S140:T140"/>
    <mergeCell ref="C102:E102"/>
    <mergeCell ref="F102:H102"/>
    <mergeCell ref="F139:G139"/>
    <mergeCell ref="O51:Q51"/>
    <mergeCell ref="O100:P100"/>
    <mergeCell ref="P102:R102"/>
    <mergeCell ref="O109:O110"/>
    <mergeCell ref="P152:R152"/>
    <mergeCell ref="O165:P165"/>
    <mergeCell ref="Q175:R175"/>
    <mergeCell ref="A51:C51"/>
    <mergeCell ref="F90:G90"/>
    <mergeCell ref="H90:I90"/>
    <mergeCell ref="B100:C100"/>
    <mergeCell ref="Z165:AA165"/>
    <mergeCell ref="Z100:AA100"/>
    <mergeCell ref="Z119:AA119"/>
    <mergeCell ref="Z89:AA89"/>
    <mergeCell ref="Z49:AA49"/>
    <mergeCell ref="Z52:AA52"/>
    <mergeCell ref="AA102:AC102"/>
  </mergeCells>
  <pageMargins left="0.7" right="0.7" top="0.75" bottom="0.75" header="0.3" footer="0.3"/>
  <ignoredErrors>
    <ignoredError sqref="X3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105" workbookViewId="0">
      <selection activeCell="F105" sqref="F105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7"/>
      <c r="L1" s="57"/>
      <c r="M1" s="25"/>
    </row>
    <row r="2" spans="1:13" x14ac:dyDescent="0.25">
      <c r="K2" s="57"/>
      <c r="L2" s="57"/>
      <c r="M2" s="25"/>
    </row>
    <row r="3" spans="1:13" x14ac:dyDescent="0.25">
      <c r="A3" s="45" t="s">
        <v>48</v>
      </c>
      <c r="B3" s="45"/>
      <c r="C3" s="57"/>
      <c r="D3" s="57"/>
      <c r="E3" s="57"/>
      <c r="F3" s="57"/>
      <c r="G3" s="57"/>
      <c r="H3" s="57"/>
      <c r="I3" s="57"/>
      <c r="J3" s="57"/>
      <c r="K3" s="57"/>
      <c r="L3" s="57"/>
      <c r="M3" s="25"/>
    </row>
    <row r="4" spans="1:13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7"/>
      <c r="I5" s="57"/>
      <c r="J5" s="57"/>
      <c r="K5" s="57"/>
      <c r="L5" s="57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7"/>
      <c r="I6" s="57"/>
      <c r="J6" s="57"/>
      <c r="K6" s="57"/>
      <c r="L6" s="57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7"/>
      <c r="I7" s="57"/>
      <c r="J7" s="57"/>
      <c r="K7" s="57"/>
      <c r="L7" s="57"/>
      <c r="M7" s="25"/>
    </row>
    <row r="8" spans="1:13" x14ac:dyDescent="0.25">
      <c r="A8" s="58">
        <v>3</v>
      </c>
      <c r="B8" s="58" t="s">
        <v>32</v>
      </c>
      <c r="C8" s="58" t="s">
        <v>1</v>
      </c>
      <c r="D8" s="58">
        <v>3</v>
      </c>
      <c r="E8" s="58"/>
      <c r="F8" s="58"/>
      <c r="G8" s="58">
        <f t="shared" si="0"/>
        <v>3</v>
      </c>
      <c r="H8" s="57"/>
      <c r="I8" s="57"/>
      <c r="J8" s="57"/>
      <c r="K8" s="57"/>
      <c r="L8" s="57"/>
      <c r="M8" s="25"/>
    </row>
    <row r="9" spans="1:13" x14ac:dyDescent="0.25">
      <c r="A9" s="58">
        <v>4</v>
      </c>
      <c r="B9" s="58" t="s">
        <v>33</v>
      </c>
      <c r="C9" s="58" t="s">
        <v>2</v>
      </c>
      <c r="D9" s="58">
        <v>1</v>
      </c>
      <c r="E9" s="58"/>
      <c r="F9" s="58"/>
      <c r="G9" s="58">
        <f t="shared" si="0"/>
        <v>1</v>
      </c>
      <c r="H9" s="57"/>
      <c r="I9" s="57"/>
      <c r="J9" s="57"/>
      <c r="K9" s="57"/>
      <c r="L9" s="57"/>
      <c r="M9" s="25"/>
    </row>
    <row r="10" spans="1:13" x14ac:dyDescent="0.25">
      <c r="A10" s="58">
        <v>6</v>
      </c>
      <c r="B10" s="58" t="s">
        <v>34</v>
      </c>
      <c r="C10" s="58" t="s">
        <v>15</v>
      </c>
      <c r="D10" s="58">
        <v>30</v>
      </c>
      <c r="E10" s="58"/>
      <c r="F10" s="58"/>
      <c r="G10" s="58">
        <f t="shared" si="0"/>
        <v>30</v>
      </c>
      <c r="H10" s="57"/>
      <c r="I10" s="57"/>
      <c r="J10" s="57"/>
      <c r="K10" s="57"/>
      <c r="L10" s="57"/>
      <c r="M10" s="25"/>
    </row>
    <row r="11" spans="1:13" x14ac:dyDescent="0.25">
      <c r="A11" s="33">
        <v>7</v>
      </c>
      <c r="B11" s="33" t="s">
        <v>35</v>
      </c>
      <c r="C11" s="58" t="s">
        <v>5</v>
      </c>
      <c r="D11" s="58">
        <v>10</v>
      </c>
      <c r="E11" s="58"/>
      <c r="F11" s="58"/>
      <c r="G11" s="58">
        <f t="shared" si="0"/>
        <v>10</v>
      </c>
      <c r="H11" s="57"/>
      <c r="I11" s="57"/>
      <c r="J11" s="57"/>
      <c r="K11" s="57"/>
      <c r="L11" s="57"/>
      <c r="M11" s="25"/>
    </row>
    <row r="12" spans="1:13" x14ac:dyDescent="0.25">
      <c r="A12" s="34"/>
      <c r="B12" s="34"/>
      <c r="C12" s="17" t="s">
        <v>2</v>
      </c>
      <c r="D12" s="58">
        <v>3</v>
      </c>
      <c r="E12" s="58"/>
      <c r="F12" s="58"/>
      <c r="G12" s="58">
        <f t="shared" si="0"/>
        <v>3</v>
      </c>
      <c r="H12" s="57"/>
      <c r="I12" s="57"/>
      <c r="J12" s="57"/>
      <c r="K12" s="57"/>
      <c r="L12" s="57"/>
      <c r="M12" s="25"/>
    </row>
    <row r="13" spans="1:13" x14ac:dyDescent="0.25">
      <c r="A13" s="58">
        <v>9</v>
      </c>
      <c r="B13" s="58" t="s">
        <v>36</v>
      </c>
      <c r="C13" s="58" t="s">
        <v>3</v>
      </c>
      <c r="D13" s="58"/>
      <c r="E13" s="58">
        <v>48</v>
      </c>
      <c r="F13" s="58"/>
      <c r="G13" s="58">
        <f t="shared" si="0"/>
        <v>48</v>
      </c>
      <c r="H13" s="57"/>
      <c r="I13" s="57"/>
      <c r="J13" s="57"/>
      <c r="K13" s="57"/>
      <c r="L13" s="57"/>
      <c r="M13" s="25"/>
    </row>
    <row r="14" spans="1:13" x14ac:dyDescent="0.25">
      <c r="A14" s="58">
        <v>10</v>
      </c>
      <c r="B14" s="58" t="s">
        <v>37</v>
      </c>
      <c r="C14" s="58" t="s">
        <v>3</v>
      </c>
      <c r="D14" s="58"/>
      <c r="E14" s="58">
        <v>6</v>
      </c>
      <c r="F14" s="58">
        <v>28</v>
      </c>
      <c r="G14" s="58">
        <f t="shared" si="0"/>
        <v>34</v>
      </c>
      <c r="H14" s="57"/>
      <c r="I14" s="57"/>
      <c r="J14" s="57"/>
      <c r="K14" s="57"/>
      <c r="L14" s="57"/>
      <c r="M14" s="25"/>
    </row>
    <row r="15" spans="1:13" x14ac:dyDescent="0.25">
      <c r="A15" s="33">
        <v>11</v>
      </c>
      <c r="B15" s="33" t="s">
        <v>38</v>
      </c>
      <c r="C15" s="58" t="s">
        <v>5</v>
      </c>
      <c r="D15" s="58"/>
      <c r="E15" s="58"/>
      <c r="F15" s="58">
        <v>12</v>
      </c>
      <c r="G15" s="58">
        <f t="shared" si="0"/>
        <v>12</v>
      </c>
      <c r="H15" s="57"/>
      <c r="I15" s="57"/>
      <c r="J15" s="57"/>
      <c r="K15" s="57"/>
      <c r="L15" s="57"/>
      <c r="M15" s="25"/>
    </row>
    <row r="16" spans="1:13" x14ac:dyDescent="0.25">
      <c r="A16" s="34"/>
      <c r="B16" s="34"/>
      <c r="C16" s="58" t="s">
        <v>2</v>
      </c>
      <c r="D16" s="58"/>
      <c r="E16" s="58"/>
      <c r="F16" s="58">
        <v>5</v>
      </c>
      <c r="G16" s="58">
        <f t="shared" si="0"/>
        <v>5</v>
      </c>
      <c r="H16" s="57"/>
      <c r="I16" s="57"/>
      <c r="J16" s="57"/>
      <c r="K16" s="57"/>
      <c r="L16" s="57"/>
      <c r="M16" s="25"/>
    </row>
    <row r="17" spans="1:13" x14ac:dyDescent="0.25">
      <c r="A17" s="58">
        <v>13</v>
      </c>
      <c r="B17" s="58" t="s">
        <v>39</v>
      </c>
      <c r="C17" s="58" t="s">
        <v>3</v>
      </c>
      <c r="D17" s="58"/>
      <c r="E17" s="58">
        <v>15</v>
      </c>
      <c r="F17" s="58"/>
      <c r="G17" s="58">
        <f t="shared" si="0"/>
        <v>15</v>
      </c>
      <c r="H17" s="57"/>
      <c r="I17" s="57"/>
      <c r="J17" s="57"/>
      <c r="K17" s="57"/>
      <c r="L17" s="57"/>
      <c r="M17" s="25"/>
    </row>
    <row r="18" spans="1:13" x14ac:dyDescent="0.25">
      <c r="A18" s="33">
        <v>14</v>
      </c>
      <c r="B18" s="33" t="s">
        <v>40</v>
      </c>
      <c r="C18" s="58" t="s">
        <v>5</v>
      </c>
      <c r="D18" s="58"/>
      <c r="E18" s="58"/>
      <c r="F18" s="58">
        <v>9</v>
      </c>
      <c r="G18" s="58">
        <f t="shared" si="0"/>
        <v>9</v>
      </c>
      <c r="H18" s="57"/>
      <c r="I18" s="57"/>
      <c r="J18" s="57"/>
      <c r="K18" s="57"/>
      <c r="L18" s="57"/>
      <c r="M18" s="25"/>
    </row>
    <row r="19" spans="1:13" x14ac:dyDescent="0.25">
      <c r="A19" s="34"/>
      <c r="B19" s="34"/>
      <c r="C19" s="58" t="s">
        <v>2</v>
      </c>
      <c r="D19" s="58"/>
      <c r="E19" s="58"/>
      <c r="F19" s="58">
        <v>3</v>
      </c>
      <c r="G19" s="58">
        <f t="shared" si="0"/>
        <v>3</v>
      </c>
      <c r="H19" s="57"/>
      <c r="I19" s="57"/>
      <c r="J19" s="57"/>
      <c r="K19" s="57"/>
      <c r="L19" s="57"/>
      <c r="M19" s="25"/>
    </row>
    <row r="20" spans="1:13" x14ac:dyDescent="0.25">
      <c r="A20" s="58">
        <v>16</v>
      </c>
      <c r="B20" s="58" t="s">
        <v>41</v>
      </c>
      <c r="C20" s="58" t="s">
        <v>2</v>
      </c>
      <c r="D20" s="58"/>
      <c r="E20" s="58">
        <v>4</v>
      </c>
      <c r="F20" s="58"/>
      <c r="G20" s="58">
        <f t="shared" si="0"/>
        <v>4</v>
      </c>
      <c r="H20" s="57"/>
      <c r="I20" s="57"/>
      <c r="J20" s="57"/>
      <c r="K20" s="57"/>
      <c r="L20" s="57"/>
      <c r="M20" s="25"/>
    </row>
    <row r="21" spans="1:13" x14ac:dyDescent="0.25">
      <c r="A21" s="58">
        <v>17</v>
      </c>
      <c r="B21" s="58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7"/>
      <c r="I21" s="57"/>
      <c r="J21" s="57"/>
      <c r="K21" s="57"/>
      <c r="L21" s="57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7"/>
      <c r="I22" s="57"/>
      <c r="J22" s="57"/>
      <c r="K22" s="57"/>
      <c r="L22" s="57"/>
      <c r="M22" s="25"/>
    </row>
    <row r="23" spans="1:13" ht="15.75" thickTop="1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25"/>
    </row>
    <row r="24" spans="1:13" x14ac:dyDescent="0.25">
      <c r="A24" s="88" t="s">
        <v>50</v>
      </c>
      <c r="B24" s="88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25"/>
    </row>
    <row r="25" spans="1:13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25"/>
    </row>
    <row r="26" spans="1:13" x14ac:dyDescent="0.25">
      <c r="A26" s="33" t="s">
        <v>51</v>
      </c>
      <c r="B26" s="74" t="s">
        <v>52</v>
      </c>
      <c r="C26" s="74"/>
      <c r="D26" s="74"/>
      <c r="E26" s="74" t="s">
        <v>54</v>
      </c>
      <c r="F26" s="74"/>
      <c r="G26" s="74"/>
      <c r="H26" s="74" t="s">
        <v>55</v>
      </c>
      <c r="I26" s="74"/>
      <c r="J26" s="74"/>
      <c r="K26" s="74"/>
      <c r="L26" s="8"/>
      <c r="M26" s="25"/>
    </row>
    <row r="27" spans="1:13" x14ac:dyDescent="0.25">
      <c r="A27" s="34"/>
      <c r="B27" s="58" t="s">
        <v>31</v>
      </c>
      <c r="C27" s="58" t="s">
        <v>53</v>
      </c>
      <c r="D27" s="58" t="s">
        <v>24</v>
      </c>
      <c r="E27" s="58" t="s">
        <v>31</v>
      </c>
      <c r="F27" s="58" t="s">
        <v>53</v>
      </c>
      <c r="G27" s="58" t="s">
        <v>24</v>
      </c>
      <c r="H27" s="58" t="s">
        <v>31</v>
      </c>
      <c r="I27" s="58" t="s">
        <v>53</v>
      </c>
      <c r="J27" s="74" t="s">
        <v>24</v>
      </c>
      <c r="K27" s="74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7" t="s">
        <v>5</v>
      </c>
      <c r="I28" s="67">
        <v>4</v>
      </c>
      <c r="J28" s="104">
        <v>11</v>
      </c>
      <c r="K28" s="104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99">
        <v>10</v>
      </c>
      <c r="K29" s="99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9" t="s">
        <v>3</v>
      </c>
      <c r="I30" s="69">
        <v>14</v>
      </c>
      <c r="J30" s="100">
        <v>10</v>
      </c>
      <c r="K30" s="100"/>
      <c r="M30" s="25"/>
    </row>
    <row r="31" spans="1:13" x14ac:dyDescent="0.25">
      <c r="A31" s="60" t="s">
        <v>56</v>
      </c>
      <c r="B31" s="60" t="s">
        <v>5</v>
      </c>
      <c r="C31" s="60">
        <v>5</v>
      </c>
      <c r="D31" s="60">
        <v>7</v>
      </c>
      <c r="E31" s="60" t="s">
        <v>61</v>
      </c>
      <c r="F31" s="60">
        <v>16</v>
      </c>
      <c r="G31" s="60">
        <v>9.1</v>
      </c>
      <c r="H31" s="70" t="s">
        <v>3</v>
      </c>
      <c r="I31" s="70">
        <v>6</v>
      </c>
      <c r="J31" s="101">
        <v>10</v>
      </c>
      <c r="K31" s="101"/>
      <c r="M31" s="25"/>
    </row>
    <row r="32" spans="1:13" x14ac:dyDescent="0.25">
      <c r="A32" s="61"/>
      <c r="B32" s="61"/>
      <c r="C32" s="61"/>
      <c r="D32" s="61"/>
      <c r="E32" s="61"/>
      <c r="F32" s="61"/>
      <c r="G32" s="61"/>
      <c r="H32" s="70" t="s">
        <v>1</v>
      </c>
      <c r="I32" s="70">
        <v>0</v>
      </c>
      <c r="J32" s="101">
        <v>0</v>
      </c>
      <c r="K32" s="101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71" t="s">
        <v>2</v>
      </c>
      <c r="I33" s="71">
        <v>8</v>
      </c>
      <c r="J33" s="102" t="s">
        <v>62</v>
      </c>
      <c r="K33" s="102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72" t="s">
        <v>5</v>
      </c>
      <c r="I34" s="72">
        <v>13</v>
      </c>
      <c r="J34" s="103">
        <v>11.14</v>
      </c>
      <c r="K34" s="103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3" t="s">
        <v>5</v>
      </c>
      <c r="I35" s="73">
        <v>4</v>
      </c>
      <c r="J35" s="98">
        <v>14</v>
      </c>
      <c r="K35" s="98"/>
      <c r="M35" s="25"/>
    </row>
    <row r="36" spans="1:13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25"/>
    </row>
    <row r="37" spans="1:13" x14ac:dyDescent="0.25">
      <c r="A37" s="88" t="s">
        <v>64</v>
      </c>
      <c r="B37" s="88"/>
      <c r="C37" s="57">
        <f>SUM(C28:C36)</f>
        <v>52</v>
      </c>
      <c r="D37" s="57"/>
      <c r="E37" s="57"/>
      <c r="F37" s="57">
        <f>SUM(F28:F36)</f>
        <v>81</v>
      </c>
      <c r="G37" s="57"/>
      <c r="H37" s="57"/>
      <c r="I37" s="57">
        <f>SUM(I28:I36)</f>
        <v>57</v>
      </c>
      <c r="J37" s="57"/>
      <c r="K37" s="57" t="s">
        <v>65</v>
      </c>
      <c r="L37" s="57"/>
      <c r="M37" s="25"/>
    </row>
    <row r="38" spans="1:13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25"/>
    </row>
    <row r="39" spans="1:13" x14ac:dyDescent="0.25">
      <c r="A39" s="88" t="s">
        <v>66</v>
      </c>
      <c r="B39" s="88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25"/>
    </row>
    <row r="40" spans="1:13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25"/>
    </row>
    <row r="41" spans="1:13" x14ac:dyDescent="0.25">
      <c r="A41" s="58" t="s">
        <v>31</v>
      </c>
      <c r="B41" s="58" t="s">
        <v>46</v>
      </c>
      <c r="C41" s="58" t="s">
        <v>67</v>
      </c>
      <c r="D41" s="58" t="s">
        <v>68</v>
      </c>
      <c r="E41" s="57"/>
      <c r="F41" s="57"/>
      <c r="G41" s="57"/>
      <c r="H41" s="57"/>
      <c r="I41" s="57"/>
      <c r="J41" s="57"/>
      <c r="K41" s="57"/>
      <c r="L41" s="57"/>
      <c r="M41" s="25"/>
    </row>
    <row r="42" spans="1:13" x14ac:dyDescent="0.25">
      <c r="A42" s="58" t="s">
        <v>2</v>
      </c>
      <c r="B42" s="58">
        <f>C29+F34+I33</f>
        <v>17</v>
      </c>
      <c r="C42" s="58">
        <v>30</v>
      </c>
      <c r="D42" s="21">
        <f>B42*C42</f>
        <v>510</v>
      </c>
      <c r="E42" s="57"/>
      <c r="F42" s="57"/>
      <c r="G42" s="57"/>
      <c r="H42" s="57"/>
      <c r="I42" s="57"/>
      <c r="J42" s="57"/>
      <c r="K42" s="57"/>
      <c r="L42" s="57"/>
      <c r="M42" s="25"/>
    </row>
    <row r="43" spans="1:13" x14ac:dyDescent="0.25">
      <c r="A43" s="58" t="s">
        <v>1</v>
      </c>
      <c r="B43" s="58">
        <f>C30+F33+I32</f>
        <v>15</v>
      </c>
      <c r="C43" s="58">
        <v>20</v>
      </c>
      <c r="D43" s="21">
        <f t="shared" ref="D43:D47" si="1">B43*C43</f>
        <v>300</v>
      </c>
      <c r="E43" s="57"/>
      <c r="F43" s="57"/>
      <c r="G43" s="57"/>
      <c r="H43" s="57"/>
      <c r="I43" s="57"/>
      <c r="J43" s="57"/>
      <c r="K43" s="57"/>
      <c r="L43" s="57"/>
      <c r="M43" s="25"/>
    </row>
    <row r="44" spans="1:13" x14ac:dyDescent="0.25">
      <c r="A44" s="58" t="s">
        <v>15</v>
      </c>
      <c r="B44" s="58">
        <f>C28+C33+C34</f>
        <v>30</v>
      </c>
      <c r="C44" s="58">
        <v>25</v>
      </c>
      <c r="D44" s="21">
        <f t="shared" si="1"/>
        <v>750</v>
      </c>
      <c r="E44" s="57"/>
      <c r="F44" s="57"/>
      <c r="G44" s="57"/>
      <c r="H44" s="57"/>
      <c r="I44" s="57"/>
      <c r="J44" s="57"/>
      <c r="K44" s="57"/>
      <c r="L44" s="57"/>
      <c r="M44" s="25"/>
    </row>
    <row r="45" spans="1:13" x14ac:dyDescent="0.25">
      <c r="A45" s="58" t="s">
        <v>3</v>
      </c>
      <c r="B45" s="58">
        <f>F28+F29+F30+F31+F35+I29+I30+I31</f>
        <v>97</v>
      </c>
      <c r="C45" s="58">
        <v>22</v>
      </c>
      <c r="D45" s="21">
        <f t="shared" si="1"/>
        <v>2134</v>
      </c>
      <c r="E45" s="57"/>
      <c r="F45" s="57"/>
      <c r="G45" s="57"/>
      <c r="H45" s="57"/>
      <c r="I45" s="57"/>
      <c r="J45" s="57"/>
      <c r="K45" s="57"/>
      <c r="L45" s="57"/>
      <c r="M45" s="25"/>
    </row>
    <row r="46" spans="1:13" x14ac:dyDescent="0.25">
      <c r="A46" s="58" t="s">
        <v>9</v>
      </c>
      <c r="B46" s="58">
        <v>0</v>
      </c>
      <c r="C46" s="58">
        <v>15</v>
      </c>
      <c r="D46" s="21">
        <f t="shared" si="1"/>
        <v>0</v>
      </c>
      <c r="E46" s="57"/>
      <c r="F46" s="57"/>
      <c r="G46" s="57"/>
      <c r="H46" s="57"/>
      <c r="I46" s="57"/>
      <c r="J46" s="57"/>
      <c r="K46" s="57"/>
      <c r="L46" s="57"/>
      <c r="M46" s="25"/>
    </row>
    <row r="47" spans="1:13" x14ac:dyDescent="0.25">
      <c r="A47" s="58" t="s">
        <v>5</v>
      </c>
      <c r="B47" s="58">
        <f>C35+I28+I34+I35+C31</f>
        <v>31</v>
      </c>
      <c r="C47" s="58">
        <v>15</v>
      </c>
      <c r="D47" s="21">
        <f t="shared" si="1"/>
        <v>465</v>
      </c>
      <c r="E47" s="57"/>
      <c r="F47" s="57"/>
      <c r="G47" s="57"/>
      <c r="H47" s="57"/>
      <c r="I47" s="57"/>
      <c r="J47" s="57"/>
      <c r="K47" s="57"/>
      <c r="L47" s="57"/>
      <c r="M47" s="25"/>
    </row>
    <row r="48" spans="1:13" x14ac:dyDescent="0.25">
      <c r="A48" s="58" t="s">
        <v>14</v>
      </c>
      <c r="B48" s="58">
        <f>SUM(B42:B47)</f>
        <v>190</v>
      </c>
      <c r="C48" s="58"/>
      <c r="D48" s="21">
        <f>SUM(D42:D47)</f>
        <v>4159</v>
      </c>
      <c r="E48" s="57"/>
      <c r="F48" s="57"/>
      <c r="G48" s="57"/>
      <c r="H48" s="57"/>
      <c r="I48" s="57"/>
      <c r="J48" s="57"/>
      <c r="K48" s="57"/>
      <c r="L48" s="57"/>
      <c r="M48" s="25"/>
    </row>
    <row r="49" spans="1:13" x14ac:dyDescent="0.25">
      <c r="K49" s="57"/>
      <c r="L49" s="57"/>
      <c r="M49" s="25"/>
    </row>
    <row r="50" spans="1:13" x14ac:dyDescent="0.25">
      <c r="K50" s="57"/>
      <c r="L50" s="57"/>
      <c r="M50" s="25"/>
    </row>
    <row r="51" spans="1:13" x14ac:dyDescent="0.25">
      <c r="A51" s="94" t="s">
        <v>94</v>
      </c>
      <c r="B51" s="94"/>
      <c r="C51" s="94"/>
      <c r="D51" s="57"/>
      <c r="E51" s="57"/>
      <c r="F51" s="57"/>
      <c r="G51" s="57"/>
      <c r="H51" s="57"/>
      <c r="K51" s="57"/>
      <c r="L51" s="57"/>
      <c r="M51" s="25"/>
    </row>
    <row r="52" spans="1:13" x14ac:dyDescent="0.25">
      <c r="A52" s="57"/>
      <c r="B52" s="57"/>
      <c r="C52" s="57"/>
      <c r="D52" s="57"/>
      <c r="E52" s="57"/>
      <c r="F52" s="57"/>
      <c r="G52" s="57"/>
      <c r="H52" s="57"/>
      <c r="K52" s="57"/>
      <c r="L52" s="57"/>
      <c r="M52" s="25"/>
    </row>
    <row r="53" spans="1:13" x14ac:dyDescent="0.25">
      <c r="A53" s="57"/>
      <c r="B53" s="57"/>
      <c r="C53" s="57"/>
      <c r="D53" s="57"/>
      <c r="E53" s="57"/>
      <c r="F53" s="57"/>
      <c r="G53" s="57"/>
      <c r="H53" s="57"/>
      <c r="K53" s="57"/>
      <c r="L53" s="57"/>
      <c r="M53" s="25"/>
    </row>
    <row r="54" spans="1:13" x14ac:dyDescent="0.25">
      <c r="A54" s="57"/>
      <c r="B54" s="57"/>
      <c r="C54" s="57"/>
      <c r="D54" s="57"/>
      <c r="E54" s="57"/>
      <c r="F54" s="57"/>
      <c r="G54" s="57"/>
      <c r="H54" s="57"/>
      <c r="K54" s="57"/>
      <c r="L54" s="57"/>
      <c r="M54" s="25"/>
    </row>
    <row r="55" spans="1:13" x14ac:dyDescent="0.25">
      <c r="A55" s="57" t="s">
        <v>90</v>
      </c>
      <c r="B55" s="57"/>
      <c r="C55" s="57"/>
      <c r="D55" s="57"/>
      <c r="E55" s="57"/>
      <c r="F55" s="57"/>
      <c r="G55" s="57"/>
      <c r="H55" s="57"/>
      <c r="K55" s="57"/>
      <c r="L55" s="57"/>
      <c r="M55" s="25"/>
    </row>
    <row r="56" spans="1:13" x14ac:dyDescent="0.25">
      <c r="A56" s="57"/>
      <c r="B56" s="57"/>
      <c r="C56" s="57"/>
      <c r="D56" s="57"/>
      <c r="E56" s="57"/>
      <c r="F56" s="57"/>
      <c r="G56" s="57"/>
      <c r="H56" s="57"/>
      <c r="K56" s="57"/>
      <c r="L56" s="57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7"/>
      <c r="H57" s="57"/>
      <c r="K57" s="57"/>
      <c r="L57" s="57"/>
      <c r="M57" s="25"/>
    </row>
    <row r="58" spans="1:13" ht="15.75" thickTop="1" x14ac:dyDescent="0.25">
      <c r="A58" s="57">
        <v>1</v>
      </c>
      <c r="B58" s="57" t="s">
        <v>0</v>
      </c>
      <c r="C58" s="57" t="s">
        <v>1</v>
      </c>
      <c r="D58" s="57">
        <v>6</v>
      </c>
      <c r="E58" s="57"/>
      <c r="F58" s="57">
        <f t="shared" ref="F58:F85" si="2">SUM(D58:E58)</f>
        <v>6</v>
      </c>
      <c r="G58" s="57"/>
      <c r="H58" s="57"/>
      <c r="K58" s="57"/>
      <c r="L58" s="57"/>
      <c r="M58" s="25"/>
    </row>
    <row r="59" spans="1:13" x14ac:dyDescent="0.25">
      <c r="A59" s="57"/>
      <c r="B59" s="57"/>
      <c r="C59" s="57" t="s">
        <v>2</v>
      </c>
      <c r="D59" s="57">
        <v>1</v>
      </c>
      <c r="E59" s="57"/>
      <c r="F59" s="57">
        <f t="shared" si="2"/>
        <v>1</v>
      </c>
      <c r="G59" s="57"/>
      <c r="H59" s="57"/>
      <c r="K59" s="57"/>
      <c r="L59" s="57"/>
      <c r="M59" s="25"/>
    </row>
    <row r="60" spans="1:13" x14ac:dyDescent="0.25">
      <c r="A60" s="57">
        <v>3</v>
      </c>
      <c r="B60" s="57" t="s">
        <v>78</v>
      </c>
      <c r="C60" s="57" t="s">
        <v>3</v>
      </c>
      <c r="D60" s="57">
        <v>39</v>
      </c>
      <c r="E60" s="57"/>
      <c r="F60" s="57">
        <f t="shared" si="2"/>
        <v>39</v>
      </c>
      <c r="G60" s="57"/>
      <c r="H60" s="57"/>
      <c r="K60" s="57"/>
      <c r="L60" s="57"/>
      <c r="M60" s="25"/>
    </row>
    <row r="61" spans="1:13" x14ac:dyDescent="0.25">
      <c r="A61" s="57">
        <v>4</v>
      </c>
      <c r="B61" s="57" t="s">
        <v>79</v>
      </c>
      <c r="C61" s="57"/>
      <c r="D61" s="57"/>
      <c r="E61" s="57"/>
      <c r="F61" s="57"/>
      <c r="G61" s="57"/>
      <c r="H61" s="57"/>
      <c r="K61" s="57"/>
      <c r="L61" s="57"/>
      <c r="M61" s="25"/>
    </row>
    <row r="62" spans="1:13" x14ac:dyDescent="0.25">
      <c r="A62" s="57"/>
      <c r="B62" s="22"/>
      <c r="C62" s="57" t="s">
        <v>5</v>
      </c>
      <c r="D62" s="57">
        <v>26</v>
      </c>
      <c r="E62" s="57"/>
      <c r="F62" s="57">
        <f t="shared" si="2"/>
        <v>26</v>
      </c>
      <c r="G62" s="57"/>
      <c r="H62" s="57"/>
      <c r="K62" s="57"/>
      <c r="L62" s="57"/>
      <c r="M62" s="25"/>
    </row>
    <row r="63" spans="1:13" x14ac:dyDescent="0.25">
      <c r="A63" s="57"/>
      <c r="B63" s="57"/>
      <c r="C63" s="57" t="s">
        <v>2</v>
      </c>
      <c r="D63" s="57">
        <v>2</v>
      </c>
      <c r="E63" s="57"/>
      <c r="F63" s="57">
        <f t="shared" si="2"/>
        <v>2</v>
      </c>
      <c r="G63" s="57"/>
      <c r="H63" s="57"/>
      <c r="K63" s="57"/>
      <c r="L63" s="57"/>
      <c r="M63" s="25"/>
    </row>
    <row r="64" spans="1:13" x14ac:dyDescent="0.25">
      <c r="A64" s="57">
        <v>5</v>
      </c>
      <c r="B64" s="57" t="s">
        <v>80</v>
      </c>
      <c r="C64" s="57" t="s">
        <v>3</v>
      </c>
      <c r="D64" s="57">
        <v>36</v>
      </c>
      <c r="E64" s="57"/>
      <c r="F64" s="57">
        <f t="shared" si="2"/>
        <v>36</v>
      </c>
      <c r="G64" s="57"/>
      <c r="H64" s="57"/>
      <c r="K64" s="57"/>
      <c r="L64" s="57"/>
      <c r="M64" s="25"/>
    </row>
    <row r="65" spans="1:13" x14ac:dyDescent="0.25">
      <c r="A65" s="57">
        <v>6</v>
      </c>
      <c r="B65" s="57" t="s">
        <v>81</v>
      </c>
      <c r="C65" s="57"/>
      <c r="D65" s="57"/>
      <c r="E65" s="57"/>
      <c r="F65" s="57"/>
      <c r="G65" s="57"/>
      <c r="H65" s="57"/>
      <c r="K65" s="57"/>
      <c r="L65" s="57"/>
      <c r="M65" s="25"/>
    </row>
    <row r="66" spans="1:13" x14ac:dyDescent="0.25">
      <c r="A66" s="57"/>
      <c r="B66" s="57"/>
      <c r="C66" s="57" t="s">
        <v>5</v>
      </c>
      <c r="D66" s="57">
        <v>16</v>
      </c>
      <c r="E66" s="57"/>
      <c r="F66" s="57">
        <f t="shared" si="2"/>
        <v>16</v>
      </c>
      <c r="G66" s="57"/>
      <c r="H66" s="57"/>
      <c r="K66" s="57"/>
      <c r="L66" s="57"/>
      <c r="M66" s="25"/>
    </row>
    <row r="67" spans="1:13" x14ac:dyDescent="0.25">
      <c r="A67" s="57"/>
      <c r="B67" s="57"/>
      <c r="C67" s="57" t="s">
        <v>2</v>
      </c>
      <c r="D67" s="57">
        <v>3</v>
      </c>
      <c r="E67" s="57"/>
      <c r="F67" s="57">
        <f t="shared" si="2"/>
        <v>3</v>
      </c>
      <c r="G67" s="57"/>
      <c r="H67" s="57"/>
      <c r="K67" s="57"/>
      <c r="L67" s="57"/>
      <c r="M67" s="25"/>
    </row>
    <row r="68" spans="1:13" x14ac:dyDescent="0.25">
      <c r="A68" s="57">
        <v>8</v>
      </c>
      <c r="B68" s="57" t="s">
        <v>7</v>
      </c>
      <c r="C68" s="57" t="s">
        <v>3</v>
      </c>
      <c r="D68" s="57">
        <v>13</v>
      </c>
      <c r="E68" s="57"/>
      <c r="F68" s="57">
        <f t="shared" si="2"/>
        <v>13</v>
      </c>
      <c r="G68" s="57"/>
      <c r="H68" s="57"/>
      <c r="K68" s="57"/>
      <c r="L68" s="57"/>
      <c r="M68" s="25"/>
    </row>
    <row r="69" spans="1:13" x14ac:dyDescent="0.25">
      <c r="A69" s="57">
        <v>9</v>
      </c>
      <c r="B69" s="57" t="s">
        <v>70</v>
      </c>
      <c r="C69" s="57"/>
      <c r="D69" s="57"/>
      <c r="E69" s="57"/>
      <c r="F69" s="57"/>
      <c r="G69" s="57"/>
      <c r="H69" s="57"/>
      <c r="K69" s="57"/>
      <c r="L69" s="57"/>
      <c r="M69" s="25"/>
    </row>
    <row r="70" spans="1:13" x14ac:dyDescent="0.25">
      <c r="A70" s="57"/>
      <c r="B70" s="57"/>
      <c r="C70" s="57" t="s">
        <v>5</v>
      </c>
      <c r="D70" s="57">
        <v>6</v>
      </c>
      <c r="E70" s="57"/>
      <c r="F70" s="57">
        <f t="shared" si="2"/>
        <v>6</v>
      </c>
      <c r="G70" s="57"/>
      <c r="H70" s="57"/>
      <c r="K70" s="57"/>
      <c r="L70" s="57"/>
      <c r="M70" s="25"/>
    </row>
    <row r="71" spans="1:13" x14ac:dyDescent="0.25">
      <c r="A71" s="57"/>
      <c r="B71" s="57"/>
      <c r="C71" s="57" t="s">
        <v>2</v>
      </c>
      <c r="D71" s="57">
        <v>1</v>
      </c>
      <c r="E71" s="57"/>
      <c r="F71" s="57">
        <f t="shared" si="2"/>
        <v>1</v>
      </c>
      <c r="G71" s="57"/>
      <c r="H71" s="57"/>
      <c r="K71" s="57"/>
      <c r="L71" s="57"/>
      <c r="M71" s="25"/>
    </row>
    <row r="72" spans="1:13" x14ac:dyDescent="0.25">
      <c r="A72" s="57">
        <v>11</v>
      </c>
      <c r="B72" s="57" t="s">
        <v>8</v>
      </c>
      <c r="C72" s="57" t="s">
        <v>9</v>
      </c>
      <c r="D72" s="57">
        <v>51</v>
      </c>
      <c r="E72" s="57">
        <v>40</v>
      </c>
      <c r="F72" s="57">
        <f t="shared" si="2"/>
        <v>91</v>
      </c>
      <c r="H72" s="57"/>
      <c r="K72" s="57"/>
      <c r="L72" s="57"/>
      <c r="M72" s="25"/>
    </row>
    <row r="73" spans="1:13" x14ac:dyDescent="0.25">
      <c r="A73" s="57">
        <v>12</v>
      </c>
      <c r="B73" s="57" t="s">
        <v>4</v>
      </c>
      <c r="C73" s="57" t="s">
        <v>5</v>
      </c>
      <c r="D73" s="57"/>
      <c r="E73" s="57">
        <v>23</v>
      </c>
      <c r="F73" s="57">
        <f t="shared" si="2"/>
        <v>23</v>
      </c>
      <c r="H73" s="57"/>
      <c r="K73" s="57"/>
      <c r="L73" s="57"/>
      <c r="M73" s="25"/>
    </row>
    <row r="74" spans="1:13" x14ac:dyDescent="0.25">
      <c r="A74" s="57"/>
      <c r="B74" s="57"/>
      <c r="C74" s="57" t="s">
        <v>2</v>
      </c>
      <c r="D74" s="57"/>
      <c r="E74" s="57">
        <v>2</v>
      </c>
      <c r="F74" s="57">
        <f t="shared" si="2"/>
        <v>2</v>
      </c>
      <c r="H74" s="57"/>
      <c r="K74" s="57"/>
      <c r="L74" s="57"/>
      <c r="M74" s="25"/>
    </row>
    <row r="75" spans="1:13" x14ac:dyDescent="0.25">
      <c r="A75" s="57">
        <v>13</v>
      </c>
      <c r="B75" s="57" t="s">
        <v>10</v>
      </c>
      <c r="C75" s="57" t="s">
        <v>9</v>
      </c>
      <c r="D75" s="57"/>
      <c r="E75" s="57">
        <v>39</v>
      </c>
      <c r="F75" s="57">
        <f t="shared" si="2"/>
        <v>39</v>
      </c>
      <c r="H75" s="57"/>
      <c r="K75" s="57"/>
      <c r="L75" s="57"/>
      <c r="M75" s="25"/>
    </row>
    <row r="76" spans="1:13" x14ac:dyDescent="0.25">
      <c r="A76" s="57">
        <v>14</v>
      </c>
      <c r="B76" s="57" t="s">
        <v>6</v>
      </c>
      <c r="C76" s="57" t="s">
        <v>5</v>
      </c>
      <c r="D76" s="57"/>
      <c r="E76" s="57">
        <v>19</v>
      </c>
      <c r="F76" s="57">
        <f t="shared" si="2"/>
        <v>19</v>
      </c>
      <c r="H76" s="57"/>
      <c r="K76" s="57"/>
      <c r="L76" s="57"/>
      <c r="M76" s="25"/>
    </row>
    <row r="77" spans="1:13" x14ac:dyDescent="0.25">
      <c r="A77" s="57"/>
      <c r="B77" s="57"/>
      <c r="C77" s="57" t="s">
        <v>2</v>
      </c>
      <c r="D77" s="57"/>
      <c r="E77" s="57">
        <v>3</v>
      </c>
      <c r="F77" s="57">
        <f t="shared" si="2"/>
        <v>3</v>
      </c>
      <c r="G77" s="57"/>
      <c r="H77" s="57"/>
      <c r="K77" s="57"/>
      <c r="L77" s="57"/>
      <c r="M77" s="25"/>
    </row>
    <row r="78" spans="1:13" x14ac:dyDescent="0.25">
      <c r="A78" s="57">
        <v>15</v>
      </c>
      <c r="B78" s="57" t="s">
        <v>11</v>
      </c>
      <c r="C78" s="57" t="s">
        <v>3</v>
      </c>
      <c r="D78" s="57"/>
      <c r="E78" s="57">
        <v>8</v>
      </c>
      <c r="F78" s="57">
        <f t="shared" si="2"/>
        <v>8</v>
      </c>
      <c r="H78" s="57"/>
      <c r="K78" s="57"/>
      <c r="L78" s="57"/>
      <c r="M78" s="25"/>
    </row>
    <row r="79" spans="1:13" x14ac:dyDescent="0.25">
      <c r="A79" s="57"/>
      <c r="B79" s="57"/>
      <c r="C79" s="57" t="s">
        <v>5</v>
      </c>
      <c r="D79" s="57"/>
      <c r="E79" s="57">
        <v>7</v>
      </c>
      <c r="F79" s="57">
        <f t="shared" si="2"/>
        <v>7</v>
      </c>
      <c r="G79" s="57"/>
      <c r="H79" s="57"/>
      <c r="K79" s="57"/>
      <c r="L79" s="57"/>
      <c r="M79" s="25"/>
    </row>
    <row r="80" spans="1:13" x14ac:dyDescent="0.25">
      <c r="A80" s="57"/>
      <c r="B80" s="57"/>
      <c r="C80" s="57" t="s">
        <v>1</v>
      </c>
      <c r="D80" s="57"/>
      <c r="E80" s="57">
        <v>5</v>
      </c>
      <c r="F80" s="57">
        <f t="shared" si="2"/>
        <v>5</v>
      </c>
      <c r="G80" s="57"/>
      <c r="H80" s="57"/>
      <c r="K80" s="57"/>
      <c r="L80" s="57"/>
      <c r="M80" s="25"/>
    </row>
    <row r="81" spans="1:13" x14ac:dyDescent="0.25">
      <c r="A81" s="57"/>
      <c r="B81" s="57"/>
      <c r="C81" s="57" t="s">
        <v>2</v>
      </c>
      <c r="D81" s="57"/>
      <c r="E81" s="57">
        <v>3</v>
      </c>
      <c r="F81" s="57">
        <f t="shared" si="2"/>
        <v>3</v>
      </c>
      <c r="G81" s="57"/>
      <c r="H81" s="57"/>
      <c r="K81" s="57"/>
      <c r="L81" s="57"/>
      <c r="M81" s="25"/>
    </row>
    <row r="82" spans="1:13" x14ac:dyDescent="0.25">
      <c r="A82" s="57">
        <v>16</v>
      </c>
      <c r="B82" s="57" t="s">
        <v>12</v>
      </c>
      <c r="C82" s="57" t="s">
        <v>5</v>
      </c>
      <c r="D82" s="57">
        <v>2</v>
      </c>
      <c r="E82" s="57">
        <v>3</v>
      </c>
      <c r="F82" s="57">
        <f t="shared" si="2"/>
        <v>5</v>
      </c>
      <c r="G82" s="57"/>
      <c r="H82" s="57"/>
      <c r="K82" s="57"/>
      <c r="L82" s="57"/>
      <c r="M82" s="25"/>
    </row>
    <row r="83" spans="1:13" x14ac:dyDescent="0.25">
      <c r="A83" s="57"/>
      <c r="B83" s="57"/>
      <c r="C83" s="57" t="s">
        <v>2</v>
      </c>
      <c r="D83" s="57">
        <v>2</v>
      </c>
      <c r="E83" s="57">
        <v>4</v>
      </c>
      <c r="F83" s="57">
        <f t="shared" si="2"/>
        <v>6</v>
      </c>
      <c r="G83" s="57"/>
      <c r="H83" s="57"/>
      <c r="K83" s="57"/>
      <c r="L83" s="57"/>
      <c r="M83" s="25"/>
    </row>
    <row r="84" spans="1:13" x14ac:dyDescent="0.25">
      <c r="A84" s="57">
        <v>17</v>
      </c>
      <c r="B84" s="57" t="s">
        <v>13</v>
      </c>
      <c r="C84" s="57" t="s">
        <v>2</v>
      </c>
      <c r="D84" s="57"/>
      <c r="E84" s="57">
        <v>4</v>
      </c>
      <c r="F84" s="57">
        <f t="shared" si="2"/>
        <v>4</v>
      </c>
      <c r="G84" s="57"/>
      <c r="H84" s="57"/>
      <c r="K84" s="57"/>
      <c r="L84" s="57"/>
      <c r="M84" s="25"/>
    </row>
    <row r="85" spans="1:13" x14ac:dyDescent="0.25">
      <c r="A85" s="57"/>
      <c r="B85" s="57"/>
      <c r="C85" s="57" t="s">
        <v>1</v>
      </c>
      <c r="D85" s="57"/>
      <c r="E85" s="57">
        <v>2</v>
      </c>
      <c r="F85" s="57">
        <f t="shared" si="2"/>
        <v>2</v>
      </c>
      <c r="G85" s="57"/>
      <c r="H85" s="57"/>
      <c r="K85" s="57"/>
      <c r="L85" s="57"/>
      <c r="M85" s="25"/>
    </row>
    <row r="86" spans="1:13" x14ac:dyDescent="0.25">
      <c r="A86" s="57" t="s">
        <v>49</v>
      </c>
      <c r="B86" s="57"/>
      <c r="C86" s="22"/>
      <c r="D86" s="57">
        <f t="shared" ref="D86:E86" si="3">SUM(D58:D85)</f>
        <v>204</v>
      </c>
      <c r="E86" s="57">
        <f t="shared" si="3"/>
        <v>162</v>
      </c>
      <c r="F86" s="57">
        <f>SUM(F58:F85)</f>
        <v>366</v>
      </c>
      <c r="G86" s="57"/>
      <c r="H86" s="57"/>
      <c r="K86" s="57"/>
      <c r="L86" s="57"/>
      <c r="M86" s="25"/>
    </row>
    <row r="87" spans="1:13" x14ac:dyDescent="0.25">
      <c r="A87" s="57"/>
      <c r="B87" s="57"/>
      <c r="C87" s="57"/>
      <c r="D87" s="57"/>
      <c r="E87" s="57"/>
      <c r="F87" s="57"/>
      <c r="G87" s="57"/>
      <c r="H87" s="57"/>
      <c r="K87" s="57"/>
      <c r="L87" s="57"/>
      <c r="M87" s="25"/>
    </row>
    <row r="88" spans="1:13" x14ac:dyDescent="0.25">
      <c r="A88" s="57"/>
      <c r="B88" s="57"/>
      <c r="C88" s="57"/>
      <c r="D88" s="57"/>
      <c r="E88" s="57"/>
      <c r="F88" s="57"/>
      <c r="G88" s="57"/>
      <c r="H88" s="57"/>
      <c r="K88" s="57"/>
      <c r="L88" s="57"/>
      <c r="M88" s="25"/>
    </row>
    <row r="89" spans="1:13" x14ac:dyDescent="0.25">
      <c r="A89" s="57" t="s">
        <v>66</v>
      </c>
      <c r="B89" s="57"/>
      <c r="C89" s="57"/>
      <c r="D89" s="57"/>
      <c r="E89" s="57"/>
      <c r="F89" s="57"/>
      <c r="G89" s="57"/>
      <c r="H89" s="57"/>
      <c r="K89" s="57"/>
      <c r="L89" s="57"/>
      <c r="M89" s="25"/>
    </row>
    <row r="90" spans="1:13" x14ac:dyDescent="0.25">
      <c r="A90" s="57"/>
      <c r="B90" s="57"/>
      <c r="C90" s="57"/>
      <c r="D90" s="57"/>
      <c r="E90" s="88" t="s">
        <v>102</v>
      </c>
      <c r="F90" s="88"/>
      <c r="G90" s="88" t="s">
        <v>101</v>
      </c>
      <c r="H90" s="88"/>
      <c r="K90" s="57"/>
      <c r="L90" s="57"/>
      <c r="M90" s="25"/>
    </row>
    <row r="91" spans="1:13" x14ac:dyDescent="0.25">
      <c r="A91" s="58" t="s">
        <v>31</v>
      </c>
      <c r="B91" s="58" t="s">
        <v>46</v>
      </c>
      <c r="C91" s="58" t="s">
        <v>67</v>
      </c>
      <c r="D91" s="58" t="s">
        <v>68</v>
      </c>
      <c r="E91" s="57" t="s">
        <v>100</v>
      </c>
      <c r="F91" s="54" t="s">
        <v>99</v>
      </c>
      <c r="G91" s="54" t="s">
        <v>100</v>
      </c>
      <c r="H91" s="54" t="s">
        <v>99</v>
      </c>
      <c r="I91" s="57"/>
      <c r="K91" s="57"/>
      <c r="L91" s="57"/>
      <c r="M91" s="25"/>
    </row>
    <row r="92" spans="1:13" x14ac:dyDescent="0.25">
      <c r="A92" s="58" t="s">
        <v>2</v>
      </c>
      <c r="B92" s="58">
        <f>D59+D63+D67+D71+E74+E77+E81+D83+E83+E84</f>
        <v>25</v>
      </c>
      <c r="C92" s="58">
        <v>30</v>
      </c>
      <c r="D92" s="21">
        <f>B92*C92</f>
        <v>750</v>
      </c>
      <c r="E92" s="57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7"/>
      <c r="L92" s="57"/>
      <c r="M92" s="25"/>
    </row>
    <row r="93" spans="1:13" x14ac:dyDescent="0.25">
      <c r="A93" s="58" t="s">
        <v>1</v>
      </c>
      <c r="B93" s="58">
        <f>E85+E80+D58</f>
        <v>13</v>
      </c>
      <c r="C93" s="58">
        <v>20</v>
      </c>
      <c r="D93" s="21">
        <f t="shared" ref="D93:D97" si="4">B93*C93</f>
        <v>260</v>
      </c>
      <c r="E93" s="57">
        <f>D58</f>
        <v>6</v>
      </c>
      <c r="F93">
        <f>C114</f>
        <v>6</v>
      </c>
      <c r="G93">
        <f>E80+E85</f>
        <v>7</v>
      </c>
      <c r="H93">
        <f>F104</f>
        <v>7</v>
      </c>
      <c r="K93" s="57"/>
      <c r="L93" s="57"/>
      <c r="M93" s="25"/>
    </row>
    <row r="94" spans="1:13" x14ac:dyDescent="0.25">
      <c r="A94" s="58" t="s">
        <v>15</v>
      </c>
      <c r="B94" s="58">
        <v>0</v>
      </c>
      <c r="C94" s="58">
        <v>25</v>
      </c>
      <c r="D94" s="21">
        <f t="shared" si="4"/>
        <v>0</v>
      </c>
      <c r="E94" s="57">
        <v>0</v>
      </c>
      <c r="F94" s="54">
        <v>0</v>
      </c>
      <c r="G94" s="54">
        <v>0</v>
      </c>
      <c r="H94" s="54">
        <v>0</v>
      </c>
      <c r="K94" s="57"/>
      <c r="L94" s="57"/>
      <c r="M94" s="25"/>
    </row>
    <row r="95" spans="1:13" x14ac:dyDescent="0.25">
      <c r="A95" s="58" t="s">
        <v>3</v>
      </c>
      <c r="B95" s="58">
        <f>F60+F64+F68+F78</f>
        <v>96</v>
      </c>
      <c r="C95" s="58">
        <v>22</v>
      </c>
      <c r="D95" s="21">
        <f t="shared" si="4"/>
        <v>2112</v>
      </c>
      <c r="E95" s="57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7"/>
      <c r="L95" s="57"/>
      <c r="M95" s="25"/>
    </row>
    <row r="96" spans="1:13" x14ac:dyDescent="0.25">
      <c r="A96" s="58" t="s">
        <v>9</v>
      </c>
      <c r="B96" s="58">
        <f>F72+F75</f>
        <v>130</v>
      </c>
      <c r="C96" s="58">
        <v>15</v>
      </c>
      <c r="D96" s="21">
        <f t="shared" si="4"/>
        <v>1950</v>
      </c>
      <c r="E96" s="57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7"/>
      <c r="L96" s="57"/>
      <c r="M96" s="25"/>
    </row>
    <row r="97" spans="1:13" x14ac:dyDescent="0.25">
      <c r="A97" s="58" t="s">
        <v>5</v>
      </c>
      <c r="B97" s="58">
        <f>F62+F66+F70+F73+F76+F79+F82</f>
        <v>102</v>
      </c>
      <c r="C97" s="58">
        <v>15</v>
      </c>
      <c r="D97" s="21">
        <f t="shared" si="4"/>
        <v>1530</v>
      </c>
      <c r="E97" s="57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7"/>
      <c r="L97" s="57"/>
      <c r="M97" s="25"/>
    </row>
    <row r="98" spans="1:13" x14ac:dyDescent="0.25">
      <c r="A98" s="58" t="s">
        <v>14</v>
      </c>
      <c r="B98" s="58">
        <f>SUM(B92:B97)</f>
        <v>366</v>
      </c>
      <c r="C98" s="58"/>
      <c r="D98" s="21">
        <f>SUM(D92:D97)</f>
        <v>6602</v>
      </c>
      <c r="E98" s="57"/>
      <c r="K98" s="57"/>
      <c r="L98" s="57"/>
      <c r="M98" s="25"/>
    </row>
    <row r="99" spans="1:13" x14ac:dyDescent="0.25">
      <c r="A99" s="57"/>
      <c r="B99" s="57"/>
      <c r="C99" s="57"/>
      <c r="D99" s="57"/>
      <c r="E99" s="57"/>
      <c r="F99" s="57"/>
      <c r="G99" s="57"/>
      <c r="H99" s="57"/>
      <c r="I99" s="57"/>
      <c r="K99" s="57"/>
      <c r="L99" s="57"/>
      <c r="M99" s="25"/>
    </row>
    <row r="100" spans="1:13" x14ac:dyDescent="0.25">
      <c r="A100" s="88" t="s">
        <v>72</v>
      </c>
      <c r="B100" s="88"/>
      <c r="C100" s="57"/>
      <c r="D100" s="57"/>
      <c r="E100" s="57"/>
      <c r="F100" s="57"/>
      <c r="G100" s="57"/>
      <c r="H100" s="57"/>
      <c r="K100" s="57"/>
      <c r="L100" s="57"/>
      <c r="M100" s="25"/>
    </row>
    <row r="101" spans="1:13" x14ac:dyDescent="0.25">
      <c r="A101" s="57"/>
      <c r="B101" s="57"/>
      <c r="C101" s="57"/>
      <c r="D101" s="57"/>
      <c r="E101" s="57"/>
      <c r="F101" s="57"/>
      <c r="G101" s="57"/>
      <c r="H101" s="57"/>
      <c r="K101" s="57"/>
      <c r="L101" s="57"/>
      <c r="M101" s="25"/>
    </row>
    <row r="102" spans="1:13" x14ac:dyDescent="0.25">
      <c r="A102" s="33" t="s">
        <v>51</v>
      </c>
      <c r="B102" s="74" t="s">
        <v>52</v>
      </c>
      <c r="C102" s="74"/>
      <c r="D102" s="74"/>
      <c r="E102" s="74" t="s">
        <v>54</v>
      </c>
      <c r="F102" s="74"/>
      <c r="G102" s="74"/>
      <c r="H102" s="58" t="s">
        <v>63</v>
      </c>
      <c r="K102" s="57"/>
      <c r="L102" s="57"/>
      <c r="M102" s="25"/>
    </row>
    <row r="103" spans="1:13" x14ac:dyDescent="0.25">
      <c r="A103" s="34"/>
      <c r="B103" s="58" t="s">
        <v>31</v>
      </c>
      <c r="C103" s="58" t="s">
        <v>53</v>
      </c>
      <c r="D103" s="58" t="s">
        <v>24</v>
      </c>
      <c r="E103" s="58" t="s">
        <v>31</v>
      </c>
      <c r="F103" s="58" t="s">
        <v>53</v>
      </c>
      <c r="G103" s="58" t="s">
        <v>24</v>
      </c>
      <c r="H103" s="58"/>
      <c r="K103" s="57"/>
      <c r="L103" s="57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8">
        <f>C104+F104+C105+F105</f>
        <v>56</v>
      </c>
      <c r="I104">
        <f>H169</f>
        <v>105</v>
      </c>
      <c r="K104" s="57"/>
      <c r="L104" s="57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6" t="s">
        <v>98</v>
      </c>
      <c r="H105" s="58"/>
      <c r="K105" s="57"/>
      <c r="L105" s="57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8">
        <f>C106+F106</f>
        <v>50</v>
      </c>
      <c r="I106">
        <f>H170</f>
        <v>105</v>
      </c>
      <c r="K106" s="57"/>
      <c r="L106" s="57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8">
        <f>C107+C108+F107</f>
        <v>49</v>
      </c>
      <c r="I107">
        <f>H171</f>
        <v>105</v>
      </c>
      <c r="K107" s="57"/>
      <c r="L107" s="57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7"/>
      <c r="L108" s="57"/>
      <c r="M108" s="25"/>
    </row>
    <row r="109" spans="1:13" x14ac:dyDescent="0.25">
      <c r="A109" s="96" t="s">
        <v>56</v>
      </c>
      <c r="B109" s="60" t="s">
        <v>9</v>
      </c>
      <c r="C109" s="60">
        <v>15</v>
      </c>
      <c r="D109" s="60">
        <v>11</v>
      </c>
      <c r="E109" s="60" t="s">
        <v>2</v>
      </c>
      <c r="F109" s="60">
        <v>16</v>
      </c>
      <c r="G109" s="60" t="s">
        <v>22</v>
      </c>
      <c r="H109" s="33">
        <f>C109+C110+F109+F110</f>
        <v>52</v>
      </c>
      <c r="I109">
        <f>H172</f>
        <v>105</v>
      </c>
      <c r="K109" s="57"/>
      <c r="L109" s="57"/>
      <c r="M109" s="25"/>
    </row>
    <row r="110" spans="1:13" x14ac:dyDescent="0.25">
      <c r="A110" s="97"/>
      <c r="B110" s="61" t="s">
        <v>3</v>
      </c>
      <c r="C110" s="61">
        <v>13</v>
      </c>
      <c r="D110" s="61">
        <v>8</v>
      </c>
      <c r="E110" s="61" t="s">
        <v>3</v>
      </c>
      <c r="F110" s="61">
        <f>E78</f>
        <v>8</v>
      </c>
      <c r="G110" s="61">
        <v>15</v>
      </c>
      <c r="H110" s="34"/>
      <c r="K110" s="57"/>
      <c r="L110" s="57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8">
        <f>C111+C112+F111</f>
        <v>52</v>
      </c>
      <c r="I111">
        <f>H173</f>
        <v>105</v>
      </c>
      <c r="K111" s="57"/>
      <c r="L111" s="57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8"/>
      <c r="K112" s="57"/>
      <c r="L112" s="57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8">
        <f>C113+F113</f>
        <v>50</v>
      </c>
      <c r="I113">
        <f>H174</f>
        <v>105</v>
      </c>
      <c r="K113" s="57"/>
      <c r="L113" s="57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5" t="s">
        <v>98</v>
      </c>
      <c r="H114" s="58">
        <f>C114+C115+F114</f>
        <v>57</v>
      </c>
      <c r="I114">
        <f>H175</f>
        <v>105</v>
      </c>
      <c r="K114" s="57"/>
      <c r="L114" s="57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7"/>
      <c r="L115" s="57"/>
      <c r="M115" s="25"/>
    </row>
    <row r="116" spans="1:13" x14ac:dyDescent="0.25">
      <c r="A116" s="57"/>
      <c r="B116" s="57"/>
      <c r="C116" s="57">
        <f>SUM(C104:C115)</f>
        <v>204</v>
      </c>
      <c r="D116" s="57"/>
      <c r="E116" s="57"/>
      <c r="F116" s="57">
        <f>SUM(F104:F115)</f>
        <v>162</v>
      </c>
      <c r="G116" s="57" t="s">
        <v>49</v>
      </c>
      <c r="H116" s="57">
        <f>SUM(H104:H115)</f>
        <v>366</v>
      </c>
      <c r="K116" s="57"/>
      <c r="L116" s="57"/>
      <c r="M116" s="25"/>
    </row>
    <row r="117" spans="1:13" x14ac:dyDescent="0.25">
      <c r="A117" s="57"/>
      <c r="B117" s="57"/>
      <c r="C117" s="57"/>
      <c r="D117" s="57"/>
      <c r="E117" s="57"/>
      <c r="F117" s="57"/>
      <c r="G117" s="57"/>
      <c r="H117" s="57"/>
      <c r="K117" s="57"/>
      <c r="L117" s="57"/>
      <c r="M117" s="25"/>
    </row>
    <row r="118" spans="1:13" x14ac:dyDescent="0.25">
      <c r="A118" s="57"/>
      <c r="B118" s="57"/>
      <c r="C118" s="57"/>
      <c r="D118" s="57"/>
      <c r="E118" s="57"/>
      <c r="F118" s="57"/>
      <c r="G118" s="57"/>
      <c r="H118" s="57"/>
      <c r="K118" s="57"/>
      <c r="L118" s="57"/>
      <c r="M118" s="25"/>
    </row>
    <row r="119" spans="1:13" x14ac:dyDescent="0.25">
      <c r="A119" s="94" t="s">
        <v>92</v>
      </c>
      <c r="B119" s="94"/>
      <c r="C119" s="57"/>
      <c r="D119" s="57"/>
      <c r="E119" s="57"/>
      <c r="F119" s="57"/>
      <c r="G119" s="57"/>
      <c r="H119" s="57"/>
      <c r="K119" s="57"/>
      <c r="L119" s="57"/>
      <c r="M119" s="25"/>
    </row>
    <row r="120" spans="1:13" x14ac:dyDescent="0.25">
      <c r="A120" s="57"/>
      <c r="B120" s="57"/>
      <c r="C120" s="57"/>
      <c r="D120" s="57"/>
      <c r="E120" s="57"/>
      <c r="F120" s="57"/>
      <c r="G120" s="57"/>
      <c r="H120" s="57"/>
      <c r="K120" s="57"/>
      <c r="L120" s="57"/>
      <c r="M120" s="25"/>
    </row>
    <row r="121" spans="1:13" x14ac:dyDescent="0.25">
      <c r="A121" s="57" t="s">
        <v>48</v>
      </c>
      <c r="B121" s="57"/>
      <c r="C121" s="57"/>
      <c r="D121" s="57"/>
      <c r="E121" s="57"/>
      <c r="F121" s="57"/>
      <c r="G121" s="57"/>
      <c r="H121" s="57"/>
      <c r="K121" s="57"/>
      <c r="L121" s="57"/>
      <c r="M121" s="25"/>
    </row>
    <row r="122" spans="1:13" x14ac:dyDescent="0.25">
      <c r="A122" s="57"/>
      <c r="B122" s="57"/>
      <c r="C122" s="57"/>
      <c r="D122" s="57"/>
      <c r="E122" s="57"/>
      <c r="F122" s="57"/>
      <c r="G122" s="57"/>
      <c r="H122" s="57"/>
      <c r="K122" s="57"/>
      <c r="L122" s="57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7"/>
      <c r="H123" s="57"/>
      <c r="K123" s="57"/>
      <c r="L123" s="57"/>
      <c r="M123" s="25"/>
    </row>
    <row r="124" spans="1:13" ht="15.75" thickTop="1" x14ac:dyDescent="0.25">
      <c r="A124" s="57">
        <v>2</v>
      </c>
      <c r="B124" s="57" t="s">
        <v>76</v>
      </c>
      <c r="C124" s="57" t="s">
        <v>1</v>
      </c>
      <c r="D124" s="57">
        <v>3</v>
      </c>
      <c r="E124" s="57"/>
      <c r="F124" s="57">
        <f>SUM(D124:E124)</f>
        <v>3</v>
      </c>
      <c r="G124" s="57"/>
      <c r="H124" s="57"/>
      <c r="K124" s="57"/>
      <c r="L124" s="57"/>
      <c r="M124" s="25"/>
    </row>
    <row r="125" spans="1:13" x14ac:dyDescent="0.25">
      <c r="A125" s="57">
        <v>3</v>
      </c>
      <c r="B125" s="24" t="s">
        <v>77</v>
      </c>
      <c r="C125" s="57" t="s">
        <v>1</v>
      </c>
      <c r="D125" s="57"/>
      <c r="E125" s="57">
        <v>3</v>
      </c>
      <c r="F125" s="57">
        <f t="shared" ref="F125:F135" si="5">SUM(D125:E125)</f>
        <v>3</v>
      </c>
      <c r="G125" s="57"/>
      <c r="H125" s="57"/>
      <c r="K125" s="57"/>
      <c r="L125" s="57"/>
      <c r="M125" s="25"/>
    </row>
    <row r="126" spans="1:13" x14ac:dyDescent="0.25">
      <c r="A126" s="57"/>
      <c r="B126" s="24"/>
      <c r="C126" s="57" t="s">
        <v>2</v>
      </c>
      <c r="D126" s="57"/>
      <c r="E126" s="57">
        <v>2</v>
      </c>
      <c r="F126" s="57">
        <f t="shared" si="5"/>
        <v>2</v>
      </c>
      <c r="G126" s="57"/>
      <c r="H126" s="57"/>
      <c r="K126" s="57"/>
      <c r="L126" s="57"/>
      <c r="M126" s="25"/>
    </row>
    <row r="127" spans="1:13" x14ac:dyDescent="0.25">
      <c r="A127" s="57">
        <v>5</v>
      </c>
      <c r="B127" s="23" t="s">
        <v>26</v>
      </c>
      <c r="C127" s="57" t="s">
        <v>3</v>
      </c>
      <c r="D127" s="57">
        <v>5</v>
      </c>
      <c r="E127" s="57"/>
      <c r="F127" s="57">
        <f t="shared" si="5"/>
        <v>5</v>
      </c>
      <c r="G127" s="57"/>
      <c r="H127" s="57"/>
      <c r="K127" s="57"/>
      <c r="L127" s="57"/>
      <c r="M127" s="25"/>
    </row>
    <row r="128" spans="1:13" x14ac:dyDescent="0.25">
      <c r="A128" s="57">
        <v>6</v>
      </c>
      <c r="B128" s="57" t="s">
        <v>74</v>
      </c>
      <c r="C128" s="57" t="s">
        <v>5</v>
      </c>
      <c r="D128" s="57">
        <v>10</v>
      </c>
      <c r="E128" s="57"/>
      <c r="F128" s="57">
        <f t="shared" si="5"/>
        <v>10</v>
      </c>
      <c r="G128" s="57"/>
      <c r="H128" s="57"/>
      <c r="K128" s="57"/>
      <c r="L128" s="57"/>
      <c r="M128" s="25"/>
    </row>
    <row r="129" spans="1:13" x14ac:dyDescent="0.25">
      <c r="A129" s="57"/>
      <c r="B129" s="57"/>
      <c r="C129" s="57" t="s">
        <v>2</v>
      </c>
      <c r="D129" s="57">
        <v>2</v>
      </c>
      <c r="E129" s="57"/>
      <c r="F129" s="57">
        <f t="shared" si="5"/>
        <v>2</v>
      </c>
      <c r="G129" s="57"/>
      <c r="H129" s="57"/>
      <c r="K129" s="57"/>
      <c r="L129" s="57"/>
      <c r="M129" s="25"/>
    </row>
    <row r="130" spans="1:13" x14ac:dyDescent="0.25">
      <c r="A130" s="57">
        <v>8</v>
      </c>
      <c r="B130" s="57" t="s">
        <v>27</v>
      </c>
      <c r="C130" s="57" t="s">
        <v>5</v>
      </c>
      <c r="D130" s="57"/>
      <c r="E130" s="57">
        <v>85</v>
      </c>
      <c r="F130" s="57">
        <f t="shared" si="5"/>
        <v>85</v>
      </c>
      <c r="G130" s="57"/>
      <c r="H130" s="57"/>
      <c r="K130" s="57"/>
      <c r="L130" s="57"/>
      <c r="M130" s="25"/>
    </row>
    <row r="131" spans="1:13" x14ac:dyDescent="0.25">
      <c r="A131" s="57">
        <v>9</v>
      </c>
      <c r="B131" s="57" t="s">
        <v>28</v>
      </c>
      <c r="C131" s="57" t="s">
        <v>1</v>
      </c>
      <c r="D131" s="57"/>
      <c r="E131" s="57">
        <v>8</v>
      </c>
      <c r="F131" s="57">
        <f t="shared" si="5"/>
        <v>8</v>
      </c>
      <c r="G131" s="57"/>
      <c r="H131" s="57"/>
      <c r="K131" s="57"/>
      <c r="L131" s="57"/>
      <c r="M131" s="25"/>
    </row>
    <row r="132" spans="1:13" x14ac:dyDescent="0.25">
      <c r="A132" s="57"/>
      <c r="B132" s="57"/>
      <c r="C132" s="57" t="s">
        <v>2</v>
      </c>
      <c r="D132" s="57"/>
      <c r="E132" s="57">
        <v>2</v>
      </c>
      <c r="F132" s="57">
        <f t="shared" si="5"/>
        <v>2</v>
      </c>
      <c r="G132" s="57"/>
      <c r="H132" s="57"/>
      <c r="K132" s="57"/>
      <c r="L132" s="57"/>
      <c r="M132" s="25"/>
    </row>
    <row r="133" spans="1:13" x14ac:dyDescent="0.25">
      <c r="A133" s="57">
        <v>11</v>
      </c>
      <c r="B133" s="57" t="s">
        <v>29</v>
      </c>
      <c r="C133" s="57" t="s">
        <v>9</v>
      </c>
      <c r="D133" s="57">
        <v>36</v>
      </c>
      <c r="E133" s="57"/>
      <c r="F133" s="57">
        <f t="shared" si="5"/>
        <v>36</v>
      </c>
      <c r="G133" s="57"/>
      <c r="H133" s="57"/>
      <c r="K133" s="57"/>
      <c r="L133" s="57"/>
      <c r="M133" s="25"/>
    </row>
    <row r="134" spans="1:13" x14ac:dyDescent="0.25">
      <c r="A134" s="57">
        <v>12</v>
      </c>
      <c r="B134" s="57" t="s">
        <v>30</v>
      </c>
      <c r="C134" s="57" t="s">
        <v>5</v>
      </c>
      <c r="D134" s="57">
        <v>21</v>
      </c>
      <c r="E134" s="57"/>
      <c r="F134" s="57">
        <f t="shared" si="5"/>
        <v>21</v>
      </c>
      <c r="G134" s="57"/>
      <c r="H134" s="57"/>
      <c r="K134" s="57"/>
      <c r="L134" s="57"/>
      <c r="M134" s="25"/>
    </row>
    <row r="135" spans="1:13" x14ac:dyDescent="0.25">
      <c r="A135" s="57"/>
      <c r="B135" s="57"/>
      <c r="C135" s="57" t="s">
        <v>2</v>
      </c>
      <c r="D135" s="57">
        <v>2</v>
      </c>
      <c r="E135" s="57"/>
      <c r="F135" s="57">
        <f t="shared" si="5"/>
        <v>2</v>
      </c>
      <c r="G135" s="57"/>
      <c r="H135" s="57"/>
      <c r="K135" s="57"/>
      <c r="L135" s="57"/>
      <c r="M135" s="25"/>
    </row>
    <row r="136" spans="1:13" x14ac:dyDescent="0.25">
      <c r="A136" s="57" t="s">
        <v>49</v>
      </c>
      <c r="B136" s="57"/>
      <c r="C136" s="22"/>
      <c r="D136" s="57">
        <f t="shared" ref="D136:E136" si="6">SUM(D124:D135)</f>
        <v>79</v>
      </c>
      <c r="E136" s="57">
        <f t="shared" si="6"/>
        <v>100</v>
      </c>
      <c r="F136" s="57">
        <f>SUM(F124:F135)</f>
        <v>179</v>
      </c>
      <c r="G136" s="57"/>
      <c r="H136" s="57"/>
      <c r="K136" s="57"/>
      <c r="L136" s="57"/>
      <c r="M136" s="25"/>
    </row>
    <row r="137" spans="1:13" x14ac:dyDescent="0.25">
      <c r="A137" s="57"/>
      <c r="B137" s="57"/>
      <c r="C137" s="57"/>
      <c r="D137" s="57"/>
      <c r="E137" s="57"/>
      <c r="F137" s="57"/>
      <c r="G137" s="57"/>
      <c r="H137" s="57"/>
      <c r="K137" s="57"/>
      <c r="L137" s="57"/>
      <c r="M137" s="25"/>
    </row>
    <row r="138" spans="1:13" x14ac:dyDescent="0.25">
      <c r="A138" s="57"/>
      <c r="B138" s="57"/>
      <c r="C138" s="57"/>
      <c r="D138" s="57"/>
      <c r="E138" s="57"/>
      <c r="F138" s="57"/>
      <c r="G138" s="57"/>
      <c r="H138" s="57"/>
      <c r="K138" s="57"/>
      <c r="L138" s="57"/>
      <c r="M138" s="25"/>
    </row>
    <row r="139" spans="1:13" x14ac:dyDescent="0.25">
      <c r="A139" s="57" t="s">
        <v>66</v>
      </c>
      <c r="B139" s="57"/>
      <c r="C139" s="57"/>
      <c r="D139" s="57"/>
      <c r="E139" s="57"/>
      <c r="F139" s="57"/>
      <c r="G139" s="57"/>
      <c r="H139" s="57"/>
      <c r="K139" s="57"/>
      <c r="L139" s="57"/>
      <c r="M139" s="25"/>
    </row>
    <row r="140" spans="1:13" x14ac:dyDescent="0.25">
      <c r="A140" s="57"/>
      <c r="B140" s="57"/>
      <c r="C140" s="57"/>
      <c r="D140" s="57"/>
      <c r="E140" s="88" t="s">
        <v>102</v>
      </c>
      <c r="F140" s="88"/>
      <c r="G140" s="88" t="s">
        <v>101</v>
      </c>
      <c r="H140" s="88"/>
      <c r="K140" s="57"/>
      <c r="L140" s="57"/>
      <c r="M140" s="25"/>
    </row>
    <row r="141" spans="1:13" x14ac:dyDescent="0.25">
      <c r="A141" s="58" t="s">
        <v>31</v>
      </c>
      <c r="B141" s="58" t="s">
        <v>46</v>
      </c>
      <c r="C141" s="58" t="s">
        <v>67</v>
      </c>
      <c r="D141" s="58" t="s">
        <v>68</v>
      </c>
      <c r="E141" s="57" t="s">
        <v>100</v>
      </c>
      <c r="F141" s="57" t="s">
        <v>99</v>
      </c>
      <c r="G141" s="57" t="s">
        <v>100</v>
      </c>
      <c r="H141" s="57" t="s">
        <v>99</v>
      </c>
      <c r="K141" s="57"/>
      <c r="L141" s="57"/>
      <c r="M141" s="25"/>
    </row>
    <row r="142" spans="1:13" x14ac:dyDescent="0.25">
      <c r="A142" s="58" t="s">
        <v>2</v>
      </c>
      <c r="B142" s="58">
        <f>F126+F129+F132+F135</f>
        <v>8</v>
      </c>
      <c r="C142" s="58">
        <v>30</v>
      </c>
      <c r="D142" s="21">
        <f>B142*C142</f>
        <v>240</v>
      </c>
      <c r="E142" s="57">
        <f>D129+D135</f>
        <v>4</v>
      </c>
      <c r="F142" s="57">
        <f>C155</f>
        <v>4</v>
      </c>
      <c r="G142" s="57">
        <f>E126+E132</f>
        <v>4</v>
      </c>
      <c r="H142" s="57">
        <f>F158</f>
        <v>4</v>
      </c>
      <c r="K142" s="57"/>
      <c r="L142" s="57"/>
      <c r="M142" s="25"/>
    </row>
    <row r="143" spans="1:13" x14ac:dyDescent="0.25">
      <c r="A143" s="58" t="s">
        <v>1</v>
      </c>
      <c r="B143" s="58">
        <f>F124+F125+F131</f>
        <v>14</v>
      </c>
      <c r="C143" s="58">
        <v>20</v>
      </c>
      <c r="D143" s="21">
        <f t="shared" ref="D143:D147" si="7">B143*C143</f>
        <v>280</v>
      </c>
      <c r="E143" s="57">
        <f>D124</f>
        <v>3</v>
      </c>
      <c r="F143" s="57">
        <f>C160</f>
        <v>3</v>
      </c>
      <c r="G143" s="57">
        <f>E125+E131</f>
        <v>11</v>
      </c>
      <c r="H143" s="57">
        <f>F155</f>
        <v>11</v>
      </c>
      <c r="K143" s="57"/>
      <c r="L143" s="57"/>
      <c r="M143" s="25"/>
    </row>
    <row r="144" spans="1:13" x14ac:dyDescent="0.25">
      <c r="A144" s="58" t="s">
        <v>15</v>
      </c>
      <c r="B144" s="58">
        <v>0</v>
      </c>
      <c r="C144" s="58">
        <v>25</v>
      </c>
      <c r="D144" s="21">
        <f t="shared" si="7"/>
        <v>0</v>
      </c>
      <c r="E144" s="57"/>
      <c r="F144" s="57"/>
      <c r="G144" s="57"/>
      <c r="H144" s="57"/>
      <c r="K144" s="57"/>
      <c r="L144" s="57"/>
      <c r="M144" s="25"/>
    </row>
    <row r="145" spans="1:13" x14ac:dyDescent="0.25">
      <c r="A145" s="58" t="s">
        <v>3</v>
      </c>
      <c r="B145" s="58">
        <f>F127</f>
        <v>5</v>
      </c>
      <c r="C145" s="58">
        <v>22</v>
      </c>
      <c r="D145" s="21">
        <f t="shared" si="7"/>
        <v>110</v>
      </c>
      <c r="E145" s="57">
        <f>D127</f>
        <v>5</v>
      </c>
      <c r="F145" s="57">
        <f>C157+C159</f>
        <v>5</v>
      </c>
      <c r="G145" s="57">
        <v>0</v>
      </c>
      <c r="H145" s="57">
        <v>0</v>
      </c>
      <c r="K145" s="57"/>
      <c r="L145" s="57"/>
      <c r="M145" s="25"/>
    </row>
    <row r="146" spans="1:13" x14ac:dyDescent="0.25">
      <c r="A146" s="58" t="s">
        <v>9</v>
      </c>
      <c r="B146" s="58">
        <f>F133</f>
        <v>36</v>
      </c>
      <c r="C146" s="58">
        <v>15</v>
      </c>
      <c r="D146" s="21">
        <f t="shared" si="7"/>
        <v>540</v>
      </c>
      <c r="E146" s="57">
        <f>D133</f>
        <v>36</v>
      </c>
      <c r="F146" s="57">
        <f>C154+C162</f>
        <v>36</v>
      </c>
      <c r="G146" s="57">
        <v>0</v>
      </c>
      <c r="H146">
        <v>0</v>
      </c>
      <c r="K146" s="57"/>
      <c r="L146" s="57"/>
      <c r="M146" s="25"/>
    </row>
    <row r="147" spans="1:13" x14ac:dyDescent="0.25">
      <c r="A147" s="58" t="s">
        <v>5</v>
      </c>
      <c r="B147" s="58">
        <f>F128+F130+F134</f>
        <v>116</v>
      </c>
      <c r="C147" s="58">
        <v>15</v>
      </c>
      <c r="D147" s="21">
        <f t="shared" si="7"/>
        <v>1740</v>
      </c>
      <c r="E147" s="57">
        <f>D128+D134</f>
        <v>31</v>
      </c>
      <c r="F147" s="57">
        <f>C158+C161</f>
        <v>31</v>
      </c>
      <c r="G147" s="57">
        <f>E130</f>
        <v>85</v>
      </c>
      <c r="H147" s="57">
        <f>F157+F159+F160+F162+F154+F156</f>
        <v>85</v>
      </c>
      <c r="K147" s="57"/>
      <c r="L147" s="57"/>
      <c r="M147" s="25"/>
    </row>
    <row r="148" spans="1:13" x14ac:dyDescent="0.25">
      <c r="A148" s="58" t="s">
        <v>14</v>
      </c>
      <c r="B148" s="58">
        <f>SUM(B142:B147)</f>
        <v>179</v>
      </c>
      <c r="C148" s="58"/>
      <c r="D148" s="21">
        <f>SUM(D142:D147)</f>
        <v>2910</v>
      </c>
      <c r="E148" s="57"/>
      <c r="F148" s="57"/>
      <c r="G148" s="57"/>
      <c r="H148" s="57"/>
      <c r="K148" s="57"/>
      <c r="L148" s="57"/>
      <c r="M148" s="25"/>
    </row>
    <row r="149" spans="1:13" x14ac:dyDescent="0.25">
      <c r="A149" s="57"/>
      <c r="B149" s="57"/>
      <c r="C149" s="57"/>
      <c r="D149" s="57" t="s">
        <v>103</v>
      </c>
      <c r="E149" s="57">
        <f>E142+E143+E145+E146+E147</f>
        <v>79</v>
      </c>
      <c r="F149" s="57">
        <f t="shared" ref="F149:H149" si="8">F142+F143+F145+F146+F147</f>
        <v>79</v>
      </c>
      <c r="G149" s="57">
        <f t="shared" si="8"/>
        <v>100</v>
      </c>
      <c r="H149" s="57">
        <f t="shared" si="8"/>
        <v>100</v>
      </c>
      <c r="K149" s="57"/>
      <c r="L149" s="57"/>
      <c r="M149" s="25"/>
    </row>
    <row r="150" spans="1:13" x14ac:dyDescent="0.25">
      <c r="A150" s="88" t="s">
        <v>72</v>
      </c>
      <c r="B150" s="88"/>
      <c r="C150" s="57"/>
      <c r="D150" s="57"/>
      <c r="E150" s="57"/>
      <c r="F150" s="57"/>
      <c r="G150" s="57"/>
      <c r="H150" s="57"/>
      <c r="K150" s="57"/>
      <c r="L150" s="57"/>
      <c r="M150" s="25"/>
    </row>
    <row r="151" spans="1:13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K151" s="57"/>
      <c r="L151" s="57"/>
      <c r="M151" s="25"/>
    </row>
    <row r="152" spans="1:13" x14ac:dyDescent="0.25">
      <c r="A152" s="33" t="s">
        <v>51</v>
      </c>
      <c r="B152" s="74" t="s">
        <v>52</v>
      </c>
      <c r="C152" s="74"/>
      <c r="D152" s="74"/>
      <c r="E152" s="74" t="s">
        <v>54</v>
      </c>
      <c r="F152" s="74"/>
      <c r="G152" s="74"/>
      <c r="H152" s="58" t="s">
        <v>63</v>
      </c>
      <c r="I152" s="57"/>
      <c r="K152" s="57"/>
      <c r="L152" s="57"/>
      <c r="M152" s="25"/>
    </row>
    <row r="153" spans="1:13" x14ac:dyDescent="0.25">
      <c r="A153" s="34"/>
      <c r="B153" s="58" t="s">
        <v>31</v>
      </c>
      <c r="C153" s="58" t="s">
        <v>53</v>
      </c>
      <c r="D153" s="58" t="s">
        <v>24</v>
      </c>
      <c r="E153" s="58" t="s">
        <v>31</v>
      </c>
      <c r="F153" s="58" t="s">
        <v>53</v>
      </c>
      <c r="G153" s="58" t="s">
        <v>24</v>
      </c>
      <c r="H153" s="58"/>
      <c r="I153" s="57"/>
      <c r="K153" s="57"/>
      <c r="L153" s="57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8">
        <f>C154+F154</f>
        <v>27</v>
      </c>
      <c r="K154" s="57"/>
      <c r="L154" s="57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8">
        <f t="shared" ref="H155:H159" si="9">C155+F155</f>
        <v>15</v>
      </c>
      <c r="K155" s="57"/>
      <c r="L155" s="57"/>
      <c r="M155" s="25"/>
    </row>
    <row r="156" spans="1:13" x14ac:dyDescent="0.25">
      <c r="A156" s="2"/>
      <c r="B156" s="2"/>
      <c r="C156" s="2"/>
      <c r="D156" s="2"/>
      <c r="E156" s="50" t="s">
        <v>5</v>
      </c>
      <c r="F156" s="2">
        <v>8</v>
      </c>
      <c r="G156" s="2">
        <v>8</v>
      </c>
      <c r="H156" s="58"/>
      <c r="K156" s="57"/>
      <c r="L156" s="57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8">
        <f t="shared" si="9"/>
        <v>25</v>
      </c>
      <c r="K157" s="57"/>
      <c r="L157" s="57"/>
      <c r="M157" s="25"/>
    </row>
    <row r="158" spans="1:13" x14ac:dyDescent="0.25">
      <c r="A158" s="9" t="s">
        <v>56</v>
      </c>
      <c r="B158" s="60" t="s">
        <v>5</v>
      </c>
      <c r="C158" s="60">
        <v>22</v>
      </c>
      <c r="D158" s="60">
        <v>6.12</v>
      </c>
      <c r="E158" s="60" t="s">
        <v>2</v>
      </c>
      <c r="F158" s="60">
        <f>E126+E132</f>
        <v>4</v>
      </c>
      <c r="G158" s="60">
        <v>3.9</v>
      </c>
      <c r="H158" s="58">
        <f t="shared" si="9"/>
        <v>26</v>
      </c>
      <c r="K158" s="57"/>
      <c r="L158" s="57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8">
        <f t="shared" si="9"/>
        <v>25</v>
      </c>
      <c r="K159" s="57"/>
      <c r="L159" s="57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8">
        <f>C160+C161+F160</f>
        <v>28</v>
      </c>
      <c r="K160" s="57"/>
      <c r="L160" s="57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8"/>
      <c r="K161" s="57"/>
      <c r="L161" s="57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8">
        <f t="shared" ref="H162" si="10">C162+F162</f>
        <v>25</v>
      </c>
      <c r="K162" s="57"/>
      <c r="L162" s="57"/>
      <c r="M162" s="25"/>
    </row>
    <row r="163" spans="1:13" x14ac:dyDescent="0.25">
      <c r="A163" s="57"/>
      <c r="B163" s="57"/>
      <c r="C163" s="57"/>
      <c r="D163" s="57"/>
      <c r="E163" s="57"/>
      <c r="F163" s="57"/>
      <c r="G163" s="57" t="s">
        <v>49</v>
      </c>
      <c r="H163" s="57">
        <f>SUM(H154:H162)</f>
        <v>171</v>
      </c>
      <c r="K163" s="57"/>
      <c r="L163" s="57"/>
      <c r="M163" s="25"/>
    </row>
    <row r="164" spans="1:13" x14ac:dyDescent="0.25">
      <c r="A164" s="57"/>
      <c r="B164" s="57"/>
      <c r="C164" s="57"/>
      <c r="D164" s="57"/>
      <c r="E164" s="57"/>
      <c r="F164" s="57"/>
      <c r="G164" s="57"/>
      <c r="H164" s="57"/>
      <c r="K164" s="57"/>
      <c r="L164" s="57"/>
      <c r="M164" s="25"/>
    </row>
    <row r="165" spans="1:13" x14ac:dyDescent="0.25">
      <c r="A165" s="57"/>
      <c r="B165" s="57"/>
      <c r="C165" s="57"/>
      <c r="D165" s="57"/>
      <c r="E165" s="57"/>
      <c r="F165" s="57"/>
      <c r="G165" s="57"/>
      <c r="H165" s="57"/>
      <c r="K165" s="57"/>
      <c r="L165" s="57"/>
      <c r="M165" s="25"/>
    </row>
    <row r="166" spans="1:13" x14ac:dyDescent="0.25">
      <c r="A166" s="88" t="s">
        <v>82</v>
      </c>
      <c r="B166" s="88"/>
      <c r="C166" s="57"/>
      <c r="D166" s="57"/>
      <c r="E166" s="57"/>
      <c r="F166" s="57"/>
      <c r="G166" s="57"/>
      <c r="H166" s="57"/>
      <c r="I166" s="57"/>
      <c r="K166" s="57"/>
      <c r="L166" s="57"/>
      <c r="M166" s="25"/>
    </row>
    <row r="167" spans="1:13" x14ac:dyDescent="0.25">
      <c r="A167" s="57"/>
      <c r="B167" s="57"/>
      <c r="C167" s="57"/>
      <c r="D167" s="57"/>
      <c r="E167" s="57"/>
      <c r="F167" s="57"/>
      <c r="G167" s="57"/>
      <c r="H167" s="57"/>
      <c r="I167" s="57"/>
      <c r="K167" s="57"/>
      <c r="L167" s="57"/>
      <c r="M167" s="25"/>
    </row>
    <row r="168" spans="1:13" x14ac:dyDescent="0.25">
      <c r="A168" s="57" t="s">
        <v>51</v>
      </c>
      <c r="B168" s="57" t="s">
        <v>2</v>
      </c>
      <c r="C168" s="57" t="s">
        <v>1</v>
      </c>
      <c r="D168" s="57" t="s">
        <v>15</v>
      </c>
      <c r="E168" s="57" t="s">
        <v>3</v>
      </c>
      <c r="F168" s="57" t="s">
        <v>9</v>
      </c>
      <c r="G168" s="57" t="s">
        <v>5</v>
      </c>
      <c r="H168" s="57" t="s">
        <v>14</v>
      </c>
      <c r="I168" s="57"/>
      <c r="K168" s="57"/>
      <c r="L168" s="57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7">
        <f t="shared" ref="H169:H175" si="11">B169+C169+D169+E169+F169+G169</f>
        <v>105</v>
      </c>
      <c r="I169" s="57"/>
      <c r="K169" s="57"/>
      <c r="L169" s="57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7">
        <f t="shared" si="11"/>
        <v>105</v>
      </c>
      <c r="I170" s="57"/>
      <c r="K170" s="57"/>
      <c r="L170" s="57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7">
        <f t="shared" si="11"/>
        <v>105</v>
      </c>
      <c r="I171" s="57"/>
      <c r="K171" s="57"/>
      <c r="L171" s="57"/>
      <c r="M171" s="25"/>
    </row>
    <row r="172" spans="1:13" x14ac:dyDescent="0.25">
      <c r="A172" s="9" t="s">
        <v>56</v>
      </c>
      <c r="B172" s="60">
        <f>F109+F158</f>
        <v>20</v>
      </c>
      <c r="C172" s="60">
        <f>I32</f>
        <v>0</v>
      </c>
      <c r="D172" s="60">
        <v>0</v>
      </c>
      <c r="E172" s="60">
        <f>F31+I31+C110+F110</f>
        <v>43</v>
      </c>
      <c r="F172" s="60">
        <f>C109</f>
        <v>15</v>
      </c>
      <c r="G172" s="60">
        <f>C31+C158</f>
        <v>27</v>
      </c>
      <c r="H172" s="57">
        <f t="shared" si="11"/>
        <v>105</v>
      </c>
      <c r="I172" s="57"/>
      <c r="K172" s="57"/>
      <c r="L172" s="57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7">
        <f t="shared" si="11"/>
        <v>105</v>
      </c>
      <c r="I173" s="57"/>
      <c r="K173" s="57"/>
      <c r="L173" s="57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7">
        <f t="shared" si="11"/>
        <v>105</v>
      </c>
      <c r="I174" s="57"/>
      <c r="K174" s="57"/>
      <c r="L174" s="57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7">
        <f t="shared" si="11"/>
        <v>105</v>
      </c>
      <c r="I175" s="57"/>
      <c r="K175" s="57"/>
      <c r="L175" s="57"/>
      <c r="M175" s="25"/>
    </row>
    <row r="176" spans="1:13" x14ac:dyDescent="0.25">
      <c r="A176" s="57"/>
      <c r="B176" s="59"/>
      <c r="C176" s="93" t="s">
        <v>83</v>
      </c>
      <c r="D176" s="93"/>
      <c r="E176" s="57">
        <f>B48+B98+B148</f>
        <v>735</v>
      </c>
      <c r="F176" s="57"/>
      <c r="G176" s="57" t="s">
        <v>49</v>
      </c>
      <c r="H176" s="57">
        <f>SUM(H169:H175)</f>
        <v>735</v>
      </c>
      <c r="I176" s="57"/>
      <c r="K176" s="57"/>
      <c r="L176" s="57"/>
      <c r="M176" s="25"/>
    </row>
    <row r="177" spans="1:13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K177" s="57"/>
      <c r="L177" s="57"/>
      <c r="M177" s="25"/>
    </row>
    <row r="178" spans="1:13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K178" s="57"/>
      <c r="L178" s="57"/>
      <c r="M178" s="25"/>
    </row>
    <row r="179" spans="1:13" x14ac:dyDescent="0.25">
      <c r="A179" s="58" t="s">
        <v>84</v>
      </c>
      <c r="B179" s="58"/>
      <c r="C179" s="57"/>
      <c r="D179" s="57"/>
      <c r="E179" s="57"/>
      <c r="F179" s="57"/>
      <c r="G179" s="57"/>
      <c r="H179" s="57"/>
      <c r="I179" s="57"/>
      <c r="K179" s="57"/>
      <c r="L179" s="57"/>
      <c r="M179" s="25"/>
    </row>
    <row r="180" spans="1:13" x14ac:dyDescent="0.25">
      <c r="A180" s="58" t="s">
        <v>86</v>
      </c>
      <c r="B180" s="40">
        <v>0</v>
      </c>
      <c r="C180" s="57"/>
      <c r="D180" s="57"/>
      <c r="E180" s="57"/>
      <c r="F180" s="57"/>
      <c r="G180" s="57"/>
      <c r="H180" s="57"/>
      <c r="I180" s="57"/>
      <c r="K180" s="57"/>
      <c r="L180" s="57"/>
      <c r="M180" s="25"/>
    </row>
    <row r="181" spans="1:13" x14ac:dyDescent="0.25">
      <c r="A181" s="58" t="s">
        <v>85</v>
      </c>
      <c r="B181" s="40">
        <f>D48</f>
        <v>4159</v>
      </c>
      <c r="C181" s="57"/>
      <c r="D181" s="57"/>
      <c r="E181" s="57"/>
      <c r="F181" s="57"/>
      <c r="G181" s="57"/>
      <c r="H181" s="57"/>
      <c r="I181" s="57"/>
      <c r="K181" s="57"/>
      <c r="L181" s="57"/>
      <c r="M181" s="25"/>
    </row>
    <row r="182" spans="1:13" x14ac:dyDescent="0.25">
      <c r="A182" s="58" t="s">
        <v>87</v>
      </c>
      <c r="B182" s="40">
        <f>D98</f>
        <v>6602</v>
      </c>
      <c r="C182" s="57"/>
      <c r="D182" s="57"/>
      <c r="E182" s="57"/>
      <c r="F182" s="57"/>
      <c r="G182" s="57"/>
      <c r="H182" s="57"/>
      <c r="I182" s="57"/>
      <c r="K182" s="57"/>
      <c r="L182" s="57"/>
      <c r="M182" s="25"/>
    </row>
    <row r="183" spans="1:13" x14ac:dyDescent="0.25">
      <c r="A183" s="58" t="s">
        <v>88</v>
      </c>
      <c r="B183" s="40">
        <f>D148</f>
        <v>2910</v>
      </c>
      <c r="C183" s="57"/>
      <c r="D183" s="57"/>
      <c r="E183" s="57"/>
      <c r="F183" s="57"/>
      <c r="G183" s="57"/>
      <c r="H183" s="57"/>
      <c r="I183" s="57"/>
      <c r="K183" s="57"/>
      <c r="L183" s="57"/>
      <c r="M183" s="25"/>
    </row>
    <row r="184" spans="1:13" x14ac:dyDescent="0.25">
      <c r="A184" s="58" t="s">
        <v>49</v>
      </c>
      <c r="B184" s="40">
        <f>SUM(B180:B183)</f>
        <v>13671</v>
      </c>
      <c r="C184" s="57"/>
      <c r="D184" s="57"/>
      <c r="E184" s="57"/>
      <c r="F184" s="57"/>
      <c r="G184" s="57"/>
      <c r="H184" s="57"/>
      <c r="I184" s="57"/>
      <c r="K184" s="57"/>
      <c r="L184" s="57"/>
      <c r="M184" s="25"/>
    </row>
    <row r="185" spans="1:13" x14ac:dyDescent="0.25">
      <c r="H185" s="57"/>
      <c r="I185" s="57"/>
      <c r="K185" s="57"/>
      <c r="L185" s="57"/>
      <c r="M185" s="57"/>
    </row>
    <row r="186" spans="1:13" x14ac:dyDescent="0.25">
      <c r="H186" s="57"/>
      <c r="I186" s="57"/>
      <c r="K186" s="57"/>
      <c r="L186" s="57"/>
      <c r="M186" s="57"/>
    </row>
    <row r="187" spans="1:13" x14ac:dyDescent="0.25">
      <c r="H187" s="57"/>
      <c r="I187" s="57"/>
      <c r="J187" s="57"/>
      <c r="K187" s="57"/>
      <c r="L187" s="57"/>
    </row>
    <row r="188" spans="1:13" x14ac:dyDescent="0.25">
      <c r="H188" s="57"/>
      <c r="I188" s="57"/>
      <c r="J188" s="57"/>
      <c r="K188" s="57"/>
      <c r="L188" s="57"/>
    </row>
    <row r="189" spans="1:13" x14ac:dyDescent="0.25">
      <c r="B189" t="s">
        <v>71</v>
      </c>
      <c r="D189" t="s">
        <v>97</v>
      </c>
      <c r="E189" t="s">
        <v>96</v>
      </c>
      <c r="H189" s="57"/>
      <c r="I189" s="57"/>
      <c r="J189" s="57"/>
      <c r="K189" s="57"/>
      <c r="L189" s="57"/>
    </row>
    <row r="190" spans="1:13" x14ac:dyDescent="0.25">
      <c r="B190" t="s">
        <v>86</v>
      </c>
      <c r="C190" s="51">
        <v>0</v>
      </c>
      <c r="D190" s="53">
        <f>PA!D178</f>
        <v>0</v>
      </c>
      <c r="E190" s="52">
        <f>D190-C190</f>
        <v>0</v>
      </c>
      <c r="H190" s="57"/>
      <c r="I190" s="57"/>
      <c r="J190" s="57"/>
      <c r="K190" s="57"/>
      <c r="L190" s="57"/>
    </row>
    <row r="191" spans="1:13" x14ac:dyDescent="0.25">
      <c r="B191" t="s">
        <v>85</v>
      </c>
      <c r="C191" s="51">
        <v>3939</v>
      </c>
      <c r="D191" s="53">
        <f>B181</f>
        <v>4159</v>
      </c>
      <c r="E191" s="52">
        <f>D191-C191</f>
        <v>220</v>
      </c>
      <c r="H191" s="57"/>
      <c r="I191" s="57"/>
      <c r="J191" s="57"/>
      <c r="K191" s="57"/>
      <c r="L191" s="57"/>
    </row>
    <row r="192" spans="1:13" x14ac:dyDescent="0.25">
      <c r="B192" t="s">
        <v>87</v>
      </c>
      <c r="C192" s="51">
        <v>6814</v>
      </c>
      <c r="D192" s="53">
        <f t="shared" ref="D192:D193" si="12">B182</f>
        <v>6602</v>
      </c>
      <c r="E192" s="52">
        <f t="shared" ref="E192:E194" si="13">D192-C192</f>
        <v>-212</v>
      </c>
      <c r="H192" s="57"/>
      <c r="I192" s="57"/>
      <c r="J192" s="57"/>
      <c r="K192" s="57"/>
      <c r="L192" s="57"/>
    </row>
    <row r="193" spans="2:12" x14ac:dyDescent="0.25">
      <c r="B193" t="s">
        <v>88</v>
      </c>
      <c r="C193" s="51">
        <v>2637</v>
      </c>
      <c r="D193" s="53">
        <f t="shared" si="12"/>
        <v>2910</v>
      </c>
      <c r="E193" s="52">
        <f t="shared" si="13"/>
        <v>273</v>
      </c>
      <c r="H193" s="57"/>
      <c r="I193" s="57"/>
      <c r="J193" s="57"/>
      <c r="K193" s="57"/>
      <c r="L193" s="57"/>
    </row>
    <row r="194" spans="2:12" x14ac:dyDescent="0.25">
      <c r="C194" s="52">
        <f>SUM(C190:C193)</f>
        <v>13390</v>
      </c>
      <c r="D194" s="52">
        <f t="shared" ref="D194" si="14">SUM(D190:D193)</f>
        <v>13671</v>
      </c>
      <c r="E194" s="52">
        <f t="shared" si="13"/>
        <v>281</v>
      </c>
      <c r="H194" s="57"/>
      <c r="I194" s="57"/>
      <c r="J194" s="57"/>
      <c r="K194" s="57"/>
      <c r="L194" s="57"/>
    </row>
    <row r="195" spans="2:12" x14ac:dyDescent="0.25">
      <c r="H195" s="57"/>
      <c r="I195" s="57"/>
      <c r="J195" s="57"/>
      <c r="K195" s="57"/>
      <c r="L195" s="57"/>
    </row>
    <row r="196" spans="2:12" x14ac:dyDescent="0.25">
      <c r="H196" s="57"/>
      <c r="I196" s="57"/>
      <c r="J196" s="57"/>
      <c r="K196" s="57"/>
      <c r="L196" s="57"/>
    </row>
  </sheetData>
  <mergeCells count="30"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A150:B150"/>
    <mergeCell ref="B152:D152"/>
    <mergeCell ref="E152:G152"/>
    <mergeCell ref="A166:B166"/>
    <mergeCell ref="C176:D176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</vt:lpstr>
      <vt:lpstr>PCD</vt:lpstr>
      <vt:lpstr>VV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2013-04-13T12:37:47Z</dcterms:modified>
</cp:coreProperties>
</file>