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media/image3.png" ContentType="image/p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e_Read" sheetId="1" state="visible" r:id="rId2"/>
    <sheet name="File_Objec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60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dwReadIndex　READ_INDEX
</t>
        </r>
        <r>
          <rPr>
            <sz val="9"/>
            <color rgb="FF000000"/>
            <rFont val="ＭＳ Ｐゴシック"/>
            <family val="3"/>
            <charset val="128"/>
          </rPr>
          <t xml:space="preserve">文字を読みだしたバイト数。
0から始まり、1バイト読みだしたら+1される。</t>
        </r>
      </text>
    </comment>
    <comment ref="D60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ライン位置</t>
        </r>
        <r>
          <rPr>
            <sz val="9"/>
            <color rgb="FF000000"/>
            <rFont val="ＭＳ Ｐゴシック"/>
            <family val="3"/>
            <charset val="128"/>
          </rPr>
          <t xml:space="preserve">（ダブルバッファの位置）
=MOD(セクタ番号,2)
セクタ番号を2で割ったあまり。</t>
        </r>
      </text>
    </comment>
    <comment ref="E60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セクタ番号
</t>
        </r>
        <r>
          <rPr>
            <sz val="9"/>
            <color rgb="FF000000"/>
            <rFont val="ＭＳ Ｐゴシック"/>
            <family val="3"/>
            <charset val="128"/>
          </rPr>
          <t xml:space="preserve">=ROUNDDOWN(B51/512,0)
位置を512で割った商（あまりは切り捨て）。</t>
        </r>
      </text>
    </comment>
    <comment ref="F60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バッファ上の位置
</t>
        </r>
        <r>
          <rPr>
            <sz val="9"/>
            <color rgb="FF000000"/>
            <rFont val="ＭＳ Ｐゴシック"/>
            <family val="3"/>
            <charset val="128"/>
          </rPr>
          <t xml:space="preserve">位置をSD_BUFFER_SIZE(512)で割ったあまり -1
</t>
        </r>
      </text>
    </comment>
    <comment ref="L42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fptr:ファイルオブジェクトの中のポインタ</t>
        </r>
      </text>
    </comment>
    <comment ref="L48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fptrは、読みだしたbyte数をあらわす。
512byte読みだすと、512となる。</t>
        </r>
      </text>
    </comment>
    <comment ref="O47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iFIFO_space(&amp;ffFifo[fileNo])) =&gt; 512
となったら、次のセクタを読み込む。</t>
        </r>
      </text>
    </comment>
  </commentList>
</comments>
</file>

<file path=xl/sharedStrings.xml><?xml version="1.0" encoding="utf-8"?>
<sst xmlns="http://schemas.openxmlformats.org/spreadsheetml/2006/main" count="308" uniqueCount="205">
  <si>
    <t xml:space="preserve">SDカードファイルからの読込出し処理概要</t>
  </si>
  <si>
    <t xml:space="preserve">■1byte読み出し</t>
  </si>
  <si>
    <t xml:space="preserve">■データ列読み出し</t>
  </si>
  <si>
    <t xml:space="preserve">■ファイルサーチ＆１行読み出し</t>
  </si>
  <si>
    <t xml:space="preserve">File</t>
  </si>
  <si>
    <t xml:space="preserve">BufferBlock0</t>
  </si>
  <si>
    <t xml:space="preserve">1byte</t>
  </si>
  <si>
    <t xml:space="preserve">data stream</t>
  </si>
  <si>
    <t xml:space="preserve">文字列</t>
  </si>
  <si>
    <t xml:space="preserve">ReadIndex</t>
  </si>
  <si>
    <t xml:space="preserve">0x00</t>
  </si>
  <si>
    <t xml:space="preserve">BYTE bFFF_getc(int fileNo);</t>
  </si>
  <si>
    <t xml:space="preserve">BYTE* bpFFF_gets(BYTE* out_buffer, int length, int fileNo );</t>
  </si>
  <si>
    <t xml:space="preserve">Return</t>
  </si>
  <si>
    <t xml:space="preserve">Pointer to a data buffer</t>
  </si>
  <si>
    <t xml:space="preserve">HIT_THE_WORD</t>
  </si>
  <si>
    <t xml:space="preserve">EOF (=0x00 / null)</t>
  </si>
  <si>
    <t xml:space="preserve">NO_RETURN</t>
  </si>
  <si>
    <t xml:space="preserve">input</t>
  </si>
  <si>
    <t xml:space="preserve">file object No</t>
  </si>
  <si>
    <t xml:space="preserve">output</t>
  </si>
  <si>
    <t xml:space="preserve">BufferBlock1</t>
  </si>
  <si>
    <t xml:space="preserve">out buffer length</t>
  </si>
  <si>
    <t xml:space="preserve">Pointer to the search word buffer</t>
  </si>
  <si>
    <t xml:space="preserve">word lengh</t>
  </si>
  <si>
    <t xml:space="preserve">Pointer to the block characters buffer</t>
  </si>
  <si>
    <t xml:space="preserve">Output block buffer size</t>
  </si>
  <si>
    <t xml:space="preserve">file object</t>
  </si>
  <si>
    <t xml:space="preserve">■1文字読み出し</t>
  </si>
  <si>
    <t xml:space="preserve">■1行読み出し</t>
  </si>
  <si>
    <t xml:space="preserve">　text文字の読み出し</t>
  </si>
  <si>
    <t xml:space="preserve">1文字</t>
  </si>
  <si>
    <t xml:space="preserve">■FIFO buffer read endの判断</t>
  </si>
  <si>
    <t xml:space="preserve">FIFO..ct == 0</t>
  </si>
  <si>
    <t xml:space="preserve">BYTE bFFF_text_getc(int fileNo);</t>
  </si>
  <si>
    <t xml:space="preserve">BYTE* bpFFF_text_getl(BYTE* out_buffer, int length,int fileNo);</t>
  </si>
  <si>
    <t xml:space="preserve">■file-ENDの判断</t>
  </si>
  <si>
    <t xml:space="preserve">1 == f_eof(fp)</t>
  </si>
  <si>
    <t xml:space="preserve">FatFs.fptr == FatFs.obj.objsize</t>
  </si>
  <si>
    <t xml:space="preserve">バッファーへのSDカードデータの読み込み処理</t>
  </si>
  <si>
    <t xml:space="preserve">■SHORT sReadNextSector(FATFILE* ff)</t>
  </si>
  <si>
    <t xml:space="preserve">バッファはダブルバッファ</t>
  </si>
  <si>
    <t xml:space="preserve">※次のセクタをバッファに読みだすタイミングについて</t>
  </si>
  <si>
    <t xml:space="preserve">bBuff[SD_BUFFER_BLOCK][SD_BUFFER_SIZE]</t>
  </si>
  <si>
    <t xml:space="preserve">この処理は、読み出しとは非同期で、バッファが512byte空いたら、ファイルから512byte取り出す。</t>
  </si>
  <si>
    <t xml:space="preserve">ブロック位置計算</t>
  </si>
  <si>
    <t xml:space="preserve">セクタ番号の計算</t>
  </si>
  <si>
    <t xml:space="preserve">SD_BUFFER_BLOCK</t>
  </si>
  <si>
    <t xml:space="preserve">SD_BUFFER_SIZE</t>
  </si>
  <si>
    <t xml:space="preserve">block</t>
  </si>
  <si>
    <t xml:space="preserve">buffSector</t>
  </si>
  <si>
    <t xml:space="preserve">FatFs.fptr</t>
  </si>
  <si>
    <t xml:space="preserve">fptr　（File read/write pointer）</t>
  </si>
  <si>
    <t xml:space="preserve">fptr</t>
  </si>
  <si>
    <t xml:space="preserve">read index</t>
  </si>
  <si>
    <t xml:space="preserve">↓↓↓</t>
  </si>
  <si>
    <t xml:space="preserve">(512byte)</t>
  </si>
  <si>
    <t xml:space="preserve">←fptr</t>
  </si>
  <si>
    <t xml:space="preserve">ポインタ位置</t>
  </si>
  <si>
    <t xml:space="preserve">read_index</t>
  </si>
  <si>
    <t xml:space="preserve">*FATFS</t>
  </si>
  <si>
    <t xml:space="preserve">/* File system object */</t>
  </si>
  <si>
    <t xml:space="preserve">typedef struct {</t>
  </si>
  <si>
    <t xml:space="preserve">BYTE</t>
  </si>
  <si>
    <t xml:space="preserve">fs_type;</t>
  </si>
  <si>
    <t xml:space="preserve">/* File system type (0:N/A) */</t>
  </si>
  <si>
    <t xml:space="preserve">drv;</t>
  </si>
  <si>
    <t xml:space="preserve">/* Physical drive number */</t>
  </si>
  <si>
    <t xml:space="preserve">n_fats;</t>
  </si>
  <si>
    <t xml:space="preserve">/* Number of FATs (1 or 2) */</t>
  </si>
  <si>
    <t xml:space="preserve">wflag;</t>
  </si>
  <si>
    <t xml:space="preserve">/* win[] flag (b0:dirty) */</t>
  </si>
  <si>
    <t xml:space="preserve">fsi_flag;</t>
  </si>
  <si>
    <t xml:space="preserve">/* FSINFO flags (b7:disabled, b0:dirty) */</t>
  </si>
  <si>
    <t xml:space="preserve">WORD</t>
  </si>
  <si>
    <t xml:space="preserve">id;</t>
  </si>
  <si>
    <t xml:space="preserve">/* File system mount ID */</t>
  </si>
  <si>
    <t xml:space="preserve">n_rootdir;</t>
  </si>
  <si>
    <t xml:space="preserve">/* Number of root directory entries (FAT12/16) */</t>
  </si>
  <si>
    <t xml:space="preserve">csize;</t>
  </si>
  <si>
    <t xml:space="preserve">/* Cluster size [sectors] */</t>
  </si>
  <si>
    <t xml:space="preserve">#if _MAX_SS != _MIN_SS</t>
  </si>
  <si>
    <t xml:space="preserve">ssize;</t>
  </si>
  <si>
    <t xml:space="preserve">/* Sector size (512, 1024, 2048 or 4096) */</t>
  </si>
  <si>
    <t xml:space="preserve">#endif</t>
  </si>
  <si>
    <t xml:space="preserve">#if _USE_LFN != 0</t>
  </si>
  <si>
    <t xml:space="preserve">WCHAR*</t>
  </si>
  <si>
    <t xml:space="preserve">lfnbuf;</t>
  </si>
  <si>
    <t xml:space="preserve">/* LFN working buffer */</t>
  </si>
  <si>
    <t xml:space="preserve">#if _FS_EXFAT</t>
  </si>
  <si>
    <t xml:space="preserve">BYTE*</t>
  </si>
  <si>
    <t xml:space="preserve">dirbuf;</t>
  </si>
  <si>
    <t xml:space="preserve">/* Directory entry block scratchpad buffer */</t>
  </si>
  <si>
    <t xml:space="preserve">#if _FS_REENTRANT</t>
  </si>
  <si>
    <t xml:space="preserve">_SYNC_t</t>
  </si>
  <si>
    <t xml:space="preserve">sobj;</t>
  </si>
  <si>
    <t xml:space="preserve">/* Identifier of sync object */</t>
  </si>
  <si>
    <t xml:space="preserve">#if !_FS_READONLY</t>
  </si>
  <si>
    <t xml:space="preserve">DWORD</t>
  </si>
  <si>
    <t xml:space="preserve">last_clst;</t>
  </si>
  <si>
    <t xml:space="preserve">/* Last allocated cluster */</t>
  </si>
  <si>
    <t xml:space="preserve">free_clst;</t>
  </si>
  <si>
    <t xml:space="preserve">/* Number of free clusters */</t>
  </si>
  <si>
    <t xml:space="preserve">#if _FS_RPATH != 0</t>
  </si>
  <si>
    <t xml:space="preserve">cdir;</t>
  </si>
  <si>
    <t xml:space="preserve">/* Current directory start cluster (0:root) */</t>
  </si>
  <si>
    <t xml:space="preserve">cdc_scl;</t>
  </si>
  <si>
    <t xml:space="preserve">/* Containing directory start cluster (invalid when cdir is 0) */</t>
  </si>
  <si>
    <t xml:space="preserve">cdc_size;</t>
  </si>
  <si>
    <t xml:space="preserve">/* b31-b8:Size of containing directory, b7-b0: Chain status */</t>
  </si>
  <si>
    <t xml:space="preserve">cdc_ofs;</t>
  </si>
  <si>
    <t xml:space="preserve">/* Offset in the containing directory (invalid when cdir is 0) */</t>
  </si>
  <si>
    <t xml:space="preserve">n_fatent;</t>
  </si>
  <si>
    <t xml:space="preserve">/* Number of FAT entries (number of clusters + 2) */</t>
  </si>
  <si>
    <t xml:space="preserve">fsize;</t>
  </si>
  <si>
    <t xml:space="preserve">/* Size of an FAT [sectors] */</t>
  </si>
  <si>
    <t xml:space="preserve">volbase;</t>
  </si>
  <si>
    <t xml:space="preserve">/* Volume base sector */</t>
  </si>
  <si>
    <t xml:space="preserve">fatbase;</t>
  </si>
  <si>
    <t xml:space="preserve">/* FAT base sector */</t>
  </si>
  <si>
    <t xml:space="preserve">dirbase;</t>
  </si>
  <si>
    <t xml:space="preserve">/* Root directory base sector/cluster */</t>
  </si>
  <si>
    <t xml:space="preserve">database;</t>
  </si>
  <si>
    <t xml:space="preserve">/* Data base sector */</t>
  </si>
  <si>
    <t xml:space="preserve">winsect;</t>
  </si>
  <si>
    <t xml:space="preserve">/* Current sector appearing in the win[] */</t>
  </si>
  <si>
    <t xml:space="preserve">win[_MAX_SS];</t>
  </si>
  <si>
    <t xml:space="preserve">/* Disk access window for Directory, FAT (and file data at tiny cfg) */</t>
  </si>
  <si>
    <t xml:space="preserve">} FATFS;</t>
  </si>
  <si>
    <t xml:space="preserve">①Fileが開いているとき</t>
  </si>
  <si>
    <t xml:space="preserve">*FIL</t>
  </si>
  <si>
    <t xml:space="preserve">/* File objects */</t>
  </si>
  <si>
    <t xml:space="preserve">_FDID</t>
  </si>
  <si>
    <t xml:space="preserve">obj;</t>
  </si>
  <si>
    <t xml:space="preserve">/* Object identifier (must be the 1st member to detect invalid object pointer) */</t>
  </si>
  <si>
    <t xml:space="preserve">flag;</t>
  </si>
  <si>
    <t xml:space="preserve">/* File status flags */</t>
  </si>
  <si>
    <t xml:space="preserve">err;</t>
  </si>
  <si>
    <t xml:space="preserve">/* Abort flag (error code) */</t>
  </si>
  <si>
    <t xml:space="preserve">FSIZE_t</t>
  </si>
  <si>
    <t xml:space="preserve">fptr;</t>
  </si>
  <si>
    <t xml:space="preserve">/* File read/write pointer (Zeroed on file open) */</t>
  </si>
  <si>
    <t xml:space="preserve">clust;</t>
  </si>
  <si>
    <t xml:space="preserve">/* Current cluster of fpter (invalid when fprt is 0) */</t>
  </si>
  <si>
    <t xml:space="preserve">sect;</t>
  </si>
  <si>
    <t xml:space="preserve">/* Sector number appearing in buf[] (0:invalid) */</t>
  </si>
  <si>
    <t xml:space="preserve">dir_sect;</t>
  </si>
  <si>
    <t xml:space="preserve">/* Sector number containing the directory entry */</t>
  </si>
  <si>
    <t xml:space="preserve">dir_ptr;</t>
  </si>
  <si>
    <t xml:space="preserve">/* Pointer to the directory entry in the win[] */</t>
  </si>
  <si>
    <t xml:space="preserve">#if _USE_FASTSEEK</t>
  </si>
  <si>
    <t xml:space="preserve">DWORD*</t>
  </si>
  <si>
    <t xml:space="preserve">cltbl;</t>
  </si>
  <si>
    <t xml:space="preserve">/* Pointer to the cluster link map table (nulled on open, set by application) */</t>
  </si>
  <si>
    <t xml:space="preserve">#if !_FS_TINY</t>
  </si>
  <si>
    <t xml:space="preserve">buf[_MAX_SS];</t>
  </si>
  <si>
    <t xml:space="preserve">/* File private data read/write window */</t>
  </si>
  <si>
    <t xml:space="preserve">②FileがEOFに達したとき</t>
  </si>
  <si>
    <t xml:space="preserve">} FIL;</t>
  </si>
  <si>
    <t xml:space="preserve">*_FDID</t>
  </si>
  <si>
    <t xml:space="preserve">/* Object ID and allocation information (_FDID) */</t>
  </si>
  <si>
    <t xml:space="preserve">FATFS*</t>
  </si>
  <si>
    <t xml:space="preserve">fs;</t>
  </si>
  <si>
    <t xml:space="preserve">/* Pointer to the owner file system object */</t>
  </si>
  <si>
    <t xml:space="preserve">/* Owner file system mount ID */</t>
  </si>
  <si>
    <t xml:space="preserve">attr;</t>
  </si>
  <si>
    <t xml:space="preserve">/* Object attribute */</t>
  </si>
  <si>
    <t xml:space="preserve">stat;</t>
  </si>
  <si>
    <t xml:space="preserve">/* Object chain status (b1-0: =0:not contiguous, =2:contiguous (no data on FAT), =3:got flagmented, b2:sub-directory stretched) */</t>
  </si>
  <si>
    <t xml:space="preserve">sclust;</t>
  </si>
  <si>
    <t xml:space="preserve">/* Object start cluster (0:no cluster or root directory) */</t>
  </si>
  <si>
    <t xml:space="preserve">objsize;</t>
  </si>
  <si>
    <t xml:space="preserve">/* Object size (valid when sclust != 0) */</t>
  </si>
  <si>
    <t xml:space="preserve">n_cont;</t>
  </si>
  <si>
    <t xml:space="preserve">/* Size of coutiguous part, clusters - 1 (valid when stat == 3) */</t>
  </si>
  <si>
    <t xml:space="preserve">c_scl;</t>
  </si>
  <si>
    <t xml:space="preserve">/* Containing directory start cluster (valid when sclust != 0) */</t>
  </si>
  <si>
    <t xml:space="preserve">c_size;</t>
  </si>
  <si>
    <t xml:space="preserve">/* b31-b8:Size of containing directory, b7-b0: Chain status (valid when c_scl != 0) */</t>
  </si>
  <si>
    <t xml:space="preserve">c_ofs;</t>
  </si>
  <si>
    <t xml:space="preserve">/* Offset in the containing directory (valid when sclust != 0) */</t>
  </si>
  <si>
    <t xml:space="preserve">②Fileをcloseしたとき</t>
  </si>
  <si>
    <t xml:space="preserve">#if _FS_LOCK != 0</t>
  </si>
  <si>
    <t xml:space="preserve">UINT</t>
  </si>
  <si>
    <t xml:space="preserve">lockid;</t>
  </si>
  <si>
    <t xml:space="preserve">/* File lock ID origin from 1 (index of file semaphore table Files[]) */</t>
  </si>
  <si>
    <t xml:space="preserve">} _FDID;</t>
  </si>
  <si>
    <t xml:space="preserve">*FILINFO</t>
  </si>
  <si>
    <t xml:space="preserve">/* File information structure (FILINFO) */</t>
  </si>
  <si>
    <t xml:space="preserve">/* File size */</t>
  </si>
  <si>
    <t xml:space="preserve">fdate;</t>
  </si>
  <si>
    <t xml:space="preserve">/* Modified date */</t>
  </si>
  <si>
    <t xml:space="preserve">ftime;</t>
  </si>
  <si>
    <t xml:space="preserve">/* Modified time */</t>
  </si>
  <si>
    <t xml:space="preserve">fattrib;</t>
  </si>
  <si>
    <t xml:space="preserve">/* File attribute */</t>
  </si>
  <si>
    <t xml:space="preserve">TCHAR</t>
  </si>
  <si>
    <t xml:space="preserve">altname[13];</t>
  </si>
  <si>
    <t xml:space="preserve">/* Altenative file name */</t>
  </si>
  <si>
    <t xml:space="preserve">fname[_MAX_LFN + 1];</t>
  </si>
  <si>
    <t xml:space="preserve">/* Primary file name */</t>
  </si>
  <si>
    <t xml:space="preserve">#else</t>
  </si>
  <si>
    <t xml:space="preserve">fname[13];</t>
  </si>
  <si>
    <t xml:space="preserve">/* File name */</t>
  </si>
  <si>
    <t xml:space="preserve">} FILINFO;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</si>
</sst>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9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b val="true"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92880</xdr:colOff>
      <xdr:row>4</xdr:row>
      <xdr:rowOff>87480</xdr:rowOff>
    </xdr:from>
    <xdr:to>
      <xdr:col>5</xdr:col>
      <xdr:colOff>101880</xdr:colOff>
      <xdr:row>6</xdr:row>
      <xdr:rowOff>112320</xdr:rowOff>
    </xdr:to>
    <xdr:sp>
      <xdr:nvSpPr>
        <xdr:cNvPr id="0" name="Line 1"/>
        <xdr:cNvSpPr/>
      </xdr:nvSpPr>
      <xdr:spPr>
        <a:xfrm flipV="1">
          <a:off x="3559680" y="790200"/>
          <a:ext cx="1199880" cy="37152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56880</xdr:colOff>
      <xdr:row>4</xdr:row>
      <xdr:rowOff>49320</xdr:rowOff>
    </xdr:from>
    <xdr:to>
      <xdr:col>8</xdr:col>
      <xdr:colOff>7200</xdr:colOff>
      <xdr:row>5</xdr:row>
      <xdr:rowOff>64080</xdr:rowOff>
    </xdr:to>
    <xdr:sp>
      <xdr:nvSpPr>
        <xdr:cNvPr id="1" name="Line 1"/>
        <xdr:cNvSpPr/>
      </xdr:nvSpPr>
      <xdr:spPr>
        <a:xfrm>
          <a:off x="5648040" y="752040"/>
          <a:ext cx="1512360" cy="19008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18720</xdr:colOff>
      <xdr:row>4</xdr:row>
      <xdr:rowOff>14400</xdr:rowOff>
    </xdr:from>
    <xdr:to>
      <xdr:col>3</xdr:col>
      <xdr:colOff>21960</xdr:colOff>
      <xdr:row>6</xdr:row>
      <xdr:rowOff>140760</xdr:rowOff>
    </xdr:to>
    <xdr:sp>
      <xdr:nvSpPr>
        <xdr:cNvPr id="2" name="Line 1"/>
        <xdr:cNvSpPr/>
      </xdr:nvSpPr>
      <xdr:spPr>
        <a:xfrm flipV="1">
          <a:off x="1561680" y="717120"/>
          <a:ext cx="984240" cy="47304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85320</xdr:colOff>
      <xdr:row>9</xdr:row>
      <xdr:rowOff>24480</xdr:rowOff>
    </xdr:from>
    <xdr:to>
      <xdr:col>3</xdr:col>
      <xdr:colOff>21960</xdr:colOff>
      <xdr:row>12</xdr:row>
      <xdr:rowOff>145800</xdr:rowOff>
    </xdr:to>
    <xdr:sp>
      <xdr:nvSpPr>
        <xdr:cNvPr id="3" name="Line 1"/>
        <xdr:cNvSpPr/>
      </xdr:nvSpPr>
      <xdr:spPr>
        <a:xfrm>
          <a:off x="1628280" y="1599840"/>
          <a:ext cx="917640" cy="64692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718200</xdr:colOff>
      <xdr:row>41</xdr:row>
      <xdr:rowOff>133200</xdr:rowOff>
    </xdr:from>
    <xdr:to>
      <xdr:col>3</xdr:col>
      <xdr:colOff>903600</xdr:colOff>
      <xdr:row>45</xdr:row>
      <xdr:rowOff>173880</xdr:rowOff>
    </xdr:to>
    <xdr:sp>
      <xdr:nvSpPr>
        <xdr:cNvPr id="4" name="CustomShape 1"/>
        <xdr:cNvSpPr/>
      </xdr:nvSpPr>
      <xdr:spPr>
        <a:xfrm>
          <a:off x="3242160" y="7286400"/>
          <a:ext cx="185400" cy="741600"/>
        </a:xfrm>
        <a:prstGeom prst="lef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732600</xdr:colOff>
      <xdr:row>46</xdr:row>
      <xdr:rowOff>157680</xdr:rowOff>
    </xdr:from>
    <xdr:to>
      <xdr:col>3</xdr:col>
      <xdr:colOff>918000</xdr:colOff>
      <xdr:row>51</xdr:row>
      <xdr:rowOff>13320</xdr:rowOff>
    </xdr:to>
    <xdr:sp>
      <xdr:nvSpPr>
        <xdr:cNvPr id="5" name="CustomShape 1"/>
        <xdr:cNvSpPr/>
      </xdr:nvSpPr>
      <xdr:spPr>
        <a:xfrm>
          <a:off x="3256560" y="8187120"/>
          <a:ext cx="185400" cy="731880"/>
        </a:xfrm>
        <a:prstGeom prst="lef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945720</xdr:colOff>
      <xdr:row>41</xdr:row>
      <xdr:rowOff>130320</xdr:rowOff>
    </xdr:from>
    <xdr:to>
      <xdr:col>3</xdr:col>
      <xdr:colOff>89640</xdr:colOff>
      <xdr:row>51</xdr:row>
      <xdr:rowOff>109800</xdr:rowOff>
    </xdr:to>
    <xdr:sp>
      <xdr:nvSpPr>
        <xdr:cNvPr id="6" name="CustomShape 1"/>
        <xdr:cNvSpPr/>
      </xdr:nvSpPr>
      <xdr:spPr>
        <a:xfrm>
          <a:off x="2488680" y="7283520"/>
          <a:ext cx="124920" cy="1731960"/>
        </a:xfrm>
        <a:prstGeom prst="leftBrace">
          <a:avLst>
            <a:gd name="adj1" fmla="val 8333"/>
            <a:gd name="adj2" fmla="val 45424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28440</xdr:colOff>
      <xdr:row>41</xdr:row>
      <xdr:rowOff>141480</xdr:rowOff>
    </xdr:from>
    <xdr:to>
      <xdr:col>6</xdr:col>
      <xdr:colOff>165960</xdr:colOff>
      <xdr:row>46</xdr:row>
      <xdr:rowOff>99360</xdr:rowOff>
    </xdr:to>
    <xdr:sp>
      <xdr:nvSpPr>
        <xdr:cNvPr id="7" name="CustomShape 1"/>
        <xdr:cNvSpPr/>
      </xdr:nvSpPr>
      <xdr:spPr>
        <a:xfrm flipH="1">
          <a:off x="5619600" y="7294680"/>
          <a:ext cx="137520" cy="834120"/>
        </a:xfrm>
        <a:prstGeom prst="lef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756000</xdr:colOff>
      <xdr:row>51</xdr:row>
      <xdr:rowOff>171360</xdr:rowOff>
    </xdr:from>
    <xdr:to>
      <xdr:col>3</xdr:col>
      <xdr:colOff>941400</xdr:colOff>
      <xdr:row>56</xdr:row>
      <xdr:rowOff>46080</xdr:rowOff>
    </xdr:to>
    <xdr:sp>
      <xdr:nvSpPr>
        <xdr:cNvPr id="8" name="CustomShape 1"/>
        <xdr:cNvSpPr/>
      </xdr:nvSpPr>
      <xdr:spPr>
        <a:xfrm>
          <a:off x="3279960" y="9077040"/>
          <a:ext cx="185400" cy="741600"/>
        </a:xfrm>
        <a:prstGeom prst="lef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756000</xdr:colOff>
      <xdr:row>56</xdr:row>
      <xdr:rowOff>171360</xdr:rowOff>
    </xdr:from>
    <xdr:to>
      <xdr:col>3</xdr:col>
      <xdr:colOff>941400</xdr:colOff>
      <xdr:row>61</xdr:row>
      <xdr:rowOff>38520</xdr:rowOff>
    </xdr:to>
    <xdr:sp>
      <xdr:nvSpPr>
        <xdr:cNvPr id="9" name="CustomShape 1"/>
        <xdr:cNvSpPr/>
      </xdr:nvSpPr>
      <xdr:spPr>
        <a:xfrm>
          <a:off x="3279960" y="9943920"/>
          <a:ext cx="185400" cy="741600"/>
        </a:xfrm>
        <a:prstGeom prst="lef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37800</xdr:colOff>
      <xdr:row>46</xdr:row>
      <xdr:rowOff>132120</xdr:rowOff>
    </xdr:from>
    <xdr:to>
      <xdr:col>6</xdr:col>
      <xdr:colOff>175320</xdr:colOff>
      <xdr:row>51</xdr:row>
      <xdr:rowOff>89640</xdr:rowOff>
    </xdr:to>
    <xdr:sp>
      <xdr:nvSpPr>
        <xdr:cNvPr id="10" name="CustomShape 1"/>
        <xdr:cNvSpPr/>
      </xdr:nvSpPr>
      <xdr:spPr>
        <a:xfrm flipH="1">
          <a:off x="5628960" y="8161560"/>
          <a:ext cx="137520" cy="833760"/>
        </a:xfrm>
        <a:prstGeom prst="lef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37800</xdr:colOff>
      <xdr:row>51</xdr:row>
      <xdr:rowOff>112680</xdr:rowOff>
    </xdr:from>
    <xdr:to>
      <xdr:col>6</xdr:col>
      <xdr:colOff>175320</xdr:colOff>
      <xdr:row>56</xdr:row>
      <xdr:rowOff>79920</xdr:rowOff>
    </xdr:to>
    <xdr:sp>
      <xdr:nvSpPr>
        <xdr:cNvPr id="11" name="CustomShape 1"/>
        <xdr:cNvSpPr/>
      </xdr:nvSpPr>
      <xdr:spPr>
        <a:xfrm flipH="1">
          <a:off x="5628960" y="9018360"/>
          <a:ext cx="137520" cy="834120"/>
        </a:xfrm>
        <a:prstGeom prst="lef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28440</xdr:colOff>
      <xdr:row>56</xdr:row>
      <xdr:rowOff>141480</xdr:rowOff>
    </xdr:from>
    <xdr:to>
      <xdr:col>6</xdr:col>
      <xdr:colOff>165960</xdr:colOff>
      <xdr:row>61</xdr:row>
      <xdr:rowOff>101160</xdr:rowOff>
    </xdr:to>
    <xdr:sp>
      <xdr:nvSpPr>
        <xdr:cNvPr id="12" name="CustomShape 1"/>
        <xdr:cNvSpPr/>
      </xdr:nvSpPr>
      <xdr:spPr>
        <a:xfrm flipH="1">
          <a:off x="5619600" y="9914040"/>
          <a:ext cx="137520" cy="834120"/>
        </a:xfrm>
        <a:prstGeom prst="lef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56880</xdr:colOff>
      <xdr:row>21</xdr:row>
      <xdr:rowOff>34920</xdr:rowOff>
    </xdr:from>
    <xdr:to>
      <xdr:col>8</xdr:col>
      <xdr:colOff>7200</xdr:colOff>
      <xdr:row>22</xdr:row>
      <xdr:rowOff>50040</xdr:rowOff>
    </xdr:to>
    <xdr:sp>
      <xdr:nvSpPr>
        <xdr:cNvPr id="13" name="Line 1"/>
        <xdr:cNvSpPr/>
      </xdr:nvSpPr>
      <xdr:spPr>
        <a:xfrm>
          <a:off x="5648040" y="3713400"/>
          <a:ext cx="1512360" cy="19044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46</xdr:row>
      <xdr:rowOff>0</xdr:rowOff>
    </xdr:from>
    <xdr:to>
      <xdr:col>25</xdr:col>
      <xdr:colOff>579600</xdr:colOff>
      <xdr:row>64</xdr:row>
      <xdr:rowOff>65160</xdr:rowOff>
    </xdr:to>
    <xdr:pic>
      <xdr:nvPicPr>
        <xdr:cNvPr id="14" name="Picture 1" descr=""/>
        <xdr:cNvPicPr/>
      </xdr:nvPicPr>
      <xdr:blipFill>
        <a:blip r:embed="rId1"/>
        <a:stretch/>
      </xdr:blipFill>
      <xdr:spPr>
        <a:xfrm>
          <a:off x="6972120" y="7886520"/>
          <a:ext cx="8132760" cy="3151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28440</xdr:colOff>
      <xdr:row>88</xdr:row>
      <xdr:rowOff>38160</xdr:rowOff>
    </xdr:from>
    <xdr:to>
      <xdr:col>26</xdr:col>
      <xdr:colOff>55440</xdr:colOff>
      <xdr:row>106</xdr:row>
      <xdr:rowOff>84240</xdr:rowOff>
    </xdr:to>
    <xdr:pic>
      <xdr:nvPicPr>
        <xdr:cNvPr id="15" name="Picture 2" descr=""/>
        <xdr:cNvPicPr/>
      </xdr:nvPicPr>
      <xdr:blipFill>
        <a:blip r:embed="rId2"/>
        <a:stretch/>
      </xdr:blipFill>
      <xdr:spPr>
        <a:xfrm>
          <a:off x="7000560" y="15125760"/>
          <a:ext cx="8161200" cy="3132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67</xdr:row>
      <xdr:rowOff>0</xdr:rowOff>
    </xdr:from>
    <xdr:to>
      <xdr:col>26</xdr:col>
      <xdr:colOff>7920</xdr:colOff>
      <xdr:row>85</xdr:row>
      <xdr:rowOff>36720</xdr:rowOff>
    </xdr:to>
    <xdr:pic>
      <xdr:nvPicPr>
        <xdr:cNvPr id="16" name="Picture 3" descr=""/>
        <xdr:cNvPicPr/>
      </xdr:nvPicPr>
      <xdr:blipFill>
        <a:blip r:embed="rId3"/>
        <a:stretch/>
      </xdr:blipFill>
      <xdr:spPr>
        <a:xfrm>
          <a:off x="6972120" y="11486880"/>
          <a:ext cx="8142120" cy="3123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70</xdr:row>
      <xdr:rowOff>66600</xdr:rowOff>
    </xdr:from>
    <xdr:to>
      <xdr:col>25</xdr:col>
      <xdr:colOff>427320</xdr:colOff>
      <xdr:row>71</xdr:row>
      <xdr:rowOff>160560</xdr:rowOff>
    </xdr:to>
    <xdr:sp>
      <xdr:nvSpPr>
        <xdr:cNvPr id="17" name="CustomShape 1"/>
        <xdr:cNvSpPr/>
      </xdr:nvSpPr>
      <xdr:spPr>
        <a:xfrm>
          <a:off x="7153200" y="12067920"/>
          <a:ext cx="7799400" cy="2653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12</xdr:col>
      <xdr:colOff>257040</xdr:colOff>
      <xdr:row>91</xdr:row>
      <xdr:rowOff>104760</xdr:rowOff>
    </xdr:from>
    <xdr:to>
      <xdr:col>25</xdr:col>
      <xdr:colOff>503280</xdr:colOff>
      <xdr:row>93</xdr:row>
      <xdr:rowOff>27000</xdr:rowOff>
    </xdr:to>
    <xdr:sp>
      <xdr:nvSpPr>
        <xdr:cNvPr id="18" name="CustomShape 1"/>
        <xdr:cNvSpPr/>
      </xdr:nvSpPr>
      <xdr:spPr>
        <a:xfrm>
          <a:off x="7229160" y="15706440"/>
          <a:ext cx="7799400" cy="26532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3"/>
  <sheetViews>
    <sheetView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S3" activeCellId="0" sqref="S3"/>
    </sheetView>
  </sheetViews>
  <sheetFormatPr defaultRowHeight="13.5" outlineLevelRow="0" outlineLevelCol="0"/>
  <cols>
    <col collapsed="false" customWidth="true" hidden="false" outlineLevel="0" max="1" min="1" style="0" width="8.32"/>
    <col collapsed="false" customWidth="true" hidden="false" outlineLevel="0" max="2" min="2" style="0" width="13.77"/>
    <col collapsed="false" customWidth="true" hidden="false" outlineLevel="0" max="3" min="3" style="0" width="14.05"/>
    <col collapsed="false" customWidth="true" hidden="false" outlineLevel="0" max="4" min="4" style="0" width="13.5"/>
    <col collapsed="false" customWidth="true" hidden="false" outlineLevel="0" max="5" min="5" style="0" width="17.05"/>
    <col collapsed="false" customWidth="true" hidden="false" outlineLevel="0" max="6" min="6" style="0" width="13.37"/>
    <col collapsed="false" customWidth="true" hidden="false" outlineLevel="0" max="7" min="7" style="0" width="8.32"/>
    <col collapsed="false" customWidth="true" hidden="false" outlineLevel="0" max="8" min="8" style="0" width="14.05"/>
    <col collapsed="false" customWidth="true" hidden="false" outlineLevel="0" max="1025" min="9" style="0" width="8.32"/>
  </cols>
  <sheetData>
    <row r="1" customFormat="false" ht="13.5" hidden="false" customHeight="false" outlineLevel="0" collapsed="false">
      <c r="A1" s="0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F3" s="0" t="s">
        <v>1</v>
      </c>
      <c r="I3" s="0" t="s">
        <v>2</v>
      </c>
      <c r="N3" s="0" t="s">
        <v>3</v>
      </c>
    </row>
    <row r="4" customFormat="false" ht="14.25" hidden="false" customHeight="false" outlineLevel="0" collapsed="false"/>
    <row r="5" customFormat="false" ht="13.8" hidden="false" customHeight="false" outlineLevel="0" collapsed="false">
      <c r="B5" s="1" t="s">
        <v>4</v>
      </c>
      <c r="D5" s="1" t="s">
        <v>5</v>
      </c>
      <c r="F5" s="2" t="s">
        <v>6</v>
      </c>
      <c r="I5" s="1" t="s">
        <v>7</v>
      </c>
      <c r="N5" s="1" t="s">
        <v>8</v>
      </c>
    </row>
    <row r="6" customFormat="false" ht="13.5" hidden="false" customHeight="false" outlineLevel="0" collapsed="false">
      <c r="B6" s="3"/>
      <c r="D6" s="3"/>
      <c r="I6" s="4"/>
      <c r="N6" s="4"/>
    </row>
    <row r="7" customFormat="false" ht="13.8" hidden="false" customHeight="false" outlineLevel="0" collapsed="false">
      <c r="B7" s="3"/>
      <c r="D7" s="4" t="s">
        <v>9</v>
      </c>
      <c r="I7" s="5"/>
      <c r="N7" s="3"/>
    </row>
    <row r="8" customFormat="false" ht="13.8" hidden="false" customHeight="false" outlineLevel="0" collapsed="false">
      <c r="B8" s="3"/>
      <c r="D8" s="3"/>
      <c r="N8" s="5" t="s">
        <v>10</v>
      </c>
      <c r="O8" s="6"/>
    </row>
    <row r="9" customFormat="false" ht="13.8" hidden="false" customHeight="false" outlineLevel="0" collapsed="false">
      <c r="B9" s="3"/>
      <c r="D9" s="3"/>
    </row>
    <row r="10" customFormat="false" ht="13.8" hidden="false" customHeight="false" outlineLevel="0" collapsed="false">
      <c r="B10" s="3"/>
      <c r="D10" s="3"/>
      <c r="F10" s="7" t="s">
        <v>11</v>
      </c>
      <c r="I10" s="0" t="s">
        <v>12</v>
      </c>
    </row>
    <row r="11" customFormat="false" ht="13.8" hidden="false" customHeight="false" outlineLevel="0" collapsed="false">
      <c r="B11" s="3"/>
      <c r="D11" s="3"/>
      <c r="F11" s="0" t="s">
        <v>13</v>
      </c>
      <c r="G11" s="7" t="s">
        <v>6</v>
      </c>
      <c r="I11" s="0" t="s">
        <v>13</v>
      </c>
      <c r="J11" s="0" t="s">
        <v>14</v>
      </c>
      <c r="N11" s="0" t="s">
        <v>13</v>
      </c>
      <c r="O11" s="0" t="s">
        <v>15</v>
      </c>
    </row>
    <row r="12" customFormat="false" ht="13.8" hidden="false" customHeight="false" outlineLevel="0" collapsed="false">
      <c r="B12" s="3"/>
      <c r="D12" s="3"/>
      <c r="G12" s="7" t="s">
        <v>16</v>
      </c>
      <c r="J12" s="7" t="s">
        <v>16</v>
      </c>
      <c r="O12" s="7" t="s">
        <v>17</v>
      </c>
    </row>
    <row r="13" customFormat="false" ht="13.8" hidden="false" customHeight="false" outlineLevel="0" collapsed="false">
      <c r="B13" s="3"/>
      <c r="D13" s="5"/>
      <c r="F13" s="0" t="s">
        <v>18</v>
      </c>
      <c r="G13" s="0" t="s">
        <v>19</v>
      </c>
      <c r="I13" s="7" t="s">
        <v>20</v>
      </c>
      <c r="J13" s="0" t="s">
        <v>14</v>
      </c>
      <c r="O13" s="7"/>
    </row>
    <row r="14" customFormat="false" ht="13.8" hidden="false" customHeight="false" outlineLevel="0" collapsed="false">
      <c r="B14" s="3"/>
      <c r="D14" s="1" t="s">
        <v>21</v>
      </c>
      <c r="I14" s="0" t="s">
        <v>18</v>
      </c>
      <c r="J14" s="0" t="s">
        <v>22</v>
      </c>
      <c r="N14" s="0" t="s">
        <v>18</v>
      </c>
      <c r="O14" s="0" t="s">
        <v>23</v>
      </c>
    </row>
    <row r="15" customFormat="false" ht="13.8" hidden="false" customHeight="false" outlineLevel="0" collapsed="false">
      <c r="B15" s="3"/>
      <c r="D15" s="3"/>
      <c r="I15" s="0" t="s">
        <v>18</v>
      </c>
      <c r="J15" s="0" t="s">
        <v>19</v>
      </c>
      <c r="N15" s="0" t="s">
        <v>18</v>
      </c>
      <c r="O15" s="0" t="s">
        <v>24</v>
      </c>
    </row>
    <row r="16" customFormat="false" ht="13.8" hidden="false" customHeight="false" outlineLevel="0" collapsed="false">
      <c r="B16" s="3"/>
      <c r="D16" s="3"/>
      <c r="N16" s="0" t="s">
        <v>20</v>
      </c>
      <c r="O16" s="0" t="s">
        <v>25</v>
      </c>
    </row>
    <row r="17" customFormat="false" ht="13.8" hidden="false" customHeight="false" outlineLevel="0" collapsed="false">
      <c r="B17" s="3"/>
      <c r="D17" s="3"/>
      <c r="N17" s="0" t="s">
        <v>18</v>
      </c>
      <c r="O17" s="0" t="s">
        <v>26</v>
      </c>
    </row>
    <row r="18" customFormat="false" ht="13.8" hidden="false" customHeight="false" outlineLevel="0" collapsed="false">
      <c r="B18" s="3"/>
      <c r="D18" s="3"/>
      <c r="N18" s="0" t="s">
        <v>18</v>
      </c>
      <c r="O18" s="0" t="s">
        <v>27</v>
      </c>
    </row>
    <row r="19" customFormat="false" ht="13.8" hidden="false" customHeight="false" outlineLevel="0" collapsed="false">
      <c r="B19" s="3"/>
      <c r="D19" s="3"/>
    </row>
    <row r="20" customFormat="false" ht="13.8" hidden="false" customHeight="false" outlineLevel="0" collapsed="false">
      <c r="B20" s="3"/>
      <c r="D20" s="3"/>
      <c r="F20" s="0" t="s">
        <v>28</v>
      </c>
      <c r="I20" s="0" t="s">
        <v>29</v>
      </c>
    </row>
    <row r="21" customFormat="false" ht="13.8" hidden="false" customHeight="false" outlineLevel="0" collapsed="false">
      <c r="B21" s="3"/>
      <c r="D21" s="3"/>
      <c r="F21" s="0" t="s">
        <v>30</v>
      </c>
    </row>
    <row r="22" customFormat="false" ht="13.8" hidden="false" customHeight="false" outlineLevel="0" collapsed="false">
      <c r="B22" s="3"/>
      <c r="D22" s="5"/>
      <c r="F22" s="2" t="s">
        <v>31</v>
      </c>
      <c r="I22" s="1" t="s">
        <v>7</v>
      </c>
    </row>
    <row r="23" customFormat="false" ht="13.8" hidden="false" customHeight="false" outlineLevel="0" collapsed="false">
      <c r="B23" s="3"/>
      <c r="D23" s="0" t="s">
        <v>32</v>
      </c>
      <c r="I23" s="4"/>
    </row>
    <row r="24" customFormat="false" ht="13.8" hidden="false" customHeight="false" outlineLevel="0" collapsed="false">
      <c r="B24" s="3"/>
      <c r="D24" s="0" t="s">
        <v>33</v>
      </c>
      <c r="I24" s="3"/>
    </row>
    <row r="25" customFormat="false" ht="13.8" hidden="false" customHeight="false" outlineLevel="0" collapsed="false">
      <c r="B25" s="3"/>
      <c r="I25" s="5" t="s">
        <v>10</v>
      </c>
    </row>
    <row r="26" customFormat="false" ht="13.8" hidden="false" customHeight="false" outlineLevel="0" collapsed="false">
      <c r="B26" s="3"/>
    </row>
    <row r="27" customFormat="false" ht="13.8" hidden="false" customHeight="false" outlineLevel="0" collapsed="false">
      <c r="B27" s="3"/>
      <c r="F27" s="7" t="s">
        <v>34</v>
      </c>
      <c r="I27" s="0" t="s">
        <v>35</v>
      </c>
    </row>
    <row r="28" customFormat="false" ht="13.8" hidden="false" customHeight="false" outlineLevel="0" collapsed="false">
      <c r="B28" s="3"/>
      <c r="F28" s="0" t="s">
        <v>13</v>
      </c>
      <c r="G28" s="7" t="s">
        <v>6</v>
      </c>
      <c r="I28" s="0" t="s">
        <v>13</v>
      </c>
      <c r="J28" s="0" t="s">
        <v>14</v>
      </c>
    </row>
    <row r="29" customFormat="false" ht="13.8" hidden="false" customHeight="false" outlineLevel="0" collapsed="false">
      <c r="B29" s="5"/>
      <c r="G29" s="7" t="s">
        <v>16</v>
      </c>
      <c r="J29" s="7" t="s">
        <v>16</v>
      </c>
    </row>
    <row r="30" customFormat="false" ht="13.8" hidden="false" customHeight="false" outlineLevel="0" collapsed="false">
      <c r="B30" s="0" t="s">
        <v>36</v>
      </c>
      <c r="F30" s="0" t="s">
        <v>18</v>
      </c>
      <c r="G30" s="0" t="s">
        <v>19</v>
      </c>
      <c r="I30" s="7" t="s">
        <v>20</v>
      </c>
      <c r="J30" s="0" t="s">
        <v>14</v>
      </c>
    </row>
    <row r="31" customFormat="false" ht="13.8" hidden="false" customHeight="false" outlineLevel="0" collapsed="false">
      <c r="B31" s="0" t="s">
        <v>37</v>
      </c>
      <c r="I31" s="0" t="s">
        <v>18</v>
      </c>
      <c r="J31" s="0" t="s">
        <v>22</v>
      </c>
    </row>
    <row r="32" customFormat="false" ht="13.8" hidden="false" customHeight="false" outlineLevel="0" collapsed="false">
      <c r="B32" s="0" t="s">
        <v>38</v>
      </c>
      <c r="I32" s="0" t="s">
        <v>18</v>
      </c>
      <c r="J32" s="0" t="s">
        <v>19</v>
      </c>
    </row>
    <row r="35" customFormat="false" ht="13.5" hidden="false" customHeight="false" outlineLevel="0" collapsed="false">
      <c r="A35" s="0" t="s">
        <v>39</v>
      </c>
    </row>
    <row r="36" customFormat="false" ht="13.5" hidden="false" customHeight="false" outlineLevel="0" collapsed="false">
      <c r="B36" s="0" t="s">
        <v>40</v>
      </c>
    </row>
    <row r="37" customFormat="false" ht="13.5" hidden="false" customHeight="false" outlineLevel="0" collapsed="false">
      <c r="E37" s="0" t="s">
        <v>41</v>
      </c>
      <c r="J37" s="0" t="s">
        <v>42</v>
      </c>
    </row>
    <row r="38" customFormat="false" ht="13.5" hidden="false" customHeight="false" outlineLevel="0" collapsed="false">
      <c r="E38" s="8" t="s">
        <v>43</v>
      </c>
      <c r="F38" s="8"/>
      <c r="J38" s="0" t="s">
        <v>44</v>
      </c>
    </row>
    <row r="39" customFormat="false" ht="13.5" hidden="false" customHeight="false" outlineLevel="0" collapsed="false">
      <c r="D39" s="0" t="s">
        <v>45</v>
      </c>
      <c r="E39" s="0" t="s">
        <v>46</v>
      </c>
      <c r="F39" s="9"/>
    </row>
    <row r="40" customFormat="false" ht="13.5" hidden="false" customHeight="false" outlineLevel="0" collapsed="false">
      <c r="D40" s="8" t="s">
        <v>47</v>
      </c>
      <c r="F40" s="8" t="s">
        <v>48</v>
      </c>
      <c r="J40" s="10" t="s">
        <v>48</v>
      </c>
      <c r="K40" s="0" t="n">
        <v>512</v>
      </c>
    </row>
    <row r="41" customFormat="false" ht="13.8" hidden="false" customHeight="false" outlineLevel="0" collapsed="false">
      <c r="J41" s="10" t="s">
        <v>47</v>
      </c>
      <c r="K41" s="0" t="n">
        <v>2</v>
      </c>
    </row>
    <row r="42" customFormat="false" ht="13.8" hidden="false" customHeight="false" outlineLevel="0" collapsed="false">
      <c r="B42" s="11" t="s">
        <v>4</v>
      </c>
      <c r="D42" s="0" t="s">
        <v>49</v>
      </c>
      <c r="E42" s="8" t="s">
        <v>50</v>
      </c>
      <c r="F42" s="0" t="s">
        <v>51</v>
      </c>
      <c r="L42" s="0" t="s">
        <v>52</v>
      </c>
      <c r="Q42" s="11" t="s">
        <v>53</v>
      </c>
      <c r="U42" s="11" t="s">
        <v>53</v>
      </c>
    </row>
    <row r="43" customFormat="false" ht="13.8" hidden="false" customHeight="false" outlineLevel="0" collapsed="false">
      <c r="B43" s="12" t="n">
        <v>0</v>
      </c>
      <c r="C43" s="11"/>
      <c r="D43" s="13" t="n">
        <f aca="false">MOD(ROUNDDOWN(B43/512,0),2)</f>
        <v>0</v>
      </c>
      <c r="E43" s="12"/>
      <c r="F43" s="14" t="n">
        <f aca="false">MOD(B43,512)</f>
        <v>0</v>
      </c>
      <c r="J43" s="2" t="s">
        <v>54</v>
      </c>
      <c r="K43" s="12" t="n">
        <v>0</v>
      </c>
      <c r="L43" s="15" t="n">
        <f aca="false">MOD(F43,512)</f>
        <v>0</v>
      </c>
      <c r="P43" s="12" t="n">
        <v>0</v>
      </c>
      <c r="Q43" s="14" t="n">
        <f aca="false">MOD(K43,512)</f>
        <v>0</v>
      </c>
      <c r="T43" s="12" t="n">
        <v>0</v>
      </c>
      <c r="U43" s="14" t="n">
        <f aca="false">MOD(O43,512)</f>
        <v>0</v>
      </c>
    </row>
    <row r="44" customFormat="false" ht="13.8" hidden="false" customHeight="false" outlineLevel="0" collapsed="false">
      <c r="B44" s="16"/>
      <c r="C44" s="11"/>
      <c r="D44" s="17"/>
      <c r="E44" s="16"/>
      <c r="F44" s="18"/>
      <c r="J44" s="11" t="s">
        <v>55</v>
      </c>
      <c r="K44" s="16"/>
      <c r="L44" s="19"/>
      <c r="P44" s="16"/>
      <c r="Q44" s="18"/>
      <c r="T44" s="16"/>
      <c r="U44" s="18"/>
    </row>
    <row r="45" customFormat="false" ht="13.8" hidden="false" customHeight="false" outlineLevel="0" collapsed="false">
      <c r="B45" s="16"/>
      <c r="C45" s="11"/>
      <c r="D45" s="17" t="n">
        <v>0</v>
      </c>
      <c r="E45" s="16" t="n">
        <v>0</v>
      </c>
      <c r="F45" s="18" t="s">
        <v>56</v>
      </c>
      <c r="G45" s="11" t="n">
        <v>512</v>
      </c>
      <c r="K45" s="16"/>
      <c r="L45" s="19"/>
      <c r="P45" s="16"/>
      <c r="Q45" s="18"/>
      <c r="T45" s="16"/>
      <c r="U45" s="18"/>
    </row>
    <row r="46" customFormat="false" ht="13.8" hidden="false" customHeight="false" outlineLevel="0" collapsed="false">
      <c r="B46" s="16"/>
      <c r="C46" s="11"/>
      <c r="D46" s="17"/>
      <c r="E46" s="16"/>
      <c r="F46" s="18"/>
      <c r="K46" s="16"/>
      <c r="L46" s="19"/>
      <c r="P46" s="16"/>
      <c r="Q46" s="18"/>
      <c r="T46" s="16"/>
      <c r="U46" s="18"/>
    </row>
    <row r="47" customFormat="false" ht="14.25" hidden="false" customHeight="false" outlineLevel="0" collapsed="false">
      <c r="B47" s="16" t="n">
        <v>511</v>
      </c>
      <c r="C47" s="11" t="n">
        <v>1024</v>
      </c>
      <c r="D47" s="17" t="n">
        <f aca="false">MOD(ROUNDDOWN(B47/512,0),2)</f>
        <v>0</v>
      </c>
      <c r="E47" s="20"/>
      <c r="F47" s="21" t="n">
        <f aca="false">MOD(B47,512)</f>
        <v>511</v>
      </c>
      <c r="K47" s="20"/>
      <c r="L47" s="22"/>
      <c r="N47" s="0" t="n">
        <f aca="false">Q47+K40*(K41-1)</f>
        <v>1023</v>
      </c>
      <c r="O47" s="2" t="s">
        <v>54</v>
      </c>
      <c r="P47" s="20"/>
      <c r="Q47" s="22" t="n">
        <v>511</v>
      </c>
      <c r="T47" s="20"/>
      <c r="U47" s="21"/>
    </row>
    <row r="48" customFormat="false" ht="14.25" hidden="false" customHeight="false" outlineLevel="0" collapsed="false">
      <c r="B48" s="16" t="n">
        <f aca="false">512*1</f>
        <v>512</v>
      </c>
      <c r="C48" s="11"/>
      <c r="D48" s="17" t="n">
        <f aca="false">MOD(ROUNDDOWN(B48/512,0),2)</f>
        <v>1</v>
      </c>
      <c r="E48" s="16"/>
      <c r="F48" s="14" t="n">
        <f aca="false">MOD(B48,512)</f>
        <v>0</v>
      </c>
      <c r="K48" s="16" t="n">
        <f aca="false">L48/512</f>
        <v>1</v>
      </c>
      <c r="L48" s="15" t="n">
        <f aca="false">L43+512</f>
        <v>512</v>
      </c>
      <c r="O48" s="11" t="s">
        <v>55</v>
      </c>
      <c r="P48" s="16" t="n">
        <f aca="false">Q48/512</f>
        <v>1</v>
      </c>
      <c r="Q48" s="15" t="n">
        <f aca="false">Q43+512</f>
        <v>512</v>
      </c>
      <c r="S48" s="2" t="s">
        <v>54</v>
      </c>
      <c r="T48" s="16" t="n">
        <f aca="false">U48/512</f>
        <v>1</v>
      </c>
      <c r="U48" s="15" t="n">
        <f aca="false">U43+512</f>
        <v>512</v>
      </c>
    </row>
    <row r="49" customFormat="false" ht="13.5" hidden="false" customHeight="false" outlineLevel="0" collapsed="false">
      <c r="B49" s="16"/>
      <c r="C49" s="11"/>
      <c r="D49" s="17"/>
      <c r="E49" s="16"/>
      <c r="F49" s="18"/>
      <c r="K49" s="16"/>
      <c r="L49" s="19"/>
      <c r="P49" s="16"/>
      <c r="Q49" s="19"/>
      <c r="S49" s="11"/>
      <c r="T49" s="16"/>
      <c r="U49" s="19"/>
    </row>
    <row r="50" customFormat="false" ht="13.5" hidden="false" customHeight="false" outlineLevel="0" collapsed="false">
      <c r="B50" s="16"/>
      <c r="C50" s="11"/>
      <c r="D50" s="17" t="n">
        <v>1</v>
      </c>
      <c r="E50" s="16" t="n">
        <v>1</v>
      </c>
      <c r="F50" s="18" t="s">
        <v>56</v>
      </c>
      <c r="G50" s="11" t="n">
        <v>512</v>
      </c>
      <c r="K50" s="16"/>
      <c r="L50" s="19"/>
      <c r="P50" s="16"/>
      <c r="Q50" s="19"/>
      <c r="T50" s="16"/>
      <c r="U50" s="19"/>
    </row>
    <row r="51" customFormat="false" ht="13.5" hidden="false" customHeight="false" outlineLevel="0" collapsed="false">
      <c r="B51" s="16"/>
      <c r="C51" s="11"/>
      <c r="D51" s="17"/>
      <c r="E51" s="16"/>
      <c r="F51" s="18"/>
      <c r="K51" s="16"/>
      <c r="L51" s="19"/>
      <c r="P51" s="16"/>
      <c r="Q51" s="19"/>
      <c r="T51" s="16"/>
      <c r="U51" s="19"/>
    </row>
    <row r="52" customFormat="false" ht="14.25" hidden="false" customHeight="false" outlineLevel="0" collapsed="false">
      <c r="B52" s="16" t="n">
        <f aca="false">B53-1</f>
        <v>1023</v>
      </c>
      <c r="C52" s="11"/>
      <c r="D52" s="23" t="n">
        <f aca="false">MOD(ROUNDDOWN(B52/512,0),2)</f>
        <v>1</v>
      </c>
      <c r="E52" s="20"/>
      <c r="F52" s="21" t="n">
        <f aca="false">MOD(B52,512)</f>
        <v>511</v>
      </c>
      <c r="K52" s="20"/>
      <c r="L52" s="22"/>
      <c r="P52" s="20"/>
      <c r="Q52" s="22"/>
      <c r="T52" s="20"/>
      <c r="U52" s="22"/>
    </row>
    <row r="53" customFormat="false" ht="13.5" hidden="false" customHeight="false" outlineLevel="0" collapsed="false">
      <c r="B53" s="16" t="n">
        <f aca="false">512*2</f>
        <v>1024</v>
      </c>
      <c r="C53" s="11"/>
      <c r="D53" s="24" t="n">
        <f aca="false">MOD(ROUNDDOWN(B53/512,0),2)</f>
        <v>0</v>
      </c>
      <c r="E53" s="12"/>
      <c r="F53" s="14" t="n">
        <f aca="false">MOD(B53,512)</f>
        <v>0</v>
      </c>
      <c r="K53" s="16" t="n">
        <f aca="false">L53/512</f>
        <v>2</v>
      </c>
      <c r="L53" s="14" t="n">
        <f aca="false">L48+512</f>
        <v>1024</v>
      </c>
      <c r="M53" s="0" t="s">
        <v>57</v>
      </c>
      <c r="P53" s="16" t="n">
        <f aca="false">Q53/512</f>
        <v>2</v>
      </c>
      <c r="Q53" s="14" t="n">
        <f aca="false">Q48+512</f>
        <v>1024</v>
      </c>
      <c r="R53" s="0" t="s">
        <v>57</v>
      </c>
      <c r="T53" s="16" t="n">
        <f aca="false">U53/512</f>
        <v>2</v>
      </c>
      <c r="U53" s="15" t="n">
        <f aca="false">U48+512</f>
        <v>1024</v>
      </c>
    </row>
    <row r="54" customFormat="false" ht="13.5" hidden="false" customHeight="false" outlineLevel="0" collapsed="false">
      <c r="B54" s="16"/>
      <c r="C54" s="11"/>
      <c r="D54" s="24"/>
      <c r="E54" s="16"/>
      <c r="F54" s="18"/>
      <c r="K54" s="16"/>
      <c r="L54" s="18"/>
      <c r="P54" s="16"/>
      <c r="Q54" s="18"/>
      <c r="T54" s="16"/>
      <c r="U54" s="19"/>
    </row>
    <row r="55" customFormat="false" ht="13.5" hidden="false" customHeight="false" outlineLevel="0" collapsed="false">
      <c r="B55" s="16"/>
      <c r="C55" s="11"/>
      <c r="D55" s="24" t="n">
        <v>0</v>
      </c>
      <c r="E55" s="16" t="n">
        <v>2</v>
      </c>
      <c r="F55" s="18" t="s">
        <v>56</v>
      </c>
      <c r="G55" s="11" t="n">
        <v>512</v>
      </c>
      <c r="K55" s="16"/>
      <c r="L55" s="18"/>
      <c r="P55" s="16"/>
      <c r="Q55" s="18"/>
      <c r="T55" s="16"/>
      <c r="U55" s="19"/>
    </row>
    <row r="56" customFormat="false" ht="13.5" hidden="false" customHeight="false" outlineLevel="0" collapsed="false">
      <c r="B56" s="16"/>
      <c r="C56" s="11"/>
      <c r="D56" s="24"/>
      <c r="E56" s="16"/>
      <c r="F56" s="18"/>
      <c r="K56" s="16"/>
      <c r="L56" s="18"/>
      <c r="P56" s="16"/>
      <c r="Q56" s="18"/>
      <c r="T56" s="16"/>
      <c r="U56" s="19"/>
    </row>
    <row r="57" customFormat="false" ht="14.25" hidden="false" customHeight="false" outlineLevel="0" collapsed="false">
      <c r="B57" s="16" t="n">
        <f aca="false">B58-1</f>
        <v>1535</v>
      </c>
      <c r="C57" s="11"/>
      <c r="D57" s="24"/>
      <c r="E57" s="20"/>
      <c r="F57" s="21" t="n">
        <f aca="false">MOD(B57,512)</f>
        <v>511</v>
      </c>
      <c r="K57" s="20"/>
      <c r="L57" s="21"/>
      <c r="P57" s="20"/>
      <c r="Q57" s="21"/>
      <c r="T57" s="20"/>
      <c r="U57" s="22"/>
    </row>
    <row r="58" customFormat="false" ht="13.5" hidden="false" customHeight="false" outlineLevel="0" collapsed="false">
      <c r="B58" s="16" t="n">
        <f aca="false">512*3</f>
        <v>1536</v>
      </c>
      <c r="C58" s="11"/>
      <c r="D58" s="24"/>
      <c r="E58" s="16"/>
      <c r="F58" s="14" t="n">
        <f aca="false">MOD(B58,512)</f>
        <v>0</v>
      </c>
      <c r="K58" s="16"/>
      <c r="L58" s="14"/>
      <c r="P58" s="16"/>
      <c r="Q58" s="14"/>
      <c r="T58" s="16" t="n">
        <f aca="false">U58/512</f>
        <v>3</v>
      </c>
      <c r="U58" s="14" t="n">
        <f aca="false">U53+512</f>
        <v>1536</v>
      </c>
      <c r="V58" s="0" t="s">
        <v>57</v>
      </c>
    </row>
    <row r="59" customFormat="false" ht="13.8" hidden="false" customHeight="false" outlineLevel="0" collapsed="false">
      <c r="B59" s="16"/>
      <c r="C59" s="11"/>
      <c r="D59" s="24"/>
      <c r="E59" s="16"/>
      <c r="F59" s="18"/>
      <c r="K59" s="16"/>
      <c r="L59" s="18"/>
      <c r="P59" s="16"/>
      <c r="Q59" s="18"/>
      <c r="T59" s="16"/>
      <c r="U59" s="18"/>
    </row>
    <row r="60" customFormat="false" ht="13.8" hidden="false" customHeight="false" outlineLevel="0" collapsed="false">
      <c r="B60" s="25" t="n">
        <v>1721</v>
      </c>
      <c r="C60" s="11" t="s">
        <v>58</v>
      </c>
      <c r="D60" s="24" t="n">
        <f aca="false">MOD(ROUNDDOWN(B60/512,0),2)</f>
        <v>1</v>
      </c>
      <c r="E60" s="16" t="n">
        <f aca="false">ROUNDDOWN(B60/512,0)</f>
        <v>3</v>
      </c>
      <c r="F60" s="18" t="n">
        <f aca="false">MOD(B60,512)</f>
        <v>185</v>
      </c>
      <c r="G60" s="0" t="n">
        <f aca="false">SUM(G45:G57)+F60</f>
        <v>1721</v>
      </c>
      <c r="H60" s="0" t="s">
        <v>59</v>
      </c>
      <c r="K60" s="16"/>
      <c r="L60" s="18"/>
      <c r="P60" s="16"/>
      <c r="Q60" s="18"/>
      <c r="T60" s="16"/>
      <c r="U60" s="18"/>
    </row>
    <row r="61" customFormat="false" ht="13.5" hidden="false" customHeight="false" outlineLevel="0" collapsed="false">
      <c r="B61" s="16"/>
      <c r="C61" s="11"/>
      <c r="D61" s="24"/>
      <c r="E61" s="16"/>
      <c r="F61" s="18"/>
      <c r="K61" s="16"/>
      <c r="L61" s="18"/>
      <c r="P61" s="16"/>
      <c r="Q61" s="18"/>
      <c r="T61" s="16"/>
      <c r="U61" s="18"/>
    </row>
    <row r="62" customFormat="false" ht="14.25" hidden="false" customHeight="false" outlineLevel="0" collapsed="false">
      <c r="B62" s="16"/>
      <c r="C62" s="11"/>
      <c r="D62" s="26"/>
      <c r="E62" s="20"/>
      <c r="F62" s="21"/>
      <c r="K62" s="20"/>
      <c r="L62" s="21"/>
      <c r="P62" s="20"/>
      <c r="Q62" s="21"/>
      <c r="T62" s="20"/>
      <c r="U62" s="21"/>
    </row>
    <row r="63" customFormat="false" ht="13.5" hidden="false" customHeight="false" outlineLevel="0" collapsed="false">
      <c r="B63" s="16"/>
      <c r="C63" s="11"/>
      <c r="D63" s="24"/>
      <c r="E63" s="12"/>
      <c r="F63" s="14"/>
      <c r="K63" s="16"/>
      <c r="L63" s="14"/>
      <c r="P63" s="16"/>
      <c r="Q63" s="14"/>
      <c r="T63" s="16"/>
      <c r="U63" s="14"/>
    </row>
    <row r="64" customFormat="false" ht="13.5" hidden="false" customHeight="false" outlineLevel="0" collapsed="false">
      <c r="B64" s="16"/>
      <c r="C64" s="11"/>
      <c r="D64" s="24"/>
      <c r="E64" s="16"/>
      <c r="F64" s="18"/>
      <c r="K64" s="16"/>
      <c r="L64" s="18"/>
      <c r="P64" s="16"/>
      <c r="Q64" s="18"/>
      <c r="T64" s="16"/>
      <c r="U64" s="18"/>
    </row>
    <row r="65" customFormat="false" ht="13.5" hidden="false" customHeight="false" outlineLevel="0" collapsed="false">
      <c r="B65" s="16"/>
      <c r="C65" s="11"/>
      <c r="D65" s="24"/>
      <c r="E65" s="16"/>
      <c r="F65" s="18"/>
      <c r="K65" s="16"/>
      <c r="L65" s="18"/>
      <c r="P65" s="16"/>
      <c r="Q65" s="18"/>
      <c r="T65" s="16"/>
      <c r="U65" s="18"/>
    </row>
    <row r="66" customFormat="false" ht="13.5" hidden="false" customHeight="false" outlineLevel="0" collapsed="false">
      <c r="B66" s="16"/>
      <c r="C66" s="11"/>
      <c r="D66" s="24"/>
      <c r="E66" s="16"/>
      <c r="F66" s="18"/>
      <c r="K66" s="16"/>
      <c r="L66" s="18"/>
      <c r="P66" s="16"/>
      <c r="Q66" s="18"/>
      <c r="T66" s="16"/>
      <c r="U66" s="18"/>
    </row>
    <row r="67" customFormat="false" ht="14.25" hidden="false" customHeight="false" outlineLevel="0" collapsed="false">
      <c r="B67" s="20"/>
      <c r="C67" s="11"/>
      <c r="D67" s="24"/>
      <c r="E67" s="16"/>
      <c r="F67" s="21"/>
      <c r="K67" s="20"/>
      <c r="L67" s="21"/>
      <c r="P67" s="20"/>
      <c r="Q67" s="21"/>
      <c r="T67" s="20"/>
      <c r="U67" s="21"/>
    </row>
    <row r="68" customFormat="false" ht="13.5" hidden="false" customHeight="false" outlineLevel="0" collapsed="false">
      <c r="E68" s="6"/>
      <c r="K68" s="16"/>
      <c r="L68" s="14"/>
      <c r="P68" s="16"/>
      <c r="Q68" s="14"/>
      <c r="T68" s="16"/>
      <c r="U68" s="14"/>
    </row>
    <row r="83" customFormat="false" ht="13.8" hidden="false" customHeight="false" outlineLevel="0" collapsed="false"/>
  </sheetData>
  <printOptions headings="false" gridLines="false" gridLinesSet="true" horizontalCentered="false" verticalCentered="false"/>
  <pageMargins left="0.786805555555556" right="0.786805555555556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11"/>
  <sheetViews>
    <sheetView showFormulas="false" showGridLines="true" showRowColHeaders="true" showZeros="true" rightToLeft="false" tabSelected="false" showOutlineSymbols="true" defaultGridColor="true" view="normal" topLeftCell="A34" colorId="64" zoomScale="85" zoomScaleNormal="85" zoomScalePageLayoutView="100" workbookViewId="0">
      <selection pane="topLeft" activeCell="K75" activeCellId="0" sqref="K75"/>
    </sheetView>
  </sheetViews>
  <sheetFormatPr defaultRowHeight="13.5" outlineLevelRow="0" outlineLevelCol="0"/>
  <cols>
    <col collapsed="false" customWidth="true" hidden="false" outlineLevel="0" max="1025" min="1" style="0" width="8.32"/>
  </cols>
  <sheetData>
    <row r="2" customFormat="false" ht="13.5" hidden="false" customHeight="false" outlineLevel="0" collapsed="false">
      <c r="A2" s="27" t="s">
        <v>60</v>
      </c>
      <c r="B2" s="27" t="s">
        <v>61</v>
      </c>
    </row>
    <row r="4" customFormat="false" ht="13.5" hidden="false" customHeight="false" outlineLevel="0" collapsed="false">
      <c r="A4" s="0" t="s">
        <v>62</v>
      </c>
    </row>
    <row r="5" customFormat="false" ht="13.5" hidden="false" customHeight="false" outlineLevel="0" collapsed="false">
      <c r="B5" s="0" t="s">
        <v>63</v>
      </c>
      <c r="C5" s="0" t="s">
        <v>64</v>
      </c>
      <c r="E5" s="0" t="s">
        <v>65</v>
      </c>
    </row>
    <row r="6" customFormat="false" ht="13.5" hidden="false" customHeight="false" outlineLevel="0" collapsed="false">
      <c r="B6" s="0" t="s">
        <v>63</v>
      </c>
      <c r="C6" s="0" t="s">
        <v>66</v>
      </c>
      <c r="E6" s="0" t="s">
        <v>67</v>
      </c>
    </row>
    <row r="7" customFormat="false" ht="13.5" hidden="false" customHeight="false" outlineLevel="0" collapsed="false">
      <c r="B7" s="0" t="s">
        <v>63</v>
      </c>
      <c r="C7" s="0" t="s">
        <v>68</v>
      </c>
      <c r="E7" s="0" t="s">
        <v>69</v>
      </c>
    </row>
    <row r="8" customFormat="false" ht="13.5" hidden="false" customHeight="false" outlineLevel="0" collapsed="false">
      <c r="B8" s="0" t="s">
        <v>63</v>
      </c>
      <c r="C8" s="0" t="s">
        <v>70</v>
      </c>
      <c r="E8" s="0" t="s">
        <v>71</v>
      </c>
    </row>
    <row r="9" customFormat="false" ht="13.5" hidden="false" customHeight="false" outlineLevel="0" collapsed="false">
      <c r="B9" s="0" t="s">
        <v>63</v>
      </c>
      <c r="C9" s="0" t="s">
        <v>72</v>
      </c>
      <c r="E9" s="0" t="s">
        <v>73</v>
      </c>
    </row>
    <row r="10" customFormat="false" ht="13.5" hidden="false" customHeight="false" outlineLevel="0" collapsed="false">
      <c r="B10" s="0" t="s">
        <v>74</v>
      </c>
      <c r="C10" s="0" t="s">
        <v>75</v>
      </c>
      <c r="E10" s="0" t="s">
        <v>76</v>
      </c>
    </row>
    <row r="11" customFormat="false" ht="13.5" hidden="false" customHeight="false" outlineLevel="0" collapsed="false">
      <c r="B11" s="0" t="s">
        <v>74</v>
      </c>
      <c r="C11" s="0" t="s">
        <v>77</v>
      </c>
      <c r="E11" s="0" t="s">
        <v>78</v>
      </c>
    </row>
    <row r="12" customFormat="false" ht="13.5" hidden="false" customHeight="false" outlineLevel="0" collapsed="false">
      <c r="B12" s="0" t="s">
        <v>74</v>
      </c>
      <c r="C12" s="7" t="s">
        <v>79</v>
      </c>
      <c r="E12" s="0" t="s">
        <v>80</v>
      </c>
    </row>
    <row r="13" customFormat="false" ht="13.5" hidden="false" customHeight="false" outlineLevel="0" collapsed="false">
      <c r="A13" s="0" t="s">
        <v>81</v>
      </c>
      <c r="C13" s="7"/>
    </row>
    <row r="14" customFormat="false" ht="13.5" hidden="false" customHeight="false" outlineLevel="0" collapsed="false">
      <c r="B14" s="0" t="s">
        <v>74</v>
      </c>
      <c r="C14" s="7" t="s">
        <v>82</v>
      </c>
      <c r="E14" s="0" t="s">
        <v>83</v>
      </c>
    </row>
    <row r="15" customFormat="false" ht="13.5" hidden="false" customHeight="false" outlineLevel="0" collapsed="false">
      <c r="A15" s="0" t="s">
        <v>84</v>
      </c>
    </row>
    <row r="16" customFormat="false" ht="13.5" hidden="false" customHeight="false" outlineLevel="0" collapsed="false">
      <c r="A16" s="0" t="s">
        <v>85</v>
      </c>
    </row>
    <row r="17" customFormat="false" ht="13.5" hidden="false" customHeight="false" outlineLevel="0" collapsed="false">
      <c r="B17" s="0" t="s">
        <v>86</v>
      </c>
      <c r="C17" s="0" t="s">
        <v>87</v>
      </c>
      <c r="E17" s="0" t="s">
        <v>88</v>
      </c>
    </row>
    <row r="18" customFormat="false" ht="13.5" hidden="false" customHeight="false" outlineLevel="0" collapsed="false">
      <c r="A18" s="0" t="s">
        <v>84</v>
      </c>
    </row>
    <row r="19" customFormat="false" ht="13.5" hidden="false" customHeight="false" outlineLevel="0" collapsed="false">
      <c r="A19" s="0" t="s">
        <v>89</v>
      </c>
    </row>
    <row r="20" customFormat="false" ht="13.5" hidden="false" customHeight="false" outlineLevel="0" collapsed="false">
      <c r="B20" s="0" t="s">
        <v>90</v>
      </c>
      <c r="C20" s="0" t="s">
        <v>91</v>
      </c>
      <c r="E20" s="0" t="s">
        <v>92</v>
      </c>
    </row>
    <row r="21" customFormat="false" ht="13.5" hidden="false" customHeight="false" outlineLevel="0" collapsed="false">
      <c r="A21" s="0" t="s">
        <v>84</v>
      </c>
    </row>
    <row r="22" customFormat="false" ht="13.5" hidden="false" customHeight="false" outlineLevel="0" collapsed="false">
      <c r="A22" s="0" t="s">
        <v>93</v>
      </c>
    </row>
    <row r="23" customFormat="false" ht="13.5" hidden="false" customHeight="false" outlineLevel="0" collapsed="false">
      <c r="B23" s="28" t="s">
        <v>94</v>
      </c>
      <c r="C23" s="28" t="s">
        <v>95</v>
      </c>
      <c r="E23" s="0" t="s">
        <v>96</v>
      </c>
    </row>
    <row r="24" customFormat="false" ht="13.5" hidden="false" customHeight="false" outlineLevel="0" collapsed="false">
      <c r="A24" s="0" t="s">
        <v>84</v>
      </c>
    </row>
    <row r="25" customFormat="false" ht="13.5" hidden="false" customHeight="false" outlineLevel="0" collapsed="false">
      <c r="A25" s="0" t="s">
        <v>97</v>
      </c>
    </row>
    <row r="26" customFormat="false" ht="13.5" hidden="false" customHeight="false" outlineLevel="0" collapsed="false">
      <c r="B26" s="0" t="s">
        <v>98</v>
      </c>
      <c r="C26" s="0" t="s">
        <v>99</v>
      </c>
      <c r="E26" s="0" t="s">
        <v>100</v>
      </c>
    </row>
    <row r="27" customFormat="false" ht="13.5" hidden="false" customHeight="false" outlineLevel="0" collapsed="false">
      <c r="B27" s="0" t="s">
        <v>98</v>
      </c>
      <c r="C27" s="0" t="s">
        <v>101</v>
      </c>
      <c r="E27" s="0" t="s">
        <v>102</v>
      </c>
    </row>
    <row r="28" customFormat="false" ht="13.5" hidden="false" customHeight="false" outlineLevel="0" collapsed="false">
      <c r="A28" s="0" t="s">
        <v>84</v>
      </c>
    </row>
    <row r="29" customFormat="false" ht="13.5" hidden="false" customHeight="false" outlineLevel="0" collapsed="false">
      <c r="A29" s="0" t="s">
        <v>103</v>
      </c>
    </row>
    <row r="30" customFormat="false" ht="13.5" hidden="false" customHeight="false" outlineLevel="0" collapsed="false">
      <c r="B30" s="0" t="s">
        <v>98</v>
      </c>
      <c r="C30" s="0" t="s">
        <v>104</v>
      </c>
      <c r="E30" s="0" t="s">
        <v>105</v>
      </c>
    </row>
    <row r="31" customFormat="false" ht="13.5" hidden="false" customHeight="false" outlineLevel="0" collapsed="false">
      <c r="A31" s="0" t="s">
        <v>89</v>
      </c>
    </row>
    <row r="32" customFormat="false" ht="13.5" hidden="false" customHeight="false" outlineLevel="0" collapsed="false">
      <c r="B32" s="0" t="s">
        <v>98</v>
      </c>
      <c r="C32" s="0" t="s">
        <v>106</v>
      </c>
      <c r="E32" s="0" t="s">
        <v>107</v>
      </c>
    </row>
    <row r="33" customFormat="false" ht="13.5" hidden="false" customHeight="false" outlineLevel="0" collapsed="false">
      <c r="B33" s="0" t="s">
        <v>98</v>
      </c>
      <c r="C33" s="0" t="s">
        <v>108</v>
      </c>
      <c r="E33" s="0" t="s">
        <v>109</v>
      </c>
    </row>
    <row r="34" customFormat="false" ht="13.5" hidden="false" customHeight="false" outlineLevel="0" collapsed="false">
      <c r="B34" s="0" t="s">
        <v>98</v>
      </c>
      <c r="C34" s="0" t="s">
        <v>110</v>
      </c>
      <c r="E34" s="0" t="s">
        <v>111</v>
      </c>
    </row>
    <row r="35" customFormat="false" ht="13.5" hidden="false" customHeight="false" outlineLevel="0" collapsed="false">
      <c r="A35" s="0" t="s">
        <v>84</v>
      </c>
    </row>
    <row r="36" customFormat="false" ht="13.5" hidden="false" customHeight="false" outlineLevel="0" collapsed="false">
      <c r="A36" s="0" t="s">
        <v>84</v>
      </c>
    </row>
    <row r="37" customFormat="false" ht="13.5" hidden="false" customHeight="false" outlineLevel="0" collapsed="false">
      <c r="B37" s="0" t="s">
        <v>98</v>
      </c>
      <c r="C37" s="0" t="s">
        <v>112</v>
      </c>
      <c r="E37" s="0" t="s">
        <v>113</v>
      </c>
    </row>
    <row r="38" customFormat="false" ht="13.5" hidden="false" customHeight="false" outlineLevel="0" collapsed="false">
      <c r="B38" s="0" t="s">
        <v>98</v>
      </c>
      <c r="C38" s="7" t="s">
        <v>114</v>
      </c>
      <c r="E38" s="0" t="s">
        <v>115</v>
      </c>
    </row>
    <row r="39" customFormat="false" ht="13.5" hidden="false" customHeight="false" outlineLevel="0" collapsed="false">
      <c r="B39" s="0" t="s">
        <v>98</v>
      </c>
      <c r="C39" s="0" t="s">
        <v>116</v>
      </c>
      <c r="E39" s="0" t="s">
        <v>117</v>
      </c>
    </row>
    <row r="40" customFormat="false" ht="13.5" hidden="false" customHeight="false" outlineLevel="0" collapsed="false">
      <c r="B40" s="0" t="s">
        <v>98</v>
      </c>
      <c r="C40" s="0" t="s">
        <v>118</v>
      </c>
      <c r="E40" s="0" t="s">
        <v>119</v>
      </c>
    </row>
    <row r="41" customFormat="false" ht="13.5" hidden="false" customHeight="false" outlineLevel="0" collapsed="false">
      <c r="B41" s="0" t="s">
        <v>98</v>
      </c>
      <c r="C41" s="0" t="s">
        <v>120</v>
      </c>
      <c r="E41" s="0" t="s">
        <v>121</v>
      </c>
    </row>
    <row r="42" customFormat="false" ht="13.5" hidden="false" customHeight="false" outlineLevel="0" collapsed="false">
      <c r="B42" s="0" t="s">
        <v>98</v>
      </c>
      <c r="C42" s="0" t="s">
        <v>122</v>
      </c>
      <c r="E42" s="0" t="s">
        <v>123</v>
      </c>
    </row>
    <row r="43" customFormat="false" ht="13.5" hidden="false" customHeight="false" outlineLevel="0" collapsed="false">
      <c r="B43" s="0" t="s">
        <v>98</v>
      </c>
      <c r="C43" s="0" t="s">
        <v>124</v>
      </c>
      <c r="E43" s="0" t="s">
        <v>125</v>
      </c>
    </row>
    <row r="44" customFormat="false" ht="13.5" hidden="false" customHeight="false" outlineLevel="0" collapsed="false">
      <c r="B44" s="0" t="s">
        <v>63</v>
      </c>
      <c r="C44" s="0" t="s">
        <v>126</v>
      </c>
      <c r="D44" s="0" t="s">
        <v>127</v>
      </c>
    </row>
    <row r="45" customFormat="false" ht="13.5" hidden="false" customHeight="false" outlineLevel="0" collapsed="false">
      <c r="A45" s="0" t="s">
        <v>128</v>
      </c>
    </row>
    <row r="46" customFormat="false" ht="13.5" hidden="false" customHeight="false" outlineLevel="0" collapsed="false">
      <c r="M46" s="0" t="s">
        <v>129</v>
      </c>
    </row>
    <row r="50" customFormat="false" ht="13.5" hidden="false" customHeight="false" outlineLevel="0" collapsed="false">
      <c r="A50" s="27" t="s">
        <v>130</v>
      </c>
      <c r="B50" s="27" t="s">
        <v>131</v>
      </c>
    </row>
    <row r="52" customFormat="false" ht="13.5" hidden="false" customHeight="false" outlineLevel="0" collapsed="false">
      <c r="A52" s="0" t="s">
        <v>62</v>
      </c>
    </row>
    <row r="53" customFormat="false" ht="13.5" hidden="false" customHeight="false" outlineLevel="0" collapsed="false">
      <c r="B53" s="28" t="s">
        <v>132</v>
      </c>
      <c r="C53" s="28" t="s">
        <v>133</v>
      </c>
      <c r="E53" s="0" t="s">
        <v>134</v>
      </c>
    </row>
    <row r="54" customFormat="false" ht="13.5" hidden="false" customHeight="false" outlineLevel="0" collapsed="false">
      <c r="B54" s="0" t="s">
        <v>63</v>
      </c>
      <c r="C54" s="0" t="s">
        <v>135</v>
      </c>
      <c r="E54" s="0" t="s">
        <v>136</v>
      </c>
    </row>
    <row r="55" customFormat="false" ht="13.5" hidden="false" customHeight="false" outlineLevel="0" collapsed="false">
      <c r="B55" s="0" t="s">
        <v>63</v>
      </c>
      <c r="C55" s="0" t="s">
        <v>137</v>
      </c>
      <c r="E55" s="0" t="s">
        <v>138</v>
      </c>
    </row>
    <row r="56" customFormat="false" ht="13.5" hidden="false" customHeight="false" outlineLevel="0" collapsed="false">
      <c r="B56" s="28" t="s">
        <v>139</v>
      </c>
      <c r="C56" s="28" t="s">
        <v>140</v>
      </c>
      <c r="E56" s="0" t="s">
        <v>141</v>
      </c>
    </row>
    <row r="57" customFormat="false" ht="13.5" hidden="false" customHeight="false" outlineLevel="0" collapsed="false">
      <c r="B57" s="0" t="s">
        <v>98</v>
      </c>
      <c r="C57" s="0" t="s">
        <v>142</v>
      </c>
      <c r="E57" s="0" t="s">
        <v>143</v>
      </c>
    </row>
    <row r="58" customFormat="false" ht="13.5" hidden="false" customHeight="false" outlineLevel="0" collapsed="false">
      <c r="B58" s="0" t="s">
        <v>98</v>
      </c>
      <c r="C58" s="0" t="s">
        <v>144</v>
      </c>
      <c r="E58" s="0" t="s">
        <v>145</v>
      </c>
    </row>
    <row r="59" customFormat="false" ht="13.5" hidden="false" customHeight="false" outlineLevel="0" collapsed="false">
      <c r="A59" s="0" t="s">
        <v>97</v>
      </c>
    </row>
    <row r="60" customFormat="false" ht="13.5" hidden="false" customHeight="false" outlineLevel="0" collapsed="false">
      <c r="B60" s="0" t="s">
        <v>98</v>
      </c>
      <c r="C60" s="0" t="s">
        <v>146</v>
      </c>
      <c r="E60" s="0" t="s">
        <v>147</v>
      </c>
    </row>
    <row r="61" customFormat="false" ht="13.5" hidden="false" customHeight="false" outlineLevel="0" collapsed="false">
      <c r="B61" s="0" t="s">
        <v>90</v>
      </c>
      <c r="C61" s="0" t="s">
        <v>148</v>
      </c>
      <c r="E61" s="0" t="s">
        <v>149</v>
      </c>
    </row>
    <row r="62" customFormat="false" ht="13.5" hidden="false" customHeight="false" outlineLevel="0" collapsed="false">
      <c r="A62" s="0" t="s">
        <v>84</v>
      </c>
    </row>
    <row r="63" customFormat="false" ht="13.5" hidden="false" customHeight="false" outlineLevel="0" collapsed="false">
      <c r="A63" s="0" t="s">
        <v>150</v>
      </c>
    </row>
    <row r="64" customFormat="false" ht="13.5" hidden="false" customHeight="false" outlineLevel="0" collapsed="false">
      <c r="B64" s="0" t="s">
        <v>151</v>
      </c>
      <c r="C64" s="0" t="s">
        <v>152</v>
      </c>
      <c r="E64" s="0" t="s">
        <v>153</v>
      </c>
    </row>
    <row r="65" customFormat="false" ht="13.5" hidden="false" customHeight="false" outlineLevel="0" collapsed="false">
      <c r="A65" s="0" t="s">
        <v>84</v>
      </c>
    </row>
    <row r="66" customFormat="false" ht="13.5" hidden="false" customHeight="false" outlineLevel="0" collapsed="false">
      <c r="A66" s="0" t="s">
        <v>154</v>
      </c>
    </row>
    <row r="67" customFormat="false" ht="13.5" hidden="false" customHeight="false" outlineLevel="0" collapsed="false">
      <c r="B67" s="0" t="s">
        <v>63</v>
      </c>
      <c r="C67" s="0" t="s">
        <v>155</v>
      </c>
      <c r="E67" s="0" t="s">
        <v>156</v>
      </c>
      <c r="M67" s="0" t="s">
        <v>157</v>
      </c>
    </row>
    <row r="68" customFormat="false" ht="13.5" hidden="false" customHeight="false" outlineLevel="0" collapsed="false">
      <c r="A68" s="0" t="s">
        <v>84</v>
      </c>
    </row>
    <row r="69" customFormat="false" ht="13.5" hidden="false" customHeight="false" outlineLevel="0" collapsed="false">
      <c r="A69" s="0" t="s">
        <v>158</v>
      </c>
    </row>
    <row r="74" customFormat="false" ht="13.5" hidden="false" customHeight="false" outlineLevel="0" collapsed="false">
      <c r="A74" s="27" t="s">
        <v>159</v>
      </c>
      <c r="B74" s="27" t="s">
        <v>160</v>
      </c>
    </row>
    <row r="76" customFormat="false" ht="13.5" hidden="false" customHeight="false" outlineLevel="0" collapsed="false">
      <c r="A76" s="0" t="s">
        <v>62</v>
      </c>
    </row>
    <row r="77" customFormat="false" ht="13.5" hidden="false" customHeight="false" outlineLevel="0" collapsed="false">
      <c r="B77" s="0" t="s">
        <v>161</v>
      </c>
      <c r="C77" s="0" t="s">
        <v>162</v>
      </c>
      <c r="E77" s="0" t="s">
        <v>163</v>
      </c>
    </row>
    <row r="78" customFormat="false" ht="13.5" hidden="false" customHeight="false" outlineLevel="0" collapsed="false">
      <c r="B78" s="0" t="s">
        <v>74</v>
      </c>
      <c r="C78" s="0" t="s">
        <v>75</v>
      </c>
      <c r="E78" s="0" t="s">
        <v>164</v>
      </c>
    </row>
    <row r="79" customFormat="false" ht="13.5" hidden="false" customHeight="false" outlineLevel="0" collapsed="false">
      <c r="B79" s="0" t="s">
        <v>63</v>
      </c>
      <c r="C79" s="0" t="s">
        <v>165</v>
      </c>
      <c r="E79" s="0" t="s">
        <v>166</v>
      </c>
    </row>
    <row r="80" customFormat="false" ht="13.5" hidden="false" customHeight="false" outlineLevel="0" collapsed="false">
      <c r="B80" s="0" t="s">
        <v>63</v>
      </c>
      <c r="C80" s="0" t="s">
        <v>167</v>
      </c>
      <c r="E80" s="0" t="s">
        <v>168</v>
      </c>
    </row>
    <row r="81" customFormat="false" ht="13.5" hidden="false" customHeight="false" outlineLevel="0" collapsed="false">
      <c r="B81" s="0" t="s">
        <v>98</v>
      </c>
      <c r="C81" s="0" t="s">
        <v>169</v>
      </c>
      <c r="E81" s="0" t="s">
        <v>170</v>
      </c>
    </row>
    <row r="82" customFormat="false" ht="13.5" hidden="false" customHeight="false" outlineLevel="0" collapsed="false">
      <c r="B82" s="28" t="s">
        <v>139</v>
      </c>
      <c r="C82" s="28" t="s">
        <v>171</v>
      </c>
      <c r="E82" s="0" t="s">
        <v>172</v>
      </c>
    </row>
    <row r="83" customFormat="false" ht="13.5" hidden="false" customHeight="false" outlineLevel="0" collapsed="false">
      <c r="A83" s="0" t="s">
        <v>89</v>
      </c>
    </row>
    <row r="84" customFormat="false" ht="13.5" hidden="false" customHeight="false" outlineLevel="0" collapsed="false">
      <c r="B84" s="0" t="s">
        <v>98</v>
      </c>
      <c r="C84" s="0" t="s">
        <v>173</v>
      </c>
      <c r="E84" s="0" t="s">
        <v>174</v>
      </c>
    </row>
    <row r="85" customFormat="false" ht="13.5" hidden="false" customHeight="false" outlineLevel="0" collapsed="false">
      <c r="B85" s="0" t="s">
        <v>98</v>
      </c>
      <c r="C85" s="0" t="s">
        <v>175</v>
      </c>
      <c r="E85" s="0" t="s">
        <v>176</v>
      </c>
    </row>
    <row r="86" customFormat="false" ht="13.5" hidden="false" customHeight="false" outlineLevel="0" collapsed="false">
      <c r="B86" s="0" t="s">
        <v>98</v>
      </c>
      <c r="C86" s="0" t="s">
        <v>177</v>
      </c>
      <c r="E86" s="0" t="s">
        <v>178</v>
      </c>
    </row>
    <row r="87" customFormat="false" ht="13.5" hidden="false" customHeight="false" outlineLevel="0" collapsed="false">
      <c r="B87" s="0" t="s">
        <v>98</v>
      </c>
      <c r="C87" s="0" t="s">
        <v>179</v>
      </c>
      <c r="E87" s="0" t="s">
        <v>180</v>
      </c>
    </row>
    <row r="88" customFormat="false" ht="13.5" hidden="false" customHeight="false" outlineLevel="0" collapsed="false">
      <c r="A88" s="0" t="s">
        <v>84</v>
      </c>
      <c r="M88" s="0" t="s">
        <v>181</v>
      </c>
    </row>
    <row r="89" customFormat="false" ht="13.5" hidden="false" customHeight="false" outlineLevel="0" collapsed="false">
      <c r="A89" s="0" t="s">
        <v>182</v>
      </c>
    </row>
    <row r="90" customFormat="false" ht="13.5" hidden="false" customHeight="false" outlineLevel="0" collapsed="false">
      <c r="B90" s="0" t="s">
        <v>183</v>
      </c>
      <c r="C90" s="0" t="s">
        <v>184</v>
      </c>
      <c r="E90" s="0" t="s">
        <v>185</v>
      </c>
    </row>
    <row r="91" customFormat="false" ht="13.5" hidden="false" customHeight="false" outlineLevel="0" collapsed="false">
      <c r="A91" s="0" t="s">
        <v>84</v>
      </c>
    </row>
    <row r="92" customFormat="false" ht="13.5" hidden="false" customHeight="false" outlineLevel="0" collapsed="false">
      <c r="A92" s="0" t="s">
        <v>186</v>
      </c>
    </row>
    <row r="98" customFormat="false" ht="13.5" hidden="false" customHeight="false" outlineLevel="0" collapsed="false">
      <c r="A98" s="27" t="s">
        <v>187</v>
      </c>
      <c r="B98" s="0" t="s">
        <v>188</v>
      </c>
    </row>
    <row r="100" customFormat="false" ht="13.5" hidden="false" customHeight="false" outlineLevel="0" collapsed="false">
      <c r="A100" s="0" t="s">
        <v>62</v>
      </c>
    </row>
    <row r="101" customFormat="false" ht="13.5" hidden="false" customHeight="false" outlineLevel="0" collapsed="false">
      <c r="B101" s="0" t="s">
        <v>139</v>
      </c>
      <c r="C101" s="28" t="s">
        <v>114</v>
      </c>
      <c r="E101" s="0" t="s">
        <v>189</v>
      </c>
    </row>
    <row r="102" customFormat="false" ht="13.5" hidden="false" customHeight="false" outlineLevel="0" collapsed="false">
      <c r="B102" s="0" t="s">
        <v>74</v>
      </c>
      <c r="C102" s="0" t="s">
        <v>190</v>
      </c>
      <c r="E102" s="0" t="s">
        <v>191</v>
      </c>
    </row>
    <row r="103" customFormat="false" ht="13.5" hidden="false" customHeight="false" outlineLevel="0" collapsed="false">
      <c r="B103" s="0" t="s">
        <v>74</v>
      </c>
      <c r="C103" s="0" t="s">
        <v>192</v>
      </c>
      <c r="E103" s="0" t="s">
        <v>193</v>
      </c>
    </row>
    <row r="104" customFormat="false" ht="13.5" hidden="false" customHeight="false" outlineLevel="0" collapsed="false">
      <c r="B104" s="0" t="s">
        <v>63</v>
      </c>
      <c r="C104" s="28" t="s">
        <v>194</v>
      </c>
      <c r="E104" s="0" t="s">
        <v>195</v>
      </c>
    </row>
    <row r="105" customFormat="false" ht="13.5" hidden="false" customHeight="false" outlineLevel="0" collapsed="false">
      <c r="A105" s="0" t="s">
        <v>85</v>
      </c>
    </row>
    <row r="106" customFormat="false" ht="13.5" hidden="false" customHeight="false" outlineLevel="0" collapsed="false">
      <c r="B106" s="0" t="s">
        <v>196</v>
      </c>
      <c r="C106" s="0" t="s">
        <v>197</v>
      </c>
      <c r="E106" s="0" t="s">
        <v>198</v>
      </c>
    </row>
    <row r="107" customFormat="false" ht="13.5" hidden="false" customHeight="false" outlineLevel="0" collapsed="false">
      <c r="B107" s="0" t="s">
        <v>196</v>
      </c>
      <c r="C107" s="0" t="s">
        <v>199</v>
      </c>
      <c r="E107" s="0" t="s">
        <v>200</v>
      </c>
    </row>
    <row r="108" customFormat="false" ht="13.5" hidden="false" customHeight="false" outlineLevel="0" collapsed="false">
      <c r="A108" s="0" t="s">
        <v>201</v>
      </c>
    </row>
    <row r="109" customFormat="false" ht="13.5" hidden="false" customHeight="false" outlineLevel="0" collapsed="false">
      <c r="B109" s="0" t="s">
        <v>196</v>
      </c>
      <c r="C109" s="0" t="s">
        <v>202</v>
      </c>
      <c r="E109" s="0" t="s">
        <v>203</v>
      </c>
    </row>
    <row r="110" customFormat="false" ht="13.5" hidden="false" customHeight="false" outlineLevel="0" collapsed="false">
      <c r="A110" s="0" t="s">
        <v>84</v>
      </c>
    </row>
    <row r="111" customFormat="false" ht="13.5" hidden="false" customHeight="false" outlineLevel="0" collapsed="false">
      <c r="A111" s="0" t="s">
        <v>204</v>
      </c>
    </row>
  </sheetData>
  <printOptions headings="false" gridLines="false" gridLinesSet="true" horizontalCentered="false" verticalCentered="false"/>
  <pageMargins left="0.786805555555556" right="0.786805555555556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LibreOffice/5.2.5.1$Windows_x86 LibreOffice_project/0312e1a284a7d50ca85a365c316c7abbf20a4d22</Application>
  <Company>オリンパスグループ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2013-11-19T06:22:47Z</dcterms:created>
  <dc:creator>標準PC</dc:creator>
  <dc:description/>
  <dc:language>ja-JP</dc:language>
  <cp:lastModifiedBy/>
  <dcterms:modified xsi:type="dcterms:W3CDTF">2017-03-20T16:34:33Z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オリンパスグループ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