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ckworK\Desktop\BIM\Assingment 1\"/>
    </mc:Choice>
  </mc:AlternateContent>
  <xr:revisionPtr revIDLastSave="0" documentId="13_ncr:1_{F1B508B4-DC42-4D88-A6DC-EB144F1E1606}" xr6:coauthVersionLast="47" xr6:coauthVersionMax="47" xr10:uidLastSave="{00000000-0000-0000-0000-000000000000}"/>
  <bookViews>
    <workbookView xWindow="9615" yWindow="4965" windowWidth="28065" windowHeight="12435" activeTab="6" xr2:uid="{A0C6DBCF-D057-4B0A-883C-E1ECF52A0394}"/>
  </bookViews>
  <sheets>
    <sheet name="q1.ProductsAndResources" sheetId="1" r:id="rId1"/>
    <sheet name="q1.sensitivityreport" sheetId="12" r:id="rId2"/>
    <sheet name="q1.e" sheetId="7" r:id="rId3"/>
    <sheet name="Sensitivity Report q1.e" sheetId="13" r:id="rId4"/>
    <sheet name="q1.g" sheetId="9" r:id="rId5"/>
    <sheet name="Sensitivity Report q1.g" sheetId="14" r:id="rId6"/>
    <sheet name="q1.j" sheetId="11" r:id="rId7"/>
  </sheets>
  <definedNames>
    <definedName name="solver_adj" localSheetId="2" hidden="1">'q1.e'!$B$6:$D$6</definedName>
    <definedName name="solver_adj" localSheetId="4" hidden="1">'q1.g'!$B$6:$D$6</definedName>
    <definedName name="solver_adj" localSheetId="6" hidden="1">'q1.j'!$B$6:$D$7</definedName>
    <definedName name="solver_adj" localSheetId="0" hidden="1">'q1.ProductsAndResources'!$B$6:$D$6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0" hidden="1">0.0001</definedName>
    <definedName name="solver_drv" localSheetId="2" hidden="1">2</definedName>
    <definedName name="solver_drv" localSheetId="4" hidden="1">1</definedName>
    <definedName name="solver_drv" localSheetId="6" hidden="1">2</definedName>
    <definedName name="solver_drv" localSheetId="0" hidden="1">1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0" hidden="1">2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0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0" hidden="1">2147483647</definedName>
    <definedName name="solver_lhs1" localSheetId="2" hidden="1">'q1.e'!$B$6</definedName>
    <definedName name="solver_lhs1" localSheetId="4" hidden="1">'q1.g'!$B$6</definedName>
    <definedName name="solver_lhs1" localSheetId="6" hidden="1">'q1.j'!$B$13:$D$13</definedName>
    <definedName name="solver_lhs1" localSheetId="0" hidden="1">'q1.ProductsAndResources'!$B$6:$D$6</definedName>
    <definedName name="solver_lhs2" localSheetId="2" hidden="1">'q1.e'!$B$6:$D$6</definedName>
    <definedName name="solver_lhs2" localSheetId="4" hidden="1">'q1.g'!$B$6:$D$6</definedName>
    <definedName name="solver_lhs2" localSheetId="6" hidden="1">'q1.j'!$B$6:$D$7</definedName>
    <definedName name="solver_lhs2" localSheetId="0" hidden="1">'q1.ProductsAndResources'!$E$10:$E$13</definedName>
    <definedName name="solver_lhs3" localSheetId="2" hidden="1">'q1.e'!$E$10:$E$13</definedName>
    <definedName name="solver_lhs3" localSheetId="4" hidden="1">'q1.g'!$C$6</definedName>
    <definedName name="solver_lhs3" localSheetId="6" hidden="1">'q1.j'!$E$19:$E$22</definedName>
    <definedName name="solver_lhs4" localSheetId="4" hidden="1">'q1.g'!$E$10:$E$13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0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0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0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0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0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0" hidden="1">2147483647</definedName>
    <definedName name="solver_num" localSheetId="2" hidden="1">3</definedName>
    <definedName name="solver_num" localSheetId="4" hidden="1">4</definedName>
    <definedName name="solver_num" localSheetId="6" hidden="1">3</definedName>
    <definedName name="solver_num" localSheetId="0" hidden="1">2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0" hidden="1">1</definedName>
    <definedName name="solver_opt" localSheetId="2" hidden="1">'q1.e'!$F$6</definedName>
    <definedName name="solver_opt" localSheetId="4" hidden="1">'q1.g'!$F$6</definedName>
    <definedName name="solver_opt" localSheetId="6" hidden="1">'q1.j'!$F$6</definedName>
    <definedName name="solver_opt" localSheetId="0" hidden="1">'q1.ProductsAndResources'!$F$6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0" hidden="1">0.000001</definedName>
    <definedName name="solver_rbv" localSheetId="2" hidden="1">2</definedName>
    <definedName name="solver_rbv" localSheetId="4" hidden="1">1</definedName>
    <definedName name="solver_rbv" localSheetId="6" hidden="1">2</definedName>
    <definedName name="solver_rbv" localSheetId="0" hidden="1">2</definedName>
    <definedName name="solver_rel1" localSheetId="2" hidden="1">2</definedName>
    <definedName name="solver_rel1" localSheetId="4" hidden="1">2</definedName>
    <definedName name="solver_rel1" localSheetId="6" hidden="1">3</definedName>
    <definedName name="solver_rel1" localSheetId="0" hidden="1">3</definedName>
    <definedName name="solver_rel2" localSheetId="2" hidden="1">3</definedName>
    <definedName name="solver_rel2" localSheetId="4" hidden="1">3</definedName>
    <definedName name="solver_rel2" localSheetId="6" hidden="1">3</definedName>
    <definedName name="solver_rel2" localSheetId="0" hidden="1">1</definedName>
    <definedName name="solver_rel3" localSheetId="2" hidden="1">1</definedName>
    <definedName name="solver_rel3" localSheetId="4" hidden="1">2</definedName>
    <definedName name="solver_rel3" localSheetId="6" hidden="1">1</definedName>
    <definedName name="solver_rel4" localSheetId="4" hidden="1">1</definedName>
    <definedName name="solver_rhs1" localSheetId="2" hidden="1">'q1.e'!$D$6</definedName>
    <definedName name="solver_rhs1" localSheetId="4" hidden="1">'q1.g'!$C$6</definedName>
    <definedName name="solver_rhs1" localSheetId="6" hidden="1">'q1.j'!$B$14:$D$14</definedName>
    <definedName name="solver_rhs1" localSheetId="0" hidden="1">0</definedName>
    <definedName name="solver_rhs2" localSheetId="2" hidden="1">0</definedName>
    <definedName name="solver_rhs2" localSheetId="4" hidden="1">0</definedName>
    <definedName name="solver_rhs2" localSheetId="6" hidden="1">0</definedName>
    <definedName name="solver_rhs2" localSheetId="0" hidden="1">'q1.ProductsAndResources'!$F$10:$F$13</definedName>
    <definedName name="solver_rhs3" localSheetId="2" hidden="1">'q1.e'!$F$10:$F$13</definedName>
    <definedName name="solver_rhs3" localSheetId="4" hidden="1">'q1.g'!$D$6</definedName>
    <definedName name="solver_rhs3" localSheetId="6" hidden="1">'q1.j'!$F$19:$F$22</definedName>
    <definedName name="solver_rhs4" localSheetId="4" hidden="1">'q1.g'!$F$10:$F$13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0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0" hidden="1">0</definedName>
    <definedName name="solver_scl" localSheetId="2" hidden="1">2</definedName>
    <definedName name="solver_scl" localSheetId="4" hidden="1">1</definedName>
    <definedName name="solver_scl" localSheetId="6" hidden="1">2</definedName>
    <definedName name="solver_scl" localSheetId="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0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0" hidden="1">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0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0" hidden="1">0.01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0" hidden="1">1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0" hidden="1">0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1" l="1"/>
  <c r="E13" i="1"/>
  <c r="E12" i="1"/>
  <c r="E11" i="1"/>
  <c r="E10" i="1"/>
  <c r="B13" i="11"/>
  <c r="E19" i="11"/>
  <c r="D13" i="11"/>
  <c r="C13" i="11"/>
  <c r="E22" i="11"/>
  <c r="E21" i="11"/>
  <c r="E20" i="11"/>
  <c r="E13" i="9"/>
  <c r="E12" i="9"/>
  <c r="E11" i="9"/>
  <c r="E10" i="9"/>
  <c r="F6" i="9"/>
  <c r="E10" i="7"/>
  <c r="E13" i="7"/>
  <c r="E12" i="7"/>
  <c r="E11" i="7"/>
  <c r="F6" i="7"/>
  <c r="F6" i="1"/>
</calcChain>
</file>

<file path=xl/sharedStrings.xml><?xml version="1.0" encoding="utf-8"?>
<sst xmlns="http://schemas.openxmlformats.org/spreadsheetml/2006/main" count="195" uniqueCount="56">
  <si>
    <t>Assignment 1 - Q1</t>
  </si>
  <si>
    <t>P1</t>
  </si>
  <si>
    <t>P2</t>
  </si>
  <si>
    <t>P3</t>
  </si>
  <si>
    <t>Total Profits</t>
  </si>
  <si>
    <t>Numbers to Make</t>
  </si>
  <si>
    <t>Unit Profits</t>
  </si>
  <si>
    <t>Constraints</t>
  </si>
  <si>
    <t>c1</t>
  </si>
  <si>
    <t>c2</t>
  </si>
  <si>
    <t>c3</t>
  </si>
  <si>
    <t>c4</t>
  </si>
  <si>
    <t>Used</t>
  </si>
  <si>
    <t>Available</t>
  </si>
  <si>
    <t>Cell</t>
  </si>
  <si>
    <t>Name</t>
  </si>
  <si>
    <t>Variable Cells</t>
  </si>
  <si>
    <t>$B$6</t>
  </si>
  <si>
    <t>Numbers to Make P1</t>
  </si>
  <si>
    <t>$C$6</t>
  </si>
  <si>
    <t>Numbers to Make P2</t>
  </si>
  <si>
    <t>$D$6</t>
  </si>
  <si>
    <t>Numbers to Make P3</t>
  </si>
  <si>
    <t>$E$10</t>
  </si>
  <si>
    <t>c1 Used</t>
  </si>
  <si>
    <t>$E$11</t>
  </si>
  <si>
    <t>c2 Used</t>
  </si>
  <si>
    <t>$E$12</t>
  </si>
  <si>
    <t>c3 Used</t>
  </si>
  <si>
    <t>$E$13</t>
  </si>
  <si>
    <t>c4 Used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</si>
  <si>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</si>
  <si>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</si>
  <si>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</si>
  <si>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</si>
  <si>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</si>
  <si>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</si>
  <si>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</si>
  <si>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</si>
  <si>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</si>
  <si>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</si>
  <si>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</si>
  <si>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</si>
  <si>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</si>
  <si>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</si>
  <si>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[ass1_q1.xlsx]ProductsAndResources</t>
  </si>
  <si>
    <t>Worksheet: [ass1_q1.xlsx]q1.e</t>
  </si>
  <si>
    <t>number to buy</t>
  </si>
  <si>
    <t># Available</t>
  </si>
  <si>
    <t># Needed</t>
  </si>
  <si>
    <t>cost to buy</t>
  </si>
  <si>
    <t>Overall P/L</t>
  </si>
  <si>
    <t>Report Created: 30/09/2021 3:40:29 AM</t>
  </si>
  <si>
    <t>Report Created: 30/09/2021 3:59:58 AM</t>
  </si>
  <si>
    <t>Worksheet: [ass1_q1.xlsx]q1.g</t>
  </si>
  <si>
    <t>Report Created: 30/09/2021 4:10:08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</si>
</sst>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2" borderId="0" xfId="0" applyFill="1"/>
    <xf numFmtId="6" fontId="0" fillId="0" borderId="0" xfId="0" applyNumberFormat="1"/>
    <xf numFmtId="0" fontId="4" fillId="3" borderId="0" xfId="0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5" xfId="0" applyFont="1" applyBorder="1"/>
    <xf numFmtId="11" fontId="0" fillId="0" borderId="4" xfId="0" applyNumberFormat="1" applyFill="1" applyBorder="1" applyAlignment="1"/>
    <xf numFmtId="0" fontId="5" fillId="0" borderId="0" xfId="0" applyFont="1"/>
    <xf numFmtId="0" fontId="6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B27B-FFAF-4E4D-8689-9F639A452ABB}">
  <dimension ref="A2:F13"/>
  <sheetViews>
    <sheetView workbookViewId="0">
      <selection activeCell="F6" sqref="F6"/>
    </sheetView>
  </sheetViews>
  <sheetFormatPr defaultRowHeight="15" x14ac:dyDescent="0.25"/>
  <cols>
    <col min="1" max="1" width="16.7109375" customWidth="1"/>
    <col min="5" max="5" width="12.42578125" customWidth="1"/>
  </cols>
  <sheetData>
    <row r="2" spans="1:6" x14ac:dyDescent="0.25">
      <c r="E2" s="1" t="s">
        <v>0</v>
      </c>
    </row>
    <row r="5" spans="1:6" x14ac:dyDescent="0.25">
      <c r="B5" s="5" t="s">
        <v>1</v>
      </c>
      <c r="C5" s="5" t="s">
        <v>2</v>
      </c>
      <c r="D5" s="5" t="s">
        <v>3</v>
      </c>
    </row>
    <row r="6" spans="1:6" x14ac:dyDescent="0.25">
      <c r="A6" t="s">
        <v>5</v>
      </c>
      <c r="B6" s="7">
        <v>80</v>
      </c>
      <c r="C6" s="7">
        <v>0</v>
      </c>
      <c r="D6" s="7">
        <v>0</v>
      </c>
      <c r="E6" t="s">
        <v>4</v>
      </c>
      <c r="F6" s="11">
        <f>SUMPRODUCT($B$6:$D$6,B7:D7)</f>
        <v>28000</v>
      </c>
    </row>
    <row r="7" spans="1:6" x14ac:dyDescent="0.25">
      <c r="A7" t="s">
        <v>6</v>
      </c>
      <c r="B7" s="6">
        <v>350</v>
      </c>
      <c r="C7" s="6">
        <v>300</v>
      </c>
      <c r="D7" s="6">
        <v>550</v>
      </c>
    </row>
    <row r="9" spans="1:6" x14ac:dyDescent="0.25">
      <c r="A9" t="s">
        <v>7</v>
      </c>
      <c r="E9" t="s">
        <v>12</v>
      </c>
      <c r="F9" t="s">
        <v>13</v>
      </c>
    </row>
    <row r="10" spans="1:6" x14ac:dyDescent="0.25">
      <c r="A10" t="s">
        <v>8</v>
      </c>
      <c r="B10">
        <v>1</v>
      </c>
      <c r="C10">
        <v>1</v>
      </c>
      <c r="D10">
        <v>2</v>
      </c>
      <c r="E10" s="8">
        <f>SUMPRODUCT($B$6:$D$6,B10:D10)</f>
        <v>80</v>
      </c>
      <c r="F10">
        <v>1557</v>
      </c>
    </row>
    <row r="11" spans="1:6" x14ac:dyDescent="0.25">
      <c r="A11" t="s">
        <v>9</v>
      </c>
      <c r="B11">
        <v>9</v>
      </c>
      <c r="C11">
        <v>6</v>
      </c>
      <c r="D11">
        <v>11</v>
      </c>
      <c r="E11" s="9">
        <f>SUMPRODUCT($B$6:$D$6,B11:D11)</f>
        <v>720</v>
      </c>
      <c r="F11">
        <v>1990</v>
      </c>
    </row>
    <row r="12" spans="1:6" x14ac:dyDescent="0.25">
      <c r="A12" t="s">
        <v>10</v>
      </c>
      <c r="B12">
        <v>12</v>
      </c>
      <c r="C12">
        <v>15</v>
      </c>
      <c r="D12">
        <v>23</v>
      </c>
      <c r="E12" s="9">
        <f>SUMPRODUCT($B$6:$D$6,B12:D12)</f>
        <v>960</v>
      </c>
      <c r="F12">
        <v>1321</v>
      </c>
    </row>
    <row r="13" spans="1:6" x14ac:dyDescent="0.25">
      <c r="A13" t="s">
        <v>11</v>
      </c>
      <c r="B13">
        <v>24</v>
      </c>
      <c r="C13">
        <v>30</v>
      </c>
      <c r="D13">
        <v>40</v>
      </c>
      <c r="E13" s="10">
        <f>SUMPRODUCT($B$6:$D$6,B13:D13)</f>
        <v>1920</v>
      </c>
      <c r="F13">
        <v>1920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1378-7C49-4D9D-80B9-212FD782A34A}">
  <dimension ref="A1:H19"/>
  <sheetViews>
    <sheetView showGridLines="0" workbookViewId="0">
      <selection activeCell="I18" sqref="I18"/>
    </sheetView>
  </sheetViews>
  <sheetFormatPr defaultRowHeight="15" x14ac:dyDescent="0.25"/>
  <cols>
    <col min="1" max="1" width="2.28515625" customWidth="1"/>
    <col min="2" max="2" width="6" bestFit="1" customWidth="1"/>
    <col min="3" max="3" width="19.5703125" bestFit="1" customWidth="1"/>
    <col min="4" max="4" width="6.140625" bestFit="1" customWidth="1"/>
    <col min="5" max="5" width="12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2" t="s">
        <v>31</v>
      </c>
    </row>
    <row r="2" spans="1:8" x14ac:dyDescent="0.25">
      <c r="A2" s="2" t="s">
        <v>45</v>
      </c>
    </row>
    <row r="3" spans="1:8" x14ac:dyDescent="0.25">
      <c r="A3" s="2" t="s">
        <v>52</v>
      </c>
    </row>
    <row r="6" spans="1:8" ht="15.75" thickBot="1" x14ac:dyDescent="0.3">
      <c r="A6" t="s">
        <v>16</v>
      </c>
    </row>
    <row r="7" spans="1:8" x14ac:dyDescent="0.25">
      <c r="B7" s="15"/>
      <c r="C7" s="15"/>
      <c r="D7" s="15" t="s">
        <v>32</v>
      </c>
      <c r="E7" s="15" t="s">
        <v>34</v>
      </c>
      <c r="F7" s="15" t="s">
        <v>36</v>
      </c>
      <c r="G7" s="15" t="s">
        <v>38</v>
      </c>
      <c r="H7" s="15" t="s">
        <v>38</v>
      </c>
    </row>
    <row r="8" spans="1:8" ht="15.75" thickBot="1" x14ac:dyDescent="0.3">
      <c r="B8" s="16" t="s">
        <v>14</v>
      </c>
      <c r="C8" s="16" t="s">
        <v>15</v>
      </c>
      <c r="D8" s="16" t="s">
        <v>33</v>
      </c>
      <c r="E8" s="16" t="s">
        <v>35</v>
      </c>
      <c r="F8" s="16" t="s">
        <v>37</v>
      </c>
      <c r="G8" s="16" t="s">
        <v>39</v>
      </c>
      <c r="H8" s="16" t="s">
        <v>40</v>
      </c>
    </row>
    <row r="9" spans="1:8" x14ac:dyDescent="0.25">
      <c r="B9" s="4" t="s">
        <v>17</v>
      </c>
      <c r="C9" s="4" t="s">
        <v>18</v>
      </c>
      <c r="D9" s="4">
        <v>80</v>
      </c>
      <c r="E9" s="4">
        <v>0</v>
      </c>
      <c r="F9" s="4">
        <v>350</v>
      </c>
      <c r="G9" s="12">
        <v>1E+30</v>
      </c>
      <c r="H9" s="4">
        <v>19.999999999999943</v>
      </c>
    </row>
    <row r="10" spans="1:8" x14ac:dyDescent="0.25">
      <c r="B10" s="4" t="s">
        <v>19</v>
      </c>
      <c r="C10" s="4" t="s">
        <v>20</v>
      </c>
      <c r="D10" s="4">
        <v>0</v>
      </c>
      <c r="E10" s="4">
        <v>-137.49999999999994</v>
      </c>
      <c r="F10" s="4">
        <v>300</v>
      </c>
      <c r="G10" s="4">
        <v>137.49999999999994</v>
      </c>
      <c r="H10" s="4">
        <v>1E+30</v>
      </c>
    </row>
    <row r="11" spans="1:8" ht="15.75" thickBot="1" x14ac:dyDescent="0.3">
      <c r="B11" s="3" t="s">
        <v>21</v>
      </c>
      <c r="C11" s="3" t="s">
        <v>22</v>
      </c>
      <c r="D11" s="3">
        <v>0</v>
      </c>
      <c r="E11" s="3">
        <v>-33.333333333333236</v>
      </c>
      <c r="F11" s="3">
        <v>550</v>
      </c>
      <c r="G11" s="3">
        <v>33.333333333333236</v>
      </c>
      <c r="H11" s="3">
        <v>1E+30</v>
      </c>
    </row>
    <row r="13" spans="1:8" ht="15.75" thickBot="1" x14ac:dyDescent="0.3">
      <c r="A13" t="s">
        <v>7</v>
      </c>
    </row>
    <row r="14" spans="1:8" x14ac:dyDescent="0.25">
      <c r="B14" s="15"/>
      <c r="C14" s="15"/>
      <c r="D14" s="15" t="s">
        <v>32</v>
      </c>
      <c r="E14" s="15" t="s">
        <v>41</v>
      </c>
      <c r="F14" s="15" t="s">
        <v>43</v>
      </c>
      <c r="G14" s="15" t="s">
        <v>38</v>
      </c>
      <c r="H14" s="15" t="s">
        <v>38</v>
      </c>
    </row>
    <row r="15" spans="1:8" ht="15.75" thickBot="1" x14ac:dyDescent="0.3">
      <c r="B15" s="16" t="s">
        <v>14</v>
      </c>
      <c r="C15" s="16" t="s">
        <v>15</v>
      </c>
      <c r="D15" s="16" t="s">
        <v>33</v>
      </c>
      <c r="E15" s="16" t="s">
        <v>42</v>
      </c>
      <c r="F15" s="16" t="s">
        <v>44</v>
      </c>
      <c r="G15" s="16" t="s">
        <v>39</v>
      </c>
      <c r="H15" s="16" t="s">
        <v>40</v>
      </c>
    </row>
    <row r="16" spans="1:8" x14ac:dyDescent="0.25">
      <c r="B16" s="4" t="s">
        <v>23</v>
      </c>
      <c r="C16" s="4" t="s">
        <v>24</v>
      </c>
      <c r="D16" s="4">
        <v>80</v>
      </c>
      <c r="E16" s="4">
        <v>0</v>
      </c>
      <c r="F16" s="4">
        <v>1557</v>
      </c>
      <c r="G16" s="4">
        <v>1E+30</v>
      </c>
      <c r="H16" s="4">
        <v>1477</v>
      </c>
    </row>
    <row r="17" spans="2:8" x14ac:dyDescent="0.25">
      <c r="B17" s="4" t="s">
        <v>25</v>
      </c>
      <c r="C17" s="4" t="s">
        <v>26</v>
      </c>
      <c r="D17" s="4">
        <v>720</v>
      </c>
      <c r="E17" s="4">
        <v>0</v>
      </c>
      <c r="F17" s="4">
        <v>1990</v>
      </c>
      <c r="G17" s="4">
        <v>1E+30</v>
      </c>
      <c r="H17" s="4">
        <v>1270</v>
      </c>
    </row>
    <row r="18" spans="2:8" x14ac:dyDescent="0.25">
      <c r="B18" s="4" t="s">
        <v>27</v>
      </c>
      <c r="C18" s="4" t="s">
        <v>28</v>
      </c>
      <c r="D18" s="4">
        <v>960</v>
      </c>
      <c r="E18" s="4">
        <v>0</v>
      </c>
      <c r="F18" s="4">
        <v>1321</v>
      </c>
      <c r="G18" s="4">
        <v>1E+30</v>
      </c>
      <c r="H18" s="4">
        <v>361.00000000000023</v>
      </c>
    </row>
    <row r="19" spans="2:8" ht="15.75" thickBot="1" x14ac:dyDescent="0.3">
      <c r="B19" s="3" t="s">
        <v>29</v>
      </c>
      <c r="C19" s="3" t="s">
        <v>30</v>
      </c>
      <c r="D19" s="3">
        <v>1920</v>
      </c>
      <c r="E19" s="3">
        <v>14.58333333333333</v>
      </c>
      <c r="F19" s="3">
        <v>1920</v>
      </c>
      <c r="G19" s="3">
        <v>722.00000000000045</v>
      </c>
      <c r="H19" s="3">
        <v>1920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AE08-05A2-420E-A9A3-BAC6ED147B05}">
  <dimension ref="A2:F13"/>
  <sheetViews>
    <sheetView workbookViewId="0">
      <selection activeCell="F6" sqref="F6"/>
    </sheetView>
  </sheetViews>
  <sheetFormatPr defaultRowHeight="15" x14ac:dyDescent="0.25"/>
  <cols>
    <col min="1" max="1" width="16.7109375" customWidth="1"/>
    <col min="5" max="5" width="12.42578125" customWidth="1"/>
  </cols>
  <sheetData>
    <row r="2" spans="1:6" x14ac:dyDescent="0.25">
      <c r="E2" s="1" t="s">
        <v>0</v>
      </c>
    </row>
    <row r="5" spans="1:6" x14ac:dyDescent="0.25">
      <c r="B5" s="5" t="s">
        <v>1</v>
      </c>
      <c r="C5" s="5" t="s">
        <v>2</v>
      </c>
      <c r="D5" s="5" t="s">
        <v>3</v>
      </c>
    </row>
    <row r="6" spans="1:6" x14ac:dyDescent="0.25">
      <c r="A6" t="s">
        <v>5</v>
      </c>
      <c r="B6" s="7">
        <v>30</v>
      </c>
      <c r="C6" s="7">
        <v>0</v>
      </c>
      <c r="D6" s="7">
        <v>30</v>
      </c>
      <c r="E6" t="s">
        <v>4</v>
      </c>
      <c r="F6" s="11">
        <f>SUMPRODUCT($B$6:$D$6,B7:D7)</f>
        <v>27000</v>
      </c>
    </row>
    <row r="7" spans="1:6" x14ac:dyDescent="0.25">
      <c r="A7" t="s">
        <v>6</v>
      </c>
      <c r="B7" s="6">
        <v>350</v>
      </c>
      <c r="C7" s="6">
        <v>300</v>
      </c>
      <c r="D7" s="6">
        <v>550</v>
      </c>
    </row>
    <row r="9" spans="1:6" x14ac:dyDescent="0.25">
      <c r="A9" t="s">
        <v>7</v>
      </c>
      <c r="E9" t="s">
        <v>12</v>
      </c>
      <c r="F9" t="s">
        <v>13</v>
      </c>
    </row>
    <row r="10" spans="1:6" x14ac:dyDescent="0.25">
      <c r="A10" t="s">
        <v>8</v>
      </c>
      <c r="B10">
        <v>1</v>
      </c>
      <c r="C10">
        <v>1</v>
      </c>
      <c r="D10">
        <v>2</v>
      </c>
      <c r="E10" s="8">
        <f>SUMPRODUCT($B$6:$D$6,B10:D10)</f>
        <v>90</v>
      </c>
      <c r="F10">
        <v>1557</v>
      </c>
    </row>
    <row r="11" spans="1:6" x14ac:dyDescent="0.25">
      <c r="A11" t="s">
        <v>9</v>
      </c>
      <c r="B11">
        <v>9</v>
      </c>
      <c r="C11">
        <v>6</v>
      </c>
      <c r="D11">
        <v>11</v>
      </c>
      <c r="E11" s="9">
        <f t="shared" ref="E11:E13" si="0">SUMPRODUCT($B$6:$D$6,B11:D11)</f>
        <v>600</v>
      </c>
      <c r="F11">
        <v>1990</v>
      </c>
    </row>
    <row r="12" spans="1:6" x14ac:dyDescent="0.25">
      <c r="A12" t="s">
        <v>10</v>
      </c>
      <c r="B12">
        <v>12</v>
      </c>
      <c r="C12">
        <v>15</v>
      </c>
      <c r="D12">
        <v>23</v>
      </c>
      <c r="E12" s="9">
        <f t="shared" si="0"/>
        <v>1050</v>
      </c>
      <c r="F12">
        <v>1321</v>
      </c>
    </row>
    <row r="13" spans="1:6" x14ac:dyDescent="0.25">
      <c r="A13" t="s">
        <v>11</v>
      </c>
      <c r="B13">
        <v>24</v>
      </c>
      <c r="C13">
        <v>30</v>
      </c>
      <c r="D13">
        <v>40</v>
      </c>
      <c r="E13" s="10">
        <f t="shared" si="0"/>
        <v>1920</v>
      </c>
      <c r="F13">
        <v>1920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E9B8-58D6-42DE-ABAA-780CA59069CD}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9.57031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2" t="s">
        <v>31</v>
      </c>
    </row>
    <row r="2" spans="1:8" x14ac:dyDescent="0.25">
      <c r="A2" s="2" t="s">
        <v>46</v>
      </c>
    </row>
    <row r="3" spans="1:8" x14ac:dyDescent="0.25">
      <c r="A3" s="2" t="s">
        <v>53</v>
      </c>
    </row>
    <row r="6" spans="1:8" ht="15.75" thickBot="1" x14ac:dyDescent="0.3">
      <c r="A6" t="s">
        <v>16</v>
      </c>
    </row>
    <row r="7" spans="1:8" x14ac:dyDescent="0.25">
      <c r="B7" s="15"/>
      <c r="C7" s="15"/>
      <c r="D7" s="15" t="s">
        <v>32</v>
      </c>
      <c r="E7" s="15" t="s">
        <v>34</v>
      </c>
      <c r="F7" s="15" t="s">
        <v>36</v>
      </c>
      <c r="G7" s="15" t="s">
        <v>38</v>
      </c>
      <c r="H7" s="15" t="s">
        <v>38</v>
      </c>
    </row>
    <row r="8" spans="1:8" ht="15.75" thickBot="1" x14ac:dyDescent="0.3">
      <c r="B8" s="16" t="s">
        <v>14</v>
      </c>
      <c r="C8" s="16" t="s">
        <v>15</v>
      </c>
      <c r="D8" s="16" t="s">
        <v>33</v>
      </c>
      <c r="E8" s="16" t="s">
        <v>35</v>
      </c>
      <c r="F8" s="16" t="s">
        <v>37</v>
      </c>
      <c r="G8" s="16" t="s">
        <v>39</v>
      </c>
      <c r="H8" s="16" t="s">
        <v>40</v>
      </c>
    </row>
    <row r="9" spans="1:8" x14ac:dyDescent="0.25">
      <c r="B9" s="4" t="s">
        <v>17</v>
      </c>
      <c r="C9" s="4" t="s">
        <v>18</v>
      </c>
      <c r="D9" s="4">
        <v>30</v>
      </c>
      <c r="E9" s="4">
        <v>0</v>
      </c>
      <c r="F9" s="4">
        <v>350</v>
      </c>
      <c r="G9" s="4">
        <v>1E+30</v>
      </c>
      <c r="H9" s="4">
        <v>260</v>
      </c>
    </row>
    <row r="10" spans="1:8" x14ac:dyDescent="0.25">
      <c r="B10" s="4" t="s">
        <v>19</v>
      </c>
      <c r="C10" s="4" t="s">
        <v>20</v>
      </c>
      <c r="D10" s="4">
        <v>0</v>
      </c>
      <c r="E10" s="4">
        <v>-121.875</v>
      </c>
      <c r="F10" s="4">
        <v>300</v>
      </c>
      <c r="G10" s="4">
        <v>121.875</v>
      </c>
      <c r="H10" s="4">
        <v>1E+30</v>
      </c>
    </row>
    <row r="11" spans="1:8" ht="15.75" thickBot="1" x14ac:dyDescent="0.3">
      <c r="B11" s="3" t="s">
        <v>21</v>
      </c>
      <c r="C11" s="3" t="s">
        <v>22</v>
      </c>
      <c r="D11" s="3">
        <v>30</v>
      </c>
      <c r="E11" s="3">
        <v>0</v>
      </c>
      <c r="F11" s="3">
        <v>550</v>
      </c>
      <c r="G11" s="3">
        <v>1E+30</v>
      </c>
      <c r="H11" s="3">
        <v>260</v>
      </c>
    </row>
    <row r="13" spans="1:8" ht="15.75" thickBot="1" x14ac:dyDescent="0.3">
      <c r="A13" t="s">
        <v>7</v>
      </c>
    </row>
    <row r="14" spans="1:8" x14ac:dyDescent="0.25">
      <c r="B14" s="15"/>
      <c r="C14" s="15"/>
      <c r="D14" s="15" t="s">
        <v>32</v>
      </c>
      <c r="E14" s="15" t="s">
        <v>41</v>
      </c>
      <c r="F14" s="15" t="s">
        <v>43</v>
      </c>
      <c r="G14" s="15" t="s">
        <v>38</v>
      </c>
      <c r="H14" s="15" t="s">
        <v>38</v>
      </c>
    </row>
    <row r="15" spans="1:8" ht="15.75" thickBot="1" x14ac:dyDescent="0.3">
      <c r="B15" s="16" t="s">
        <v>14</v>
      </c>
      <c r="C15" s="16" t="s">
        <v>15</v>
      </c>
      <c r="D15" s="16" t="s">
        <v>33</v>
      </c>
      <c r="E15" s="16" t="s">
        <v>42</v>
      </c>
      <c r="F15" s="16" t="s">
        <v>44</v>
      </c>
      <c r="G15" s="16" t="s">
        <v>39</v>
      </c>
      <c r="H15" s="16" t="s">
        <v>40</v>
      </c>
    </row>
    <row r="16" spans="1:8" x14ac:dyDescent="0.25">
      <c r="B16" s="4" t="s">
        <v>17</v>
      </c>
      <c r="C16" s="4" t="s">
        <v>18</v>
      </c>
      <c r="D16" s="4">
        <v>30</v>
      </c>
      <c r="E16" s="4">
        <v>12.5</v>
      </c>
      <c r="F16" s="4">
        <v>0</v>
      </c>
      <c r="G16" s="4">
        <v>80</v>
      </c>
      <c r="H16" s="4">
        <v>48</v>
      </c>
    </row>
    <row r="17" spans="2:8" x14ac:dyDescent="0.25">
      <c r="B17" s="4" t="s">
        <v>23</v>
      </c>
      <c r="C17" s="4" t="s">
        <v>24</v>
      </c>
      <c r="D17" s="4">
        <v>90</v>
      </c>
      <c r="E17" s="4">
        <v>0</v>
      </c>
      <c r="F17" s="4">
        <v>1557</v>
      </c>
      <c r="G17" s="4">
        <v>1E+30</v>
      </c>
      <c r="H17" s="4">
        <v>1467</v>
      </c>
    </row>
    <row r="18" spans="2:8" x14ac:dyDescent="0.25">
      <c r="B18" s="4" t="s">
        <v>25</v>
      </c>
      <c r="C18" s="4" t="s">
        <v>26</v>
      </c>
      <c r="D18" s="4">
        <v>600</v>
      </c>
      <c r="E18" s="4">
        <v>0</v>
      </c>
      <c r="F18" s="4">
        <v>1990</v>
      </c>
      <c r="G18" s="4">
        <v>1E+30</v>
      </c>
      <c r="H18" s="4">
        <v>1390</v>
      </c>
    </row>
    <row r="19" spans="2:8" x14ac:dyDescent="0.25">
      <c r="B19" s="4" t="s">
        <v>27</v>
      </c>
      <c r="C19" s="4" t="s">
        <v>28</v>
      </c>
      <c r="D19" s="4">
        <v>1050</v>
      </c>
      <c r="E19" s="4">
        <v>0</v>
      </c>
      <c r="F19" s="4">
        <v>1321</v>
      </c>
      <c r="G19" s="4">
        <v>1E+30</v>
      </c>
      <c r="H19" s="4">
        <v>271</v>
      </c>
    </row>
    <row r="20" spans="2:8" ht="15.75" thickBot="1" x14ac:dyDescent="0.3">
      <c r="B20" s="3" t="s">
        <v>29</v>
      </c>
      <c r="C20" s="3" t="s">
        <v>30</v>
      </c>
      <c r="D20" s="3">
        <v>1920</v>
      </c>
      <c r="E20" s="3">
        <v>14.0625</v>
      </c>
      <c r="F20" s="3">
        <v>1920</v>
      </c>
      <c r="G20" s="3">
        <v>495.54285714285714</v>
      </c>
      <c r="H20" s="3">
        <v>1920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9B9D-6F2D-45F4-8AA8-85C40D59701E}">
  <dimension ref="A2:F13"/>
  <sheetViews>
    <sheetView workbookViewId="0">
      <selection activeCell="F6" sqref="F6"/>
    </sheetView>
  </sheetViews>
  <sheetFormatPr defaultRowHeight="15" x14ac:dyDescent="0.25"/>
  <cols>
    <col min="1" max="1" width="22.85546875" customWidth="1"/>
    <col min="5" max="5" width="21" customWidth="1"/>
  </cols>
  <sheetData>
    <row r="2" spans="1:6" x14ac:dyDescent="0.25">
      <c r="E2" s="1" t="s">
        <v>0</v>
      </c>
    </row>
    <row r="5" spans="1:6" x14ac:dyDescent="0.25">
      <c r="B5" s="5" t="s">
        <v>1</v>
      </c>
      <c r="C5" s="5" t="s">
        <v>2</v>
      </c>
      <c r="D5" s="5" t="s">
        <v>3</v>
      </c>
    </row>
    <row r="6" spans="1:6" x14ac:dyDescent="0.25">
      <c r="A6" t="s">
        <v>5</v>
      </c>
      <c r="B6" s="7">
        <v>20.425531914893618</v>
      </c>
      <c r="C6" s="7">
        <v>20.425531914893618</v>
      </c>
      <c r="D6" s="7">
        <v>20.425531914893618</v>
      </c>
      <c r="E6" t="s">
        <v>4</v>
      </c>
      <c r="F6" s="11">
        <f>SUMPRODUCT($B$6:$D$6,B7:D7)</f>
        <v>24510.638297872341</v>
      </c>
    </row>
    <row r="7" spans="1:6" x14ac:dyDescent="0.25">
      <c r="A7" t="s">
        <v>6</v>
      </c>
      <c r="B7" s="6">
        <v>350</v>
      </c>
      <c r="C7" s="6">
        <v>300</v>
      </c>
      <c r="D7" s="6">
        <v>550</v>
      </c>
    </row>
    <row r="9" spans="1:6" x14ac:dyDescent="0.25">
      <c r="A9" t="s">
        <v>7</v>
      </c>
      <c r="E9" t="s">
        <v>12</v>
      </c>
      <c r="F9" t="s">
        <v>13</v>
      </c>
    </row>
    <row r="10" spans="1:6" x14ac:dyDescent="0.25">
      <c r="A10" t="s">
        <v>8</v>
      </c>
      <c r="B10">
        <v>1</v>
      </c>
      <c r="C10">
        <v>1</v>
      </c>
      <c r="D10">
        <v>2</v>
      </c>
      <c r="E10" s="8">
        <f>SUMPRODUCT($B$6:$D$6,B10:D10)</f>
        <v>81.702127659574472</v>
      </c>
      <c r="F10">
        <v>1557</v>
      </c>
    </row>
    <row r="11" spans="1:6" x14ac:dyDescent="0.25">
      <c r="A11" t="s">
        <v>9</v>
      </c>
      <c r="B11">
        <v>9</v>
      </c>
      <c r="C11">
        <v>6</v>
      </c>
      <c r="D11">
        <v>11</v>
      </c>
      <c r="E11" s="9">
        <f t="shared" ref="E11:E13" si="0">SUMPRODUCT($B$6:$D$6,B11:D11)</f>
        <v>531.06382978723411</v>
      </c>
      <c r="F11">
        <v>1990</v>
      </c>
    </row>
    <row r="12" spans="1:6" x14ac:dyDescent="0.25">
      <c r="A12" t="s">
        <v>10</v>
      </c>
      <c r="B12">
        <v>12</v>
      </c>
      <c r="C12">
        <v>15</v>
      </c>
      <c r="D12">
        <v>23</v>
      </c>
      <c r="E12" s="9">
        <f t="shared" si="0"/>
        <v>1021.2765957446809</v>
      </c>
      <c r="F12">
        <v>1321</v>
      </c>
    </row>
    <row r="13" spans="1:6" x14ac:dyDescent="0.25">
      <c r="A13" t="s">
        <v>11</v>
      </c>
      <c r="B13">
        <v>24</v>
      </c>
      <c r="C13">
        <v>30</v>
      </c>
      <c r="D13">
        <v>40</v>
      </c>
      <c r="E13" s="10">
        <f t="shared" si="0"/>
        <v>1920</v>
      </c>
      <c r="F13">
        <v>1920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10C0-6FEF-4190-83A7-50ABC5432EC5}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9.5703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31</v>
      </c>
    </row>
    <row r="2" spans="1:8" x14ac:dyDescent="0.25">
      <c r="A2" s="2" t="s">
        <v>54</v>
      </c>
    </row>
    <row r="3" spans="1:8" x14ac:dyDescent="0.25">
      <c r="A3" s="2" t="s">
        <v>55</v>
      </c>
    </row>
    <row r="6" spans="1:8" ht="15.75" thickBot="1" x14ac:dyDescent="0.3">
      <c r="A6" t="s">
        <v>16</v>
      </c>
    </row>
    <row r="7" spans="1:8" x14ac:dyDescent="0.25">
      <c r="B7" s="15"/>
      <c r="C7" s="15"/>
      <c r="D7" s="15" t="s">
        <v>32</v>
      </c>
      <c r="E7" s="15" t="s">
        <v>34</v>
      </c>
      <c r="F7" s="15" t="s">
        <v>36</v>
      </c>
      <c r="G7" s="15" t="s">
        <v>38</v>
      </c>
      <c r="H7" s="15" t="s">
        <v>38</v>
      </c>
    </row>
    <row r="8" spans="1:8" ht="15.75" thickBot="1" x14ac:dyDescent="0.3">
      <c r="B8" s="16" t="s">
        <v>14</v>
      </c>
      <c r="C8" s="16" t="s">
        <v>15</v>
      </c>
      <c r="D8" s="16" t="s">
        <v>33</v>
      </c>
      <c r="E8" s="16" t="s">
        <v>35</v>
      </c>
      <c r="F8" s="16" t="s">
        <v>37</v>
      </c>
      <c r="G8" s="16" t="s">
        <v>39</v>
      </c>
      <c r="H8" s="16" t="s">
        <v>40</v>
      </c>
    </row>
    <row r="9" spans="1:8" x14ac:dyDescent="0.25">
      <c r="B9" s="4" t="s">
        <v>17</v>
      </c>
      <c r="C9" s="4" t="s">
        <v>18</v>
      </c>
      <c r="D9" s="4">
        <v>20.425531914893618</v>
      </c>
      <c r="E9" s="4">
        <v>0</v>
      </c>
      <c r="F9" s="4">
        <v>350</v>
      </c>
      <c r="G9" s="4">
        <v>1E+30</v>
      </c>
      <c r="H9" s="4">
        <v>1200</v>
      </c>
    </row>
    <row r="10" spans="1:8" x14ac:dyDescent="0.25">
      <c r="B10" s="4" t="s">
        <v>19</v>
      </c>
      <c r="C10" s="4" t="s">
        <v>20</v>
      </c>
      <c r="D10" s="4">
        <v>20.425531914893618</v>
      </c>
      <c r="E10" s="4">
        <v>0</v>
      </c>
      <c r="F10" s="4">
        <v>300</v>
      </c>
      <c r="G10" s="4">
        <v>1E+30</v>
      </c>
      <c r="H10" s="4">
        <v>1200</v>
      </c>
    </row>
    <row r="11" spans="1:8" ht="15.75" thickBot="1" x14ac:dyDescent="0.3">
      <c r="B11" s="3" t="s">
        <v>21</v>
      </c>
      <c r="C11" s="3" t="s">
        <v>22</v>
      </c>
      <c r="D11" s="3">
        <v>20.425531914893618</v>
      </c>
      <c r="E11" s="3">
        <v>0</v>
      </c>
      <c r="F11" s="3">
        <v>550</v>
      </c>
      <c r="G11" s="3">
        <v>1E+30</v>
      </c>
      <c r="H11" s="3">
        <v>1200</v>
      </c>
    </row>
    <row r="13" spans="1:8" ht="15.75" thickBot="1" x14ac:dyDescent="0.3">
      <c r="A13" t="s">
        <v>7</v>
      </c>
    </row>
    <row r="14" spans="1:8" x14ac:dyDescent="0.25">
      <c r="B14" s="15"/>
      <c r="C14" s="15"/>
      <c r="D14" s="15" t="s">
        <v>32</v>
      </c>
      <c r="E14" s="15" t="s">
        <v>41</v>
      </c>
      <c r="F14" s="15" t="s">
        <v>43</v>
      </c>
      <c r="G14" s="15" t="s">
        <v>38</v>
      </c>
      <c r="H14" s="15" t="s">
        <v>38</v>
      </c>
    </row>
    <row r="15" spans="1:8" ht="15.75" thickBot="1" x14ac:dyDescent="0.3">
      <c r="B15" s="16" t="s">
        <v>14</v>
      </c>
      <c r="C15" s="16" t="s">
        <v>15</v>
      </c>
      <c r="D15" s="16" t="s">
        <v>33</v>
      </c>
      <c r="E15" s="16" t="s">
        <v>42</v>
      </c>
      <c r="F15" s="16" t="s">
        <v>44</v>
      </c>
      <c r="G15" s="16" t="s">
        <v>39</v>
      </c>
      <c r="H15" s="16" t="s">
        <v>40</v>
      </c>
    </row>
    <row r="16" spans="1:8" x14ac:dyDescent="0.25">
      <c r="B16" s="4" t="s">
        <v>17</v>
      </c>
      <c r="C16" s="4" t="s">
        <v>18</v>
      </c>
      <c r="D16" s="4">
        <v>20.425531914893618</v>
      </c>
      <c r="E16" s="4">
        <v>43.617021276595779</v>
      </c>
      <c r="F16" s="4">
        <v>0</v>
      </c>
      <c r="G16" s="4">
        <v>80.000000000000014</v>
      </c>
      <c r="H16" s="4">
        <v>27.428571428571427</v>
      </c>
    </row>
    <row r="17" spans="2:8" x14ac:dyDescent="0.25">
      <c r="B17" s="4" t="s">
        <v>19</v>
      </c>
      <c r="C17" s="4" t="s">
        <v>20</v>
      </c>
      <c r="D17" s="4">
        <v>20.425531914893618</v>
      </c>
      <c r="E17" s="4">
        <v>-39.361702127659555</v>
      </c>
      <c r="F17" s="4">
        <v>0</v>
      </c>
      <c r="G17" s="4">
        <v>35.555555555555564</v>
      </c>
      <c r="H17" s="4">
        <v>47.999999999999993</v>
      </c>
    </row>
    <row r="18" spans="2:8" x14ac:dyDescent="0.25">
      <c r="B18" s="4" t="s">
        <v>23</v>
      </c>
      <c r="C18" s="4" t="s">
        <v>24</v>
      </c>
      <c r="D18" s="4">
        <v>81.702127659574472</v>
      </c>
      <c r="E18" s="4">
        <v>0</v>
      </c>
      <c r="F18" s="4">
        <v>1557</v>
      </c>
      <c r="G18" s="4">
        <v>1E+30</v>
      </c>
      <c r="H18" s="4">
        <v>1475.2978723404256</v>
      </c>
    </row>
    <row r="19" spans="2:8" x14ac:dyDescent="0.25">
      <c r="B19" s="4" t="s">
        <v>25</v>
      </c>
      <c r="C19" s="4" t="s">
        <v>26</v>
      </c>
      <c r="D19" s="4">
        <v>531.06382978723411</v>
      </c>
      <c r="E19" s="4">
        <v>0</v>
      </c>
      <c r="F19" s="4">
        <v>1990</v>
      </c>
      <c r="G19" s="4">
        <v>1E+30</v>
      </c>
      <c r="H19" s="4">
        <v>1458.9361702127658</v>
      </c>
    </row>
    <row r="20" spans="2:8" x14ac:dyDescent="0.25">
      <c r="B20" s="4" t="s">
        <v>27</v>
      </c>
      <c r="C20" s="4" t="s">
        <v>28</v>
      </c>
      <c r="D20" s="4">
        <v>1021.2765957446809</v>
      </c>
      <c r="E20" s="4">
        <v>0</v>
      </c>
      <c r="F20" s="4">
        <v>1321</v>
      </c>
      <c r="G20" s="4">
        <v>1E+30</v>
      </c>
      <c r="H20" s="4">
        <v>299.72340425531911</v>
      </c>
    </row>
    <row r="21" spans="2:8" ht="15.75" thickBot="1" x14ac:dyDescent="0.3">
      <c r="B21" s="3" t="s">
        <v>29</v>
      </c>
      <c r="C21" s="3" t="s">
        <v>30</v>
      </c>
      <c r="D21" s="3">
        <v>1920</v>
      </c>
      <c r="E21" s="3">
        <v>12.76595744680851</v>
      </c>
      <c r="F21" s="3">
        <v>1920</v>
      </c>
      <c r="G21" s="3">
        <v>563.4799999999999</v>
      </c>
      <c r="H21" s="3">
        <v>1920.0000000000002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503A-57FD-4676-AE70-178C16C210C7}">
  <dimension ref="A2:F22"/>
  <sheetViews>
    <sheetView tabSelected="1" workbookViewId="0">
      <selection activeCell="F7" sqref="F7"/>
    </sheetView>
  </sheetViews>
  <sheetFormatPr defaultRowHeight="15" x14ac:dyDescent="0.25"/>
  <cols>
    <col min="1" max="1" width="18.85546875" customWidth="1"/>
    <col min="5" max="5" width="15.28515625" customWidth="1"/>
  </cols>
  <sheetData>
    <row r="2" spans="1:6" x14ac:dyDescent="0.25">
      <c r="E2" s="1" t="s">
        <v>0</v>
      </c>
    </row>
    <row r="5" spans="1:6" x14ac:dyDescent="0.25">
      <c r="B5" s="5" t="s">
        <v>1</v>
      </c>
      <c r="C5" s="5" t="s">
        <v>2</v>
      </c>
      <c r="D5" s="5" t="s">
        <v>3</v>
      </c>
    </row>
    <row r="6" spans="1:6" x14ac:dyDescent="0.25">
      <c r="A6" t="s">
        <v>5</v>
      </c>
      <c r="B6" s="7">
        <v>80</v>
      </c>
      <c r="C6" s="7">
        <v>0</v>
      </c>
      <c r="D6" s="7">
        <v>0</v>
      </c>
      <c r="E6" t="s">
        <v>51</v>
      </c>
      <c r="F6" s="11">
        <f>SUMPRODUCT($B$6:$D$6,B10:D10)-SUMPRODUCT($B$7:$D$7,B11:D11)</f>
        <v>-56900</v>
      </c>
    </row>
    <row r="7" spans="1:6" x14ac:dyDescent="0.25">
      <c r="A7" t="s">
        <v>47</v>
      </c>
      <c r="B7" s="13">
        <v>70</v>
      </c>
      <c r="C7" s="13">
        <v>100</v>
      </c>
      <c r="D7" s="13">
        <v>50</v>
      </c>
    </row>
    <row r="10" spans="1:6" x14ac:dyDescent="0.25">
      <c r="A10" t="s">
        <v>6</v>
      </c>
      <c r="B10" s="6">
        <v>350</v>
      </c>
      <c r="C10" s="6">
        <v>300</v>
      </c>
      <c r="D10" s="6">
        <v>550</v>
      </c>
    </row>
    <row r="11" spans="1:6" x14ac:dyDescent="0.25">
      <c r="A11" t="s">
        <v>50</v>
      </c>
      <c r="B11" s="6">
        <v>370</v>
      </c>
      <c r="C11" s="6">
        <v>320</v>
      </c>
      <c r="D11" s="6">
        <v>540</v>
      </c>
    </row>
    <row r="13" spans="1:6" x14ac:dyDescent="0.25">
      <c r="A13" t="s">
        <v>48</v>
      </c>
      <c r="B13" s="14">
        <f>SUM(B6+B7)</f>
        <v>150</v>
      </c>
      <c r="C13" s="14">
        <f>C6+C7</f>
        <v>100</v>
      </c>
      <c r="D13" s="14">
        <f>D6+D7</f>
        <v>50</v>
      </c>
    </row>
    <row r="14" spans="1:6" x14ac:dyDescent="0.25">
      <c r="A14" t="s">
        <v>49</v>
      </c>
      <c r="B14">
        <v>150</v>
      </c>
      <c r="C14">
        <v>100</v>
      </c>
      <c r="D14">
        <v>50</v>
      </c>
    </row>
    <row r="18" spans="1:6" x14ac:dyDescent="0.25">
      <c r="A18" t="s">
        <v>7</v>
      </c>
      <c r="E18" t="s">
        <v>12</v>
      </c>
      <c r="F18" t="s">
        <v>13</v>
      </c>
    </row>
    <row r="19" spans="1:6" x14ac:dyDescent="0.25">
      <c r="A19" t="s">
        <v>8</v>
      </c>
      <c r="B19">
        <v>1</v>
      </c>
      <c r="C19">
        <v>1</v>
      </c>
      <c r="D19">
        <v>2</v>
      </c>
      <c r="E19" s="8">
        <f>SUMPRODUCT($B$6:$D$6,B19:D19)</f>
        <v>80</v>
      </c>
      <c r="F19">
        <v>1557</v>
      </c>
    </row>
    <row r="20" spans="1:6" x14ac:dyDescent="0.25">
      <c r="A20" t="s">
        <v>9</v>
      </c>
      <c r="B20">
        <v>9</v>
      </c>
      <c r="C20">
        <v>6</v>
      </c>
      <c r="D20">
        <v>11</v>
      </c>
      <c r="E20" s="9">
        <f t="shared" ref="E20:E22" si="0">SUMPRODUCT($B$6:$D$6,B20:D20)</f>
        <v>720</v>
      </c>
      <c r="F20">
        <v>1990</v>
      </c>
    </row>
    <row r="21" spans="1:6" x14ac:dyDescent="0.25">
      <c r="A21" t="s">
        <v>10</v>
      </c>
      <c r="B21">
        <v>12</v>
      </c>
      <c r="C21">
        <v>15</v>
      </c>
      <c r="D21">
        <v>23</v>
      </c>
      <c r="E21" s="9">
        <f t="shared" si="0"/>
        <v>960</v>
      </c>
      <c r="F21">
        <v>1321</v>
      </c>
    </row>
    <row r="22" spans="1:6" x14ac:dyDescent="0.25">
      <c r="A22" t="s">
        <v>11</v>
      </c>
      <c r="B22">
        <v>24</v>
      </c>
      <c r="C22">
        <v>30</v>
      </c>
      <c r="D22">
        <v>40</v>
      </c>
      <c r="E22" s="10">
        <f t="shared" si="0"/>
        <v>1920</v>
      </c>
      <c r="F22">
        <v>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q1.ProductsAndResources</vt:lpstr>
      <vt:lpstr>q1.sensitivityreport</vt:lpstr>
      <vt:lpstr>q1.e</vt:lpstr>
      <vt:lpstr>Sensitivity Report q1.e</vt:lpstr>
      <vt:lpstr>q1.g</vt:lpstr>
      <vt:lpstr>Sensitivity Report q1.g</vt:lpstr>
      <vt:lpstr>q1.j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ClockworK</dc:creator>
  <cp:lastModifiedBy>ClockworK</cp:lastModifiedBy>
  <dcterms:created xsi:type="dcterms:W3CDTF">2021-09-22T17:11:09Z</dcterms:created>
  <dcterms:modified xsi:type="dcterms:W3CDTF">2021-09-29T19:36:38Z</dcterms:modified>
</cp:coreProperties>
</file>