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228" windowWidth="9660" windowHeight="7260"/>
  </bookViews>
  <sheets>
    <sheet name="benjamin_rogers_000_1_1.pst.72" sheetId="1" r:id="rId1"/>
  </sheets>
  <definedNames>
    <definedName name="d">benjamin_rogers_000_1_1.pst.72!$B$20</definedName>
    <definedName name="K">benjamin_rogers_000_1_1.pst.72!$D$18</definedName>
    <definedName name="n">benjamin_rogers_000_1_1.pst.72!$B$17</definedName>
    <definedName name="p">benjamin_rogers_000_1_1.pst.72!$B$21</definedName>
    <definedName name="rb">benjamin_rogers_000_1_1.pst.72!$B$18</definedName>
    <definedName name="S">benjamin_rogers_000_1_1.pst.72!$B$5</definedName>
    <definedName name="u">benjamin_rogers_000_1_1.pst.72!$B$19</definedName>
  </definedNames>
  <calcPr calcId="0"/>
</workbook>
</file>

<file path=xl/calcChain.xml><?xml version="1.0" encoding="utf-8"?>
<calcChain xmlns="http://schemas.openxmlformats.org/spreadsheetml/2006/main">
  <c r="AY1" i="1" l="1"/>
  <c r="B2" i="1"/>
  <c r="C2" i="1"/>
  <c r="D2" i="1"/>
  <c r="E2" i="1"/>
  <c r="AX2" i="1"/>
  <c r="B3" i="1"/>
  <c r="C3" i="1"/>
  <c r="D3" i="1"/>
  <c r="E3" i="1"/>
  <c r="AW3" i="1"/>
  <c r="AY3" i="1"/>
  <c r="AV4" i="1"/>
  <c r="AX4" i="1"/>
  <c r="E5" i="1"/>
  <c r="G5" i="1"/>
  <c r="AU5" i="1"/>
  <c r="AW5" i="1"/>
  <c r="AY5" i="1"/>
  <c r="E6" i="1"/>
  <c r="G6" i="1"/>
  <c r="AT6" i="1"/>
  <c r="AV6" i="1"/>
  <c r="AX6" i="1"/>
  <c r="E7" i="1"/>
  <c r="G7" i="1"/>
  <c r="AS7" i="1"/>
  <c r="AU7" i="1"/>
  <c r="AW7" i="1"/>
  <c r="AY7" i="1"/>
  <c r="G8" i="1"/>
  <c r="AR8" i="1"/>
  <c r="AT8" i="1"/>
  <c r="AV8" i="1"/>
  <c r="AX8" i="1"/>
  <c r="E9" i="1"/>
  <c r="AQ9" i="1"/>
  <c r="AS9" i="1"/>
  <c r="AU9" i="1"/>
  <c r="AW9" i="1"/>
  <c r="AY9" i="1"/>
  <c r="AP10" i="1"/>
  <c r="AR10" i="1"/>
  <c r="AT10" i="1"/>
  <c r="AV10" i="1"/>
  <c r="AX10" i="1"/>
  <c r="B11" i="1"/>
  <c r="AO11" i="1"/>
  <c r="AQ11" i="1"/>
  <c r="AS11" i="1"/>
  <c r="AU11" i="1"/>
  <c r="AW11" i="1"/>
  <c r="AY11" i="1"/>
  <c r="B12" i="1"/>
  <c r="AN12" i="1"/>
  <c r="AP12" i="1"/>
  <c r="AR12" i="1"/>
  <c r="AT12" i="1"/>
  <c r="AV12" i="1"/>
  <c r="AX12" i="1"/>
  <c r="B13" i="1"/>
  <c r="AM13" i="1"/>
  <c r="AO13" i="1"/>
  <c r="AQ13" i="1"/>
  <c r="AS13" i="1"/>
  <c r="AU13" i="1"/>
  <c r="AW13" i="1"/>
  <c r="AY13" i="1"/>
  <c r="B14" i="1"/>
  <c r="AL14" i="1"/>
  <c r="AN14" i="1"/>
  <c r="AP14" i="1"/>
  <c r="AR14" i="1"/>
  <c r="AT14" i="1"/>
  <c r="AV14" i="1"/>
  <c r="AX14" i="1"/>
  <c r="AK15" i="1"/>
  <c r="AM15" i="1"/>
  <c r="AO15" i="1"/>
  <c r="AQ15" i="1"/>
  <c r="AS15" i="1"/>
  <c r="AU15" i="1"/>
  <c r="AW15" i="1"/>
  <c r="AY15" i="1"/>
  <c r="AJ16" i="1"/>
  <c r="AL16" i="1"/>
  <c r="AN16" i="1"/>
  <c r="AP16" i="1"/>
  <c r="AR16" i="1"/>
  <c r="AT16" i="1"/>
  <c r="AV16" i="1"/>
  <c r="AX16" i="1"/>
  <c r="AI17" i="1"/>
  <c r="AK17" i="1"/>
  <c r="AM17" i="1"/>
  <c r="AO17" i="1"/>
  <c r="AQ17" i="1"/>
  <c r="AS17" i="1"/>
  <c r="AU17" i="1"/>
  <c r="AW17" i="1"/>
  <c r="AY17" i="1"/>
  <c r="B18" i="1"/>
  <c r="D18" i="1"/>
  <c r="AH18" i="1"/>
  <c r="AJ18" i="1"/>
  <c r="AL18" i="1"/>
  <c r="AN18" i="1"/>
  <c r="AP18" i="1"/>
  <c r="AR18" i="1"/>
  <c r="AT18" i="1"/>
  <c r="AV18" i="1"/>
  <c r="AX18" i="1"/>
  <c r="B19" i="1"/>
  <c r="D19" i="1"/>
  <c r="AG19" i="1"/>
  <c r="AI19" i="1"/>
  <c r="AK19" i="1"/>
  <c r="AM19" i="1"/>
  <c r="AO19" i="1"/>
  <c r="AQ19" i="1"/>
  <c r="AS19" i="1"/>
  <c r="AU19" i="1"/>
  <c r="AW19" i="1"/>
  <c r="AY19" i="1"/>
  <c r="B20" i="1"/>
  <c r="D20" i="1"/>
  <c r="AF20" i="1"/>
  <c r="AH20" i="1"/>
  <c r="AJ20" i="1"/>
  <c r="AL20" i="1"/>
  <c r="AN20" i="1"/>
  <c r="AP20" i="1"/>
  <c r="AR20" i="1"/>
  <c r="AT20" i="1"/>
  <c r="AV20" i="1"/>
  <c r="AX20" i="1"/>
  <c r="B21" i="1"/>
  <c r="AE21" i="1"/>
  <c r="AG21" i="1"/>
  <c r="AI21" i="1"/>
  <c r="AK21" i="1"/>
  <c r="AM21" i="1"/>
  <c r="AO21" i="1"/>
  <c r="AQ21" i="1"/>
  <c r="AS21" i="1"/>
  <c r="AU21" i="1"/>
  <c r="AW21" i="1"/>
  <c r="AY21" i="1"/>
  <c r="AD22" i="1"/>
  <c r="AF22" i="1"/>
  <c r="AH22" i="1"/>
  <c r="AJ22" i="1"/>
  <c r="AL22" i="1"/>
  <c r="AN22" i="1"/>
  <c r="AP22" i="1"/>
  <c r="AR22" i="1"/>
  <c r="AT22" i="1"/>
  <c r="AV22" i="1"/>
  <c r="AX22" i="1"/>
  <c r="AC23" i="1"/>
  <c r="AE23" i="1"/>
  <c r="AG23" i="1"/>
  <c r="AI23" i="1"/>
  <c r="AK23" i="1"/>
  <c r="AM23" i="1"/>
  <c r="AO23" i="1"/>
  <c r="AQ23" i="1"/>
  <c r="AS23" i="1"/>
  <c r="AU23" i="1"/>
  <c r="AW23" i="1"/>
  <c r="AY23" i="1"/>
  <c r="AB24" i="1"/>
  <c r="AD24" i="1"/>
  <c r="AF24" i="1"/>
  <c r="AH24" i="1"/>
  <c r="AJ24" i="1"/>
  <c r="AL24" i="1"/>
  <c r="AN24" i="1"/>
  <c r="AP24" i="1"/>
  <c r="AR24" i="1"/>
  <c r="AT24" i="1"/>
  <c r="AV24" i="1"/>
  <c r="AX24" i="1"/>
  <c r="AA25" i="1"/>
  <c r="AC25" i="1"/>
  <c r="AE25" i="1"/>
  <c r="AG25" i="1"/>
  <c r="AI25" i="1"/>
  <c r="AK25" i="1"/>
  <c r="AM25" i="1"/>
  <c r="AO25" i="1"/>
  <c r="AQ25" i="1"/>
  <c r="AS25" i="1"/>
  <c r="AU25" i="1"/>
  <c r="AW25" i="1"/>
  <c r="AY25" i="1"/>
  <c r="Z26" i="1"/>
  <c r="AB26" i="1"/>
  <c r="AD26" i="1"/>
  <c r="AF26" i="1"/>
  <c r="AH26" i="1"/>
  <c r="AJ26" i="1"/>
  <c r="AL26" i="1"/>
  <c r="AN26" i="1"/>
  <c r="AP26" i="1"/>
  <c r="AR26" i="1"/>
  <c r="AT26" i="1"/>
  <c r="AV26" i="1"/>
  <c r="AX26" i="1"/>
  <c r="Y27" i="1"/>
  <c r="AA27" i="1"/>
  <c r="AC27" i="1"/>
  <c r="AE27" i="1"/>
  <c r="AG27" i="1"/>
  <c r="AI27" i="1"/>
  <c r="AK27" i="1"/>
  <c r="AM27" i="1"/>
  <c r="AO27" i="1"/>
  <c r="AQ27" i="1"/>
  <c r="AS27" i="1"/>
  <c r="AU27" i="1"/>
  <c r="AW27" i="1"/>
  <c r="AY27" i="1"/>
  <c r="X28" i="1"/>
  <c r="Z28" i="1"/>
  <c r="AB28" i="1"/>
  <c r="AD28" i="1"/>
  <c r="AF28" i="1"/>
  <c r="AH28" i="1"/>
  <c r="AJ28" i="1"/>
  <c r="AL28" i="1"/>
  <c r="AN28" i="1"/>
  <c r="AP28" i="1"/>
  <c r="AR28" i="1"/>
  <c r="AT28" i="1"/>
  <c r="AV28" i="1"/>
  <c r="AX28" i="1"/>
  <c r="W29" i="1"/>
  <c r="Y29" i="1"/>
  <c r="AA29" i="1"/>
  <c r="AC29" i="1"/>
  <c r="AE29" i="1"/>
  <c r="AG29" i="1"/>
  <c r="AI29" i="1"/>
  <c r="AK29" i="1"/>
  <c r="AM29" i="1"/>
  <c r="AO29" i="1"/>
  <c r="AQ29" i="1"/>
  <c r="AS29" i="1"/>
  <c r="AU29" i="1"/>
  <c r="AW29" i="1"/>
  <c r="AY29" i="1"/>
  <c r="V30" i="1"/>
  <c r="X30" i="1"/>
  <c r="Z30" i="1"/>
  <c r="AB30" i="1"/>
  <c r="AD30" i="1"/>
  <c r="AF30" i="1"/>
  <c r="AH30" i="1"/>
  <c r="AJ30" i="1"/>
  <c r="AL30" i="1"/>
  <c r="AN30" i="1"/>
  <c r="AP30" i="1"/>
  <c r="AR30" i="1"/>
  <c r="AT30" i="1"/>
  <c r="AV30" i="1"/>
  <c r="AX30" i="1"/>
  <c r="U31" i="1"/>
  <c r="W31" i="1"/>
  <c r="Y31" i="1"/>
  <c r="AA31" i="1"/>
  <c r="AC31" i="1"/>
  <c r="AE31" i="1"/>
  <c r="AG31" i="1"/>
  <c r="AI31" i="1"/>
  <c r="AK31" i="1"/>
  <c r="AM31" i="1"/>
  <c r="AO31" i="1"/>
  <c r="AQ31" i="1"/>
  <c r="AS31" i="1"/>
  <c r="AU31" i="1"/>
  <c r="AW31" i="1"/>
  <c r="AY31" i="1"/>
  <c r="T32" i="1"/>
  <c r="V32" i="1"/>
  <c r="X32" i="1"/>
  <c r="Z32" i="1"/>
  <c r="AB32" i="1"/>
  <c r="AD32" i="1"/>
  <c r="AF32" i="1"/>
  <c r="AH32" i="1"/>
  <c r="AJ32" i="1"/>
  <c r="AL32" i="1"/>
  <c r="AN32" i="1"/>
  <c r="AP32" i="1"/>
  <c r="AR32" i="1"/>
  <c r="AT32" i="1"/>
  <c r="AV32" i="1"/>
  <c r="AX32" i="1"/>
  <c r="S33" i="1"/>
  <c r="U33" i="1"/>
  <c r="W33" i="1"/>
  <c r="Y33" i="1"/>
  <c r="AA33" i="1"/>
  <c r="AC33" i="1"/>
  <c r="AE33" i="1"/>
  <c r="AG33" i="1"/>
  <c r="AI33" i="1"/>
  <c r="AK33" i="1"/>
  <c r="AM33" i="1"/>
  <c r="AO33" i="1"/>
  <c r="AQ33" i="1"/>
  <c r="AS33" i="1"/>
  <c r="AU33" i="1"/>
  <c r="AW33" i="1"/>
  <c r="AY33" i="1"/>
  <c r="R34" i="1"/>
  <c r="T34" i="1"/>
  <c r="V34" i="1"/>
  <c r="X34" i="1"/>
  <c r="Z34" i="1"/>
  <c r="AB34" i="1"/>
  <c r="AD34" i="1"/>
  <c r="AF34" i="1"/>
  <c r="AH34" i="1"/>
  <c r="AJ34" i="1"/>
  <c r="AL34" i="1"/>
  <c r="AN34" i="1"/>
  <c r="AP34" i="1"/>
  <c r="AR34" i="1"/>
  <c r="AT34" i="1"/>
  <c r="AV34" i="1"/>
  <c r="AX34" i="1"/>
  <c r="Q35" i="1"/>
  <c r="S35" i="1"/>
  <c r="U35" i="1"/>
  <c r="W35" i="1"/>
  <c r="Y35" i="1"/>
  <c r="AA35" i="1"/>
  <c r="AC35" i="1"/>
  <c r="AE35" i="1"/>
  <c r="AG35" i="1"/>
  <c r="AI35" i="1"/>
  <c r="AK35" i="1"/>
  <c r="AM35" i="1"/>
  <c r="AO35" i="1"/>
  <c r="AQ35" i="1"/>
  <c r="AS35" i="1"/>
  <c r="AU35" i="1"/>
  <c r="AW35" i="1"/>
  <c r="AY35" i="1"/>
  <c r="P36" i="1"/>
  <c r="R36" i="1"/>
  <c r="T36" i="1"/>
  <c r="V36" i="1"/>
  <c r="X36" i="1"/>
  <c r="Z36" i="1"/>
  <c r="AB36" i="1"/>
  <c r="AD36" i="1"/>
  <c r="AF36" i="1"/>
  <c r="AH36" i="1"/>
  <c r="AJ36" i="1"/>
  <c r="AL36" i="1"/>
  <c r="AN36" i="1"/>
  <c r="AP36" i="1"/>
  <c r="AR36" i="1"/>
  <c r="AT36" i="1"/>
  <c r="AV36" i="1"/>
  <c r="AX36" i="1"/>
  <c r="O37" i="1"/>
  <c r="Q37" i="1"/>
  <c r="S37" i="1"/>
  <c r="U37" i="1"/>
  <c r="W37" i="1"/>
  <c r="Y37" i="1"/>
  <c r="AA37" i="1"/>
  <c r="AC37" i="1"/>
  <c r="AE37" i="1"/>
  <c r="AG37" i="1"/>
  <c r="AI37" i="1"/>
  <c r="AK37" i="1"/>
  <c r="AM37" i="1"/>
  <c r="AO37" i="1"/>
  <c r="AQ37" i="1"/>
  <c r="AS37" i="1"/>
  <c r="AU37" i="1"/>
  <c r="AW37" i="1"/>
  <c r="AY37" i="1"/>
  <c r="N38" i="1"/>
  <c r="P38" i="1"/>
  <c r="R38" i="1"/>
  <c r="T38" i="1"/>
  <c r="V38" i="1"/>
  <c r="X38" i="1"/>
  <c r="Z38" i="1"/>
  <c r="AB38" i="1"/>
  <c r="AD38" i="1"/>
  <c r="AF38" i="1"/>
  <c r="AH38" i="1"/>
  <c r="AJ38" i="1"/>
  <c r="AL38" i="1"/>
  <c r="AN38" i="1"/>
  <c r="AP38" i="1"/>
  <c r="AR38" i="1"/>
  <c r="AT38" i="1"/>
  <c r="AV38" i="1"/>
  <c r="AX38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AO39" i="1"/>
  <c r="AQ39" i="1"/>
  <c r="AS39" i="1"/>
  <c r="AU39" i="1"/>
  <c r="AW39" i="1"/>
  <c r="AY39" i="1"/>
  <c r="L40" i="1"/>
  <c r="N40" i="1"/>
  <c r="P40" i="1"/>
  <c r="R40" i="1"/>
  <c r="T40" i="1"/>
  <c r="V40" i="1"/>
  <c r="X40" i="1"/>
  <c r="Z40" i="1"/>
  <c r="AB40" i="1"/>
  <c r="AD40" i="1"/>
  <c r="AF40" i="1"/>
  <c r="AH40" i="1"/>
  <c r="AJ40" i="1"/>
  <c r="AL40" i="1"/>
  <c r="AN40" i="1"/>
  <c r="AP40" i="1"/>
  <c r="AR40" i="1"/>
  <c r="AT40" i="1"/>
  <c r="AV40" i="1"/>
  <c r="AX40" i="1"/>
  <c r="K41" i="1"/>
  <c r="M41" i="1"/>
  <c r="O41" i="1"/>
  <c r="Q41" i="1"/>
  <c r="S41" i="1"/>
  <c r="U41" i="1"/>
  <c r="W41" i="1"/>
  <c r="Y41" i="1"/>
  <c r="AA41" i="1"/>
  <c r="AC41" i="1"/>
  <c r="AE41" i="1"/>
  <c r="AG41" i="1"/>
  <c r="AI41" i="1"/>
  <c r="AK41" i="1"/>
  <c r="AM41" i="1"/>
  <c r="AO41" i="1"/>
  <c r="AQ41" i="1"/>
  <c r="AS41" i="1"/>
  <c r="AU41" i="1"/>
  <c r="AW41" i="1"/>
  <c r="AY41" i="1"/>
  <c r="J42" i="1"/>
  <c r="L42" i="1"/>
  <c r="N42" i="1"/>
  <c r="P42" i="1"/>
  <c r="R42" i="1"/>
  <c r="T42" i="1"/>
  <c r="V42" i="1"/>
  <c r="X42" i="1"/>
  <c r="Z42" i="1"/>
  <c r="AB42" i="1"/>
  <c r="AD42" i="1"/>
  <c r="AF42" i="1"/>
  <c r="AH42" i="1"/>
  <c r="AJ42" i="1"/>
  <c r="AL42" i="1"/>
  <c r="AN42" i="1"/>
  <c r="AP42" i="1"/>
  <c r="AR42" i="1"/>
  <c r="AT42" i="1"/>
  <c r="AV42" i="1"/>
  <c r="AX42" i="1"/>
  <c r="I43" i="1"/>
  <c r="K43" i="1"/>
  <c r="M43" i="1"/>
  <c r="O43" i="1"/>
  <c r="Q43" i="1"/>
  <c r="S43" i="1"/>
  <c r="U43" i="1"/>
  <c r="W43" i="1"/>
  <c r="Y43" i="1"/>
  <c r="AA43" i="1"/>
  <c r="AC43" i="1"/>
  <c r="AE43" i="1"/>
  <c r="AG43" i="1"/>
  <c r="AI43" i="1"/>
  <c r="AK43" i="1"/>
  <c r="AM43" i="1"/>
  <c r="AO43" i="1"/>
  <c r="AQ43" i="1"/>
  <c r="AS43" i="1"/>
  <c r="AU43" i="1"/>
  <c r="AW43" i="1"/>
  <c r="AY43" i="1"/>
  <c r="H44" i="1"/>
  <c r="J44" i="1"/>
  <c r="L44" i="1"/>
  <c r="N44" i="1"/>
  <c r="P44" i="1"/>
  <c r="R44" i="1"/>
  <c r="T44" i="1"/>
  <c r="V44" i="1"/>
  <c r="X44" i="1"/>
  <c r="Z44" i="1"/>
  <c r="AB44" i="1"/>
  <c r="AD44" i="1"/>
  <c r="AF44" i="1"/>
  <c r="AH44" i="1"/>
  <c r="AJ44" i="1"/>
  <c r="AL44" i="1"/>
  <c r="AN44" i="1"/>
  <c r="AP44" i="1"/>
  <c r="AR44" i="1"/>
  <c r="AT44" i="1"/>
  <c r="AV44" i="1"/>
  <c r="AX44" i="1"/>
  <c r="G45" i="1"/>
  <c r="I45" i="1"/>
  <c r="K45" i="1"/>
  <c r="M45" i="1"/>
  <c r="O45" i="1"/>
  <c r="Q45" i="1"/>
  <c r="S45" i="1"/>
  <c r="U45" i="1"/>
  <c r="W45" i="1"/>
  <c r="Y45" i="1"/>
  <c r="AA45" i="1"/>
  <c r="AC45" i="1"/>
  <c r="AE45" i="1"/>
  <c r="AG45" i="1"/>
  <c r="AI45" i="1"/>
  <c r="AK45" i="1"/>
  <c r="AM45" i="1"/>
  <c r="AO45" i="1"/>
  <c r="AQ45" i="1"/>
  <c r="AS45" i="1"/>
  <c r="AU45" i="1"/>
  <c r="AW45" i="1"/>
  <c r="AY45" i="1"/>
  <c r="F46" i="1"/>
  <c r="H46" i="1"/>
  <c r="J46" i="1"/>
  <c r="L46" i="1"/>
  <c r="N46" i="1"/>
  <c r="P46" i="1"/>
  <c r="R46" i="1"/>
  <c r="T46" i="1"/>
  <c r="V46" i="1"/>
  <c r="X46" i="1"/>
  <c r="Z46" i="1"/>
  <c r="AB46" i="1"/>
  <c r="AD46" i="1"/>
  <c r="AF46" i="1"/>
  <c r="AH46" i="1"/>
  <c r="AJ46" i="1"/>
  <c r="AL46" i="1"/>
  <c r="AN46" i="1"/>
  <c r="AP46" i="1"/>
  <c r="AR46" i="1"/>
  <c r="AT46" i="1"/>
  <c r="AV46" i="1"/>
  <c r="AX46" i="1"/>
  <c r="E47" i="1"/>
  <c r="G47" i="1"/>
  <c r="I47" i="1"/>
  <c r="K47" i="1"/>
  <c r="M47" i="1"/>
  <c r="O47" i="1"/>
  <c r="Q47" i="1"/>
  <c r="S47" i="1"/>
  <c r="U47" i="1"/>
  <c r="W47" i="1"/>
  <c r="Y47" i="1"/>
  <c r="AA47" i="1"/>
  <c r="AC47" i="1"/>
  <c r="AE47" i="1"/>
  <c r="AG47" i="1"/>
  <c r="AI47" i="1"/>
  <c r="AK47" i="1"/>
  <c r="AM47" i="1"/>
  <c r="AO47" i="1"/>
  <c r="AQ47" i="1"/>
  <c r="AS47" i="1"/>
  <c r="AU47" i="1"/>
  <c r="AW47" i="1"/>
  <c r="AY47" i="1"/>
  <c r="D48" i="1"/>
  <c r="F48" i="1"/>
  <c r="H48" i="1"/>
  <c r="J48" i="1"/>
  <c r="L48" i="1"/>
  <c r="N48" i="1"/>
  <c r="P48" i="1"/>
  <c r="R48" i="1"/>
  <c r="T48" i="1"/>
  <c r="V48" i="1"/>
  <c r="X48" i="1"/>
  <c r="Z48" i="1"/>
  <c r="AB48" i="1"/>
  <c r="AD48" i="1"/>
  <c r="AF48" i="1"/>
  <c r="AH48" i="1"/>
  <c r="AJ48" i="1"/>
  <c r="AL48" i="1"/>
  <c r="AN48" i="1"/>
  <c r="AP48" i="1"/>
  <c r="AR48" i="1"/>
  <c r="AT48" i="1"/>
  <c r="AV48" i="1"/>
  <c r="AX48" i="1"/>
  <c r="C49" i="1"/>
  <c r="E49" i="1"/>
  <c r="G49" i="1"/>
  <c r="I49" i="1"/>
  <c r="K49" i="1"/>
  <c r="M49" i="1"/>
  <c r="O49" i="1"/>
  <c r="Q49" i="1"/>
  <c r="S49" i="1"/>
  <c r="U49" i="1"/>
  <c r="W49" i="1"/>
  <c r="Y49" i="1"/>
  <c r="AA49" i="1"/>
  <c r="AC49" i="1"/>
  <c r="AG49" i="1"/>
  <c r="AI49" i="1"/>
  <c r="AK49" i="1"/>
  <c r="AM49" i="1"/>
  <c r="AO49" i="1"/>
  <c r="AQ49" i="1"/>
  <c r="AS49" i="1"/>
  <c r="AU49" i="1"/>
  <c r="AW49" i="1"/>
  <c r="AY49" i="1"/>
  <c r="B50" i="1"/>
  <c r="D50" i="1"/>
  <c r="F50" i="1"/>
  <c r="H50" i="1"/>
  <c r="J50" i="1"/>
  <c r="L50" i="1"/>
  <c r="N50" i="1"/>
  <c r="P50" i="1"/>
  <c r="R50" i="1"/>
  <c r="T50" i="1"/>
  <c r="V50" i="1"/>
  <c r="X50" i="1"/>
  <c r="Z50" i="1"/>
  <c r="AB50" i="1"/>
  <c r="AD50" i="1"/>
  <c r="AF50" i="1"/>
  <c r="AH50" i="1"/>
  <c r="AJ50" i="1"/>
  <c r="AL50" i="1"/>
  <c r="AN50" i="1"/>
  <c r="AP50" i="1"/>
  <c r="AR50" i="1"/>
  <c r="AT50" i="1"/>
  <c r="AV50" i="1"/>
  <c r="AX50" i="1"/>
  <c r="C51" i="1"/>
  <c r="E51" i="1"/>
  <c r="G51" i="1"/>
  <c r="I51" i="1"/>
  <c r="K51" i="1"/>
  <c r="M51" i="1"/>
  <c r="O51" i="1"/>
  <c r="Q51" i="1"/>
  <c r="S51" i="1"/>
  <c r="U51" i="1"/>
  <c r="W51" i="1"/>
  <c r="Y51" i="1"/>
  <c r="AA51" i="1"/>
  <c r="AC51" i="1"/>
  <c r="AE51" i="1"/>
  <c r="AG51" i="1"/>
  <c r="AI51" i="1"/>
  <c r="AK51" i="1"/>
  <c r="AM51" i="1"/>
  <c r="AO51" i="1"/>
  <c r="AQ51" i="1"/>
  <c r="AS51" i="1"/>
  <c r="AU51" i="1"/>
  <c r="AW51" i="1"/>
  <c r="AY51" i="1"/>
  <c r="D52" i="1"/>
  <c r="F52" i="1"/>
  <c r="H52" i="1"/>
  <c r="J52" i="1"/>
  <c r="L52" i="1"/>
  <c r="N52" i="1"/>
  <c r="P52" i="1"/>
  <c r="R52" i="1"/>
  <c r="T52" i="1"/>
  <c r="V52" i="1"/>
  <c r="X52" i="1"/>
  <c r="Z52" i="1"/>
  <c r="AB52" i="1"/>
  <c r="AD52" i="1"/>
  <c r="AF52" i="1"/>
  <c r="AH52" i="1"/>
  <c r="AJ52" i="1"/>
  <c r="AL52" i="1"/>
  <c r="AN52" i="1"/>
  <c r="AP52" i="1"/>
  <c r="AR52" i="1"/>
  <c r="AT52" i="1"/>
  <c r="AV52" i="1"/>
  <c r="AX52" i="1"/>
  <c r="E53" i="1"/>
  <c r="G53" i="1"/>
  <c r="I53" i="1"/>
  <c r="K53" i="1"/>
  <c r="M53" i="1"/>
  <c r="O53" i="1"/>
  <c r="Q53" i="1"/>
  <c r="S53" i="1"/>
  <c r="U53" i="1"/>
  <c r="W53" i="1"/>
  <c r="Y53" i="1"/>
  <c r="AA53" i="1"/>
  <c r="AC53" i="1"/>
  <c r="AE53" i="1"/>
  <c r="AG53" i="1"/>
  <c r="AI53" i="1"/>
  <c r="AK53" i="1"/>
  <c r="AM53" i="1"/>
  <c r="AO53" i="1"/>
  <c r="AQ53" i="1"/>
  <c r="AS53" i="1"/>
  <c r="AU53" i="1"/>
  <c r="AW53" i="1"/>
  <c r="AY53" i="1"/>
  <c r="F54" i="1"/>
  <c r="H54" i="1"/>
  <c r="J54" i="1"/>
  <c r="L54" i="1"/>
  <c r="N54" i="1"/>
  <c r="P54" i="1"/>
  <c r="R54" i="1"/>
  <c r="T54" i="1"/>
  <c r="V54" i="1"/>
  <c r="X54" i="1"/>
  <c r="Z54" i="1"/>
  <c r="AB54" i="1"/>
  <c r="AD54" i="1"/>
  <c r="AF54" i="1"/>
  <c r="AH54" i="1"/>
  <c r="AJ54" i="1"/>
  <c r="AL54" i="1"/>
  <c r="AN54" i="1"/>
  <c r="AP54" i="1"/>
  <c r="AR54" i="1"/>
  <c r="AT54" i="1"/>
  <c r="AV54" i="1"/>
  <c r="AX54" i="1"/>
  <c r="G55" i="1"/>
  <c r="I55" i="1"/>
  <c r="K55" i="1"/>
  <c r="M55" i="1"/>
  <c r="O55" i="1"/>
  <c r="Q55" i="1"/>
  <c r="S55" i="1"/>
  <c r="U55" i="1"/>
  <c r="W55" i="1"/>
  <c r="Y55" i="1"/>
  <c r="AA55" i="1"/>
  <c r="AC55" i="1"/>
  <c r="AE55" i="1"/>
  <c r="AG55" i="1"/>
  <c r="AI55" i="1"/>
  <c r="AK55" i="1"/>
  <c r="AM55" i="1"/>
  <c r="AO55" i="1"/>
  <c r="AQ55" i="1"/>
  <c r="AS55" i="1"/>
  <c r="AU55" i="1"/>
  <c r="AW55" i="1"/>
  <c r="AY55" i="1"/>
  <c r="H56" i="1"/>
  <c r="J56" i="1"/>
  <c r="L56" i="1"/>
  <c r="N56" i="1"/>
  <c r="P56" i="1"/>
  <c r="R56" i="1"/>
  <c r="T56" i="1"/>
  <c r="V56" i="1"/>
  <c r="X56" i="1"/>
  <c r="Z56" i="1"/>
  <c r="AB56" i="1"/>
  <c r="AD56" i="1"/>
  <c r="AF56" i="1"/>
  <c r="AH56" i="1"/>
  <c r="AJ56" i="1"/>
  <c r="AL56" i="1"/>
  <c r="AN56" i="1"/>
  <c r="AP56" i="1"/>
  <c r="AR56" i="1"/>
  <c r="AT56" i="1"/>
  <c r="AV56" i="1"/>
  <c r="AX56" i="1"/>
  <c r="I57" i="1"/>
  <c r="K57" i="1"/>
  <c r="M57" i="1"/>
  <c r="O57" i="1"/>
  <c r="Q57" i="1"/>
  <c r="S57" i="1"/>
  <c r="U57" i="1"/>
  <c r="W57" i="1"/>
  <c r="Y57" i="1"/>
  <c r="AA57" i="1"/>
  <c r="AC57" i="1"/>
  <c r="AE57" i="1"/>
  <c r="AG57" i="1"/>
  <c r="AI57" i="1"/>
  <c r="AK57" i="1"/>
  <c r="AM57" i="1"/>
  <c r="AO57" i="1"/>
  <c r="AQ57" i="1"/>
  <c r="AS57" i="1"/>
  <c r="AU57" i="1"/>
  <c r="AW57" i="1"/>
  <c r="AY57" i="1"/>
  <c r="J58" i="1"/>
  <c r="L58" i="1"/>
  <c r="N58" i="1"/>
  <c r="P58" i="1"/>
  <c r="R58" i="1"/>
  <c r="T58" i="1"/>
  <c r="V58" i="1"/>
  <c r="X58" i="1"/>
  <c r="Z58" i="1"/>
  <c r="AB58" i="1"/>
  <c r="AD58" i="1"/>
  <c r="AF58" i="1"/>
  <c r="AH58" i="1"/>
  <c r="AJ58" i="1"/>
  <c r="AL58" i="1"/>
  <c r="AN58" i="1"/>
  <c r="AP58" i="1"/>
  <c r="AR58" i="1"/>
  <c r="AT58" i="1"/>
  <c r="AV58" i="1"/>
  <c r="AX58" i="1"/>
  <c r="K59" i="1"/>
  <c r="M59" i="1"/>
  <c r="O59" i="1"/>
  <c r="Q59" i="1"/>
  <c r="S59" i="1"/>
  <c r="U59" i="1"/>
  <c r="W59" i="1"/>
  <c r="Y59" i="1"/>
  <c r="AA59" i="1"/>
  <c r="AC59" i="1"/>
  <c r="AE59" i="1"/>
  <c r="AG59" i="1"/>
  <c r="AI59" i="1"/>
  <c r="AK59" i="1"/>
  <c r="AM59" i="1"/>
  <c r="AO59" i="1"/>
  <c r="AQ59" i="1"/>
  <c r="AS59" i="1"/>
  <c r="AU59" i="1"/>
  <c r="AW59" i="1"/>
  <c r="AY59" i="1"/>
  <c r="L60" i="1"/>
  <c r="N60" i="1"/>
  <c r="P60" i="1"/>
  <c r="R60" i="1"/>
  <c r="T60" i="1"/>
  <c r="V60" i="1"/>
  <c r="X60" i="1"/>
  <c r="Z60" i="1"/>
  <c r="AB60" i="1"/>
  <c r="AD60" i="1"/>
  <c r="AF60" i="1"/>
  <c r="AH60" i="1"/>
  <c r="AJ60" i="1"/>
  <c r="AL60" i="1"/>
  <c r="AN60" i="1"/>
  <c r="AP60" i="1"/>
  <c r="AR60" i="1"/>
  <c r="AT60" i="1"/>
  <c r="AV60" i="1"/>
  <c r="AX60" i="1"/>
  <c r="M61" i="1"/>
  <c r="O61" i="1"/>
  <c r="Q61" i="1"/>
  <c r="S61" i="1"/>
  <c r="U61" i="1"/>
  <c r="W61" i="1"/>
  <c r="Y61" i="1"/>
  <c r="AA61" i="1"/>
  <c r="AC61" i="1"/>
  <c r="AE61" i="1"/>
  <c r="AG61" i="1"/>
  <c r="AI61" i="1"/>
  <c r="AK61" i="1"/>
  <c r="AM61" i="1"/>
  <c r="AO61" i="1"/>
  <c r="AQ61" i="1"/>
  <c r="AS61" i="1"/>
  <c r="AU61" i="1"/>
  <c r="AW61" i="1"/>
  <c r="AY61" i="1"/>
  <c r="N62" i="1"/>
  <c r="P62" i="1"/>
  <c r="R62" i="1"/>
  <c r="T62" i="1"/>
  <c r="V62" i="1"/>
  <c r="X62" i="1"/>
  <c r="Z62" i="1"/>
  <c r="AB62" i="1"/>
  <c r="AD62" i="1"/>
  <c r="AF62" i="1"/>
  <c r="AH62" i="1"/>
  <c r="AJ62" i="1"/>
  <c r="AL62" i="1"/>
  <c r="AN62" i="1"/>
  <c r="AP62" i="1"/>
  <c r="AR62" i="1"/>
  <c r="AT62" i="1"/>
  <c r="AV62" i="1"/>
  <c r="AX62" i="1"/>
  <c r="O63" i="1"/>
  <c r="Q63" i="1"/>
  <c r="S63" i="1"/>
  <c r="U63" i="1"/>
  <c r="W63" i="1"/>
  <c r="Y63" i="1"/>
  <c r="AA63" i="1"/>
  <c r="AC63" i="1"/>
  <c r="AE63" i="1"/>
  <c r="AG63" i="1"/>
  <c r="AI63" i="1"/>
  <c r="AK63" i="1"/>
  <c r="AM63" i="1"/>
  <c r="AO63" i="1"/>
  <c r="AQ63" i="1"/>
  <c r="AS63" i="1"/>
  <c r="AU63" i="1"/>
  <c r="AW63" i="1"/>
  <c r="AY63" i="1"/>
  <c r="P64" i="1"/>
  <c r="R64" i="1"/>
  <c r="T64" i="1"/>
  <c r="V64" i="1"/>
  <c r="X64" i="1"/>
  <c r="Z64" i="1"/>
  <c r="AB64" i="1"/>
  <c r="AD64" i="1"/>
  <c r="AF64" i="1"/>
  <c r="AH64" i="1"/>
  <c r="AJ64" i="1"/>
  <c r="AL64" i="1"/>
  <c r="AN64" i="1"/>
  <c r="AP64" i="1"/>
  <c r="AR64" i="1"/>
  <c r="AT64" i="1"/>
  <c r="AV64" i="1"/>
  <c r="AX64" i="1"/>
  <c r="Q65" i="1"/>
  <c r="S65" i="1"/>
  <c r="U65" i="1"/>
  <c r="W65" i="1"/>
  <c r="Y65" i="1"/>
  <c r="AA65" i="1"/>
  <c r="AC65" i="1"/>
  <c r="AE65" i="1"/>
  <c r="AG65" i="1"/>
  <c r="AI65" i="1"/>
  <c r="AK65" i="1"/>
  <c r="AM65" i="1"/>
  <c r="AO65" i="1"/>
  <c r="AQ65" i="1"/>
  <c r="AS65" i="1"/>
  <c r="AU65" i="1"/>
  <c r="AW65" i="1"/>
  <c r="AY65" i="1"/>
  <c r="R66" i="1"/>
  <c r="T66" i="1"/>
  <c r="V66" i="1"/>
  <c r="X66" i="1"/>
  <c r="Z66" i="1"/>
  <c r="AB66" i="1"/>
  <c r="AD66" i="1"/>
  <c r="AF66" i="1"/>
  <c r="AH66" i="1"/>
  <c r="AJ66" i="1"/>
  <c r="AL66" i="1"/>
  <c r="AN66" i="1"/>
  <c r="AP66" i="1"/>
  <c r="AR66" i="1"/>
  <c r="AT66" i="1"/>
  <c r="AV66" i="1"/>
  <c r="AX66" i="1"/>
  <c r="S67" i="1"/>
  <c r="U67" i="1"/>
  <c r="W67" i="1"/>
  <c r="Y67" i="1"/>
  <c r="AA67" i="1"/>
  <c r="AC67" i="1"/>
  <c r="AE67" i="1"/>
  <c r="AG67" i="1"/>
  <c r="AI67" i="1"/>
  <c r="AK67" i="1"/>
  <c r="AM67" i="1"/>
  <c r="AO67" i="1"/>
  <c r="AQ67" i="1"/>
  <c r="AS67" i="1"/>
  <c r="AU67" i="1"/>
  <c r="AW67" i="1"/>
  <c r="AY67" i="1"/>
  <c r="T68" i="1"/>
  <c r="V68" i="1"/>
  <c r="X68" i="1"/>
  <c r="Z68" i="1"/>
  <c r="AB68" i="1"/>
  <c r="AD68" i="1"/>
  <c r="AF68" i="1"/>
  <c r="AH68" i="1"/>
  <c r="AJ68" i="1"/>
  <c r="AL68" i="1"/>
  <c r="AN68" i="1"/>
  <c r="AP68" i="1"/>
  <c r="AR68" i="1"/>
  <c r="AT68" i="1"/>
  <c r="AV68" i="1"/>
  <c r="AX68" i="1"/>
  <c r="U69" i="1"/>
  <c r="W69" i="1"/>
  <c r="Y69" i="1"/>
  <c r="AA69" i="1"/>
  <c r="AC69" i="1"/>
  <c r="AE69" i="1"/>
  <c r="AG69" i="1"/>
  <c r="AI69" i="1"/>
  <c r="AK69" i="1"/>
  <c r="AM69" i="1"/>
  <c r="AO69" i="1"/>
  <c r="AQ69" i="1"/>
  <c r="AS69" i="1"/>
  <c r="AU69" i="1"/>
  <c r="AW69" i="1"/>
  <c r="AY69" i="1"/>
  <c r="V70" i="1"/>
  <c r="X70" i="1"/>
  <c r="Z70" i="1"/>
  <c r="AB70" i="1"/>
  <c r="AD70" i="1"/>
  <c r="AF70" i="1"/>
  <c r="AH70" i="1"/>
  <c r="AJ70" i="1"/>
  <c r="AL70" i="1"/>
  <c r="AN70" i="1"/>
  <c r="AP70" i="1"/>
  <c r="AR70" i="1"/>
  <c r="AT70" i="1"/>
  <c r="AV70" i="1"/>
  <c r="AX70" i="1"/>
  <c r="W71" i="1"/>
  <c r="Y71" i="1"/>
  <c r="AA71" i="1"/>
  <c r="AC71" i="1"/>
  <c r="AE71" i="1"/>
  <c r="AG71" i="1"/>
  <c r="AI71" i="1"/>
  <c r="AK71" i="1"/>
  <c r="AM71" i="1"/>
  <c r="AO71" i="1"/>
  <c r="AQ71" i="1"/>
  <c r="AS71" i="1"/>
  <c r="AU71" i="1"/>
  <c r="AW71" i="1"/>
  <c r="AY71" i="1"/>
  <c r="X72" i="1"/>
  <c r="Z72" i="1"/>
  <c r="AB72" i="1"/>
  <c r="AD72" i="1"/>
  <c r="AF72" i="1"/>
  <c r="AH72" i="1"/>
  <c r="AJ72" i="1"/>
  <c r="AL72" i="1"/>
  <c r="AN72" i="1"/>
  <c r="AP72" i="1"/>
  <c r="AR72" i="1"/>
  <c r="AT72" i="1"/>
  <c r="AV72" i="1"/>
  <c r="AX72" i="1"/>
  <c r="Y73" i="1"/>
  <c r="AA73" i="1"/>
  <c r="AC73" i="1"/>
  <c r="AE73" i="1"/>
  <c r="AG73" i="1"/>
  <c r="AI73" i="1"/>
  <c r="AK73" i="1"/>
  <c r="AM73" i="1"/>
  <c r="AO73" i="1"/>
  <c r="AQ73" i="1"/>
  <c r="AS73" i="1"/>
  <c r="AU73" i="1"/>
  <c r="AW73" i="1"/>
  <c r="AY73" i="1"/>
  <c r="Z74" i="1"/>
  <c r="AB74" i="1"/>
  <c r="AD74" i="1"/>
  <c r="AF74" i="1"/>
  <c r="AH74" i="1"/>
  <c r="AJ74" i="1"/>
  <c r="AL74" i="1"/>
  <c r="AN74" i="1"/>
  <c r="AP74" i="1"/>
  <c r="AR74" i="1"/>
  <c r="AT74" i="1"/>
  <c r="AV74" i="1"/>
  <c r="AX74" i="1"/>
  <c r="AA75" i="1"/>
  <c r="AC75" i="1"/>
  <c r="AE75" i="1"/>
  <c r="AG75" i="1"/>
  <c r="AI75" i="1"/>
  <c r="AK75" i="1"/>
  <c r="AM75" i="1"/>
  <c r="AO75" i="1"/>
  <c r="AQ75" i="1"/>
  <c r="AS75" i="1"/>
  <c r="AU75" i="1"/>
  <c r="AW75" i="1"/>
  <c r="AY75" i="1"/>
  <c r="AB76" i="1"/>
  <c r="AD76" i="1"/>
  <c r="AF76" i="1"/>
  <c r="AH76" i="1"/>
  <c r="AJ76" i="1"/>
  <c r="AL76" i="1"/>
  <c r="AN76" i="1"/>
  <c r="AP76" i="1"/>
  <c r="AR76" i="1"/>
  <c r="AT76" i="1"/>
  <c r="AV76" i="1"/>
  <c r="AX76" i="1"/>
  <c r="AC77" i="1"/>
  <c r="AE77" i="1"/>
  <c r="AG77" i="1"/>
  <c r="AI77" i="1"/>
  <c r="AK77" i="1"/>
  <c r="AM77" i="1"/>
  <c r="AO77" i="1"/>
  <c r="AQ77" i="1"/>
  <c r="AS77" i="1"/>
  <c r="AU77" i="1"/>
  <c r="AW77" i="1"/>
  <c r="AY77" i="1"/>
  <c r="AD78" i="1"/>
  <c r="AF78" i="1"/>
  <c r="AH78" i="1"/>
  <c r="AJ78" i="1"/>
  <c r="AL78" i="1"/>
  <c r="AN78" i="1"/>
  <c r="AP78" i="1"/>
  <c r="AR78" i="1"/>
  <c r="AT78" i="1"/>
  <c r="AV78" i="1"/>
  <c r="AX78" i="1"/>
  <c r="AE79" i="1"/>
  <c r="AG79" i="1"/>
  <c r="AI79" i="1"/>
  <c r="AK79" i="1"/>
  <c r="AM79" i="1"/>
  <c r="AO79" i="1"/>
  <c r="AQ79" i="1"/>
  <c r="AS79" i="1"/>
  <c r="AU79" i="1"/>
  <c r="AW79" i="1"/>
  <c r="AY79" i="1"/>
  <c r="AF80" i="1"/>
  <c r="AH80" i="1"/>
  <c r="AJ80" i="1"/>
  <c r="AL80" i="1"/>
  <c r="AN80" i="1"/>
  <c r="AP80" i="1"/>
  <c r="AR80" i="1"/>
  <c r="AT80" i="1"/>
  <c r="AV80" i="1"/>
  <c r="AX80" i="1"/>
  <c r="AG81" i="1"/>
  <c r="AI81" i="1"/>
  <c r="AK81" i="1"/>
  <c r="AM81" i="1"/>
  <c r="AO81" i="1"/>
  <c r="AQ81" i="1"/>
  <c r="AS81" i="1"/>
  <c r="AU81" i="1"/>
  <c r="AW81" i="1"/>
  <c r="AY81" i="1"/>
  <c r="AH82" i="1"/>
  <c r="AJ82" i="1"/>
  <c r="AL82" i="1"/>
  <c r="AN82" i="1"/>
  <c r="AP82" i="1"/>
  <c r="AR82" i="1"/>
  <c r="AT82" i="1"/>
  <c r="AV82" i="1"/>
  <c r="AX82" i="1"/>
  <c r="AI83" i="1"/>
  <c r="AK83" i="1"/>
  <c r="AM83" i="1"/>
  <c r="AO83" i="1"/>
  <c r="AQ83" i="1"/>
  <c r="AS83" i="1"/>
  <c r="AU83" i="1"/>
  <c r="AW83" i="1"/>
  <c r="AY83" i="1"/>
  <c r="AJ84" i="1"/>
  <c r="AL84" i="1"/>
  <c r="AN84" i="1"/>
  <c r="AP84" i="1"/>
  <c r="AR84" i="1"/>
  <c r="AT84" i="1"/>
  <c r="AV84" i="1"/>
  <c r="AX84" i="1"/>
  <c r="AK85" i="1"/>
  <c r="AM85" i="1"/>
  <c r="AO85" i="1"/>
  <c r="AQ85" i="1"/>
  <c r="AS85" i="1"/>
  <c r="AU85" i="1"/>
  <c r="AW85" i="1"/>
  <c r="AY85" i="1"/>
  <c r="AL86" i="1"/>
  <c r="AN86" i="1"/>
  <c r="AP86" i="1"/>
  <c r="AR86" i="1"/>
  <c r="AT86" i="1"/>
  <c r="AV86" i="1"/>
  <c r="AX86" i="1"/>
  <c r="AM87" i="1"/>
  <c r="AO87" i="1"/>
  <c r="AQ87" i="1"/>
  <c r="AS87" i="1"/>
  <c r="AU87" i="1"/>
  <c r="AW87" i="1"/>
  <c r="AY87" i="1"/>
  <c r="AN88" i="1"/>
  <c r="AP88" i="1"/>
  <c r="AR88" i="1"/>
  <c r="AT88" i="1"/>
  <c r="AV88" i="1"/>
  <c r="AX88" i="1"/>
  <c r="AO89" i="1"/>
  <c r="AQ89" i="1"/>
  <c r="AS89" i="1"/>
  <c r="AU89" i="1"/>
  <c r="AW89" i="1"/>
  <c r="AY89" i="1"/>
  <c r="AP90" i="1"/>
  <c r="AR90" i="1"/>
  <c r="AT90" i="1"/>
  <c r="AV90" i="1"/>
  <c r="AX90" i="1"/>
  <c r="AQ91" i="1"/>
  <c r="AS91" i="1"/>
  <c r="AU91" i="1"/>
  <c r="AW91" i="1"/>
  <c r="AY91" i="1"/>
  <c r="AR92" i="1"/>
  <c r="AT92" i="1"/>
  <c r="AV92" i="1"/>
  <c r="AX92" i="1"/>
  <c r="AS93" i="1"/>
  <c r="AU93" i="1"/>
  <c r="AW93" i="1"/>
  <c r="AY93" i="1"/>
  <c r="AT94" i="1"/>
  <c r="AV94" i="1"/>
  <c r="AX94" i="1"/>
  <c r="AU95" i="1"/>
  <c r="AW95" i="1"/>
  <c r="AY95" i="1"/>
  <c r="AV96" i="1"/>
  <c r="AX96" i="1"/>
  <c r="AW97" i="1"/>
  <c r="AY97" i="1"/>
  <c r="AX98" i="1"/>
  <c r="AY99" i="1"/>
  <c r="AY101" i="1"/>
  <c r="AX102" i="1"/>
  <c r="AW103" i="1"/>
  <c r="AY103" i="1"/>
  <c r="AV104" i="1"/>
  <c r="AX104" i="1"/>
  <c r="AU105" i="1"/>
  <c r="AW105" i="1"/>
  <c r="AY105" i="1"/>
  <c r="AT106" i="1"/>
  <c r="AV106" i="1"/>
  <c r="AX106" i="1"/>
  <c r="AS107" i="1"/>
  <c r="AU107" i="1"/>
  <c r="AW107" i="1"/>
  <c r="AY107" i="1"/>
  <c r="AR108" i="1"/>
  <c r="AT108" i="1"/>
  <c r="AV108" i="1"/>
  <c r="AX108" i="1"/>
  <c r="AQ109" i="1"/>
  <c r="AS109" i="1"/>
  <c r="AU109" i="1"/>
  <c r="AW109" i="1"/>
  <c r="AY109" i="1"/>
  <c r="AP110" i="1"/>
  <c r="AR110" i="1"/>
  <c r="AT110" i="1"/>
  <c r="AV110" i="1"/>
  <c r="AX110" i="1"/>
  <c r="AO111" i="1"/>
  <c r="AQ111" i="1"/>
  <c r="AS111" i="1"/>
  <c r="AU111" i="1"/>
  <c r="AW111" i="1"/>
  <c r="AY111" i="1"/>
  <c r="AN112" i="1"/>
  <c r="AP112" i="1"/>
  <c r="AR112" i="1"/>
  <c r="AT112" i="1"/>
  <c r="AV112" i="1"/>
  <c r="AX112" i="1"/>
  <c r="AM113" i="1"/>
  <c r="AO113" i="1"/>
  <c r="AQ113" i="1"/>
  <c r="AS113" i="1"/>
  <c r="AU113" i="1"/>
  <c r="AW113" i="1"/>
  <c r="AY113" i="1"/>
  <c r="AL114" i="1"/>
  <c r="AN114" i="1"/>
  <c r="AP114" i="1"/>
  <c r="AR114" i="1"/>
  <c r="AT114" i="1"/>
  <c r="AV114" i="1"/>
  <c r="AX114" i="1"/>
  <c r="AK115" i="1"/>
  <c r="AM115" i="1"/>
  <c r="AO115" i="1"/>
  <c r="AQ115" i="1"/>
  <c r="AS115" i="1"/>
  <c r="AU115" i="1"/>
  <c r="AW115" i="1"/>
  <c r="AY115" i="1"/>
  <c r="AJ116" i="1"/>
  <c r="AL116" i="1"/>
  <c r="AN116" i="1"/>
  <c r="AP116" i="1"/>
  <c r="AR116" i="1"/>
  <c r="AT116" i="1"/>
  <c r="AV116" i="1"/>
  <c r="AX116" i="1"/>
  <c r="AI117" i="1"/>
  <c r="AK117" i="1"/>
  <c r="AM117" i="1"/>
  <c r="AO117" i="1"/>
  <c r="AQ117" i="1"/>
  <c r="AS117" i="1"/>
  <c r="AU117" i="1"/>
  <c r="AW117" i="1"/>
  <c r="AY117" i="1"/>
  <c r="AH118" i="1"/>
  <c r="AJ118" i="1"/>
  <c r="AL118" i="1"/>
  <c r="AN118" i="1"/>
  <c r="AP118" i="1"/>
  <c r="AR118" i="1"/>
  <c r="AT118" i="1"/>
  <c r="AV118" i="1"/>
  <c r="AX118" i="1"/>
  <c r="AG119" i="1"/>
  <c r="AI119" i="1"/>
  <c r="AK119" i="1"/>
  <c r="AM119" i="1"/>
  <c r="AO119" i="1"/>
  <c r="AQ119" i="1"/>
  <c r="AS119" i="1"/>
  <c r="AU119" i="1"/>
  <c r="AW119" i="1"/>
  <c r="AY119" i="1"/>
  <c r="AF120" i="1"/>
  <c r="AH120" i="1"/>
  <c r="AJ120" i="1"/>
  <c r="AL120" i="1"/>
  <c r="AN120" i="1"/>
  <c r="AP120" i="1"/>
  <c r="AR120" i="1"/>
  <c r="AT120" i="1"/>
  <c r="AV120" i="1"/>
  <c r="AX120" i="1"/>
  <c r="AE121" i="1"/>
  <c r="AG121" i="1"/>
  <c r="AI121" i="1"/>
  <c r="AK121" i="1"/>
  <c r="AM121" i="1"/>
  <c r="AO121" i="1"/>
  <c r="AQ121" i="1"/>
  <c r="AS121" i="1"/>
  <c r="AU121" i="1"/>
  <c r="AW121" i="1"/>
  <c r="AY121" i="1"/>
  <c r="AD122" i="1"/>
  <c r="AF122" i="1"/>
  <c r="AH122" i="1"/>
  <c r="AJ122" i="1"/>
  <c r="AL122" i="1"/>
  <c r="AN122" i="1"/>
  <c r="AP122" i="1"/>
  <c r="AR122" i="1"/>
  <c r="AT122" i="1"/>
  <c r="AV122" i="1"/>
  <c r="AX122" i="1"/>
  <c r="AC123" i="1"/>
  <c r="AE123" i="1"/>
  <c r="AG123" i="1"/>
  <c r="AI123" i="1"/>
  <c r="AK123" i="1"/>
  <c r="AM123" i="1"/>
  <c r="AO123" i="1"/>
  <c r="AQ123" i="1"/>
  <c r="AS123" i="1"/>
  <c r="AU123" i="1"/>
  <c r="AW123" i="1"/>
  <c r="AY123" i="1"/>
  <c r="AB124" i="1"/>
  <c r="AD124" i="1"/>
  <c r="AF124" i="1"/>
  <c r="AH124" i="1"/>
  <c r="AJ124" i="1"/>
  <c r="AL124" i="1"/>
  <c r="AN124" i="1"/>
  <c r="AP124" i="1"/>
  <c r="AR124" i="1"/>
  <c r="AT124" i="1"/>
  <c r="AV124" i="1"/>
  <c r="AX124" i="1"/>
  <c r="AA125" i="1"/>
  <c r="AC125" i="1"/>
  <c r="AE125" i="1"/>
  <c r="AG125" i="1"/>
  <c r="AI125" i="1"/>
  <c r="AK125" i="1"/>
  <c r="AM125" i="1"/>
  <c r="AO125" i="1"/>
  <c r="AQ125" i="1"/>
  <c r="AS125" i="1"/>
  <c r="AU125" i="1"/>
  <c r="AW125" i="1"/>
  <c r="AY125" i="1"/>
  <c r="Z126" i="1"/>
  <c r="AB126" i="1"/>
  <c r="AD126" i="1"/>
  <c r="AF126" i="1"/>
  <c r="AH126" i="1"/>
  <c r="AJ126" i="1"/>
  <c r="AL126" i="1"/>
  <c r="AN126" i="1"/>
  <c r="AP126" i="1"/>
  <c r="AR126" i="1"/>
  <c r="AT126" i="1"/>
  <c r="AV126" i="1"/>
  <c r="AX126" i="1"/>
  <c r="Y127" i="1"/>
  <c r="AA127" i="1"/>
  <c r="AC127" i="1"/>
  <c r="AE127" i="1"/>
  <c r="AG127" i="1"/>
  <c r="AI127" i="1"/>
  <c r="AK127" i="1"/>
  <c r="AM127" i="1"/>
  <c r="AO127" i="1"/>
  <c r="AQ127" i="1"/>
  <c r="AS127" i="1"/>
  <c r="AU127" i="1"/>
  <c r="AW127" i="1"/>
  <c r="AY127" i="1"/>
  <c r="X128" i="1"/>
  <c r="Z128" i="1"/>
  <c r="AB128" i="1"/>
  <c r="AD128" i="1"/>
  <c r="AF128" i="1"/>
  <c r="AH128" i="1"/>
  <c r="AJ128" i="1"/>
  <c r="AL128" i="1"/>
  <c r="AN128" i="1"/>
  <c r="AP128" i="1"/>
  <c r="AR128" i="1"/>
  <c r="AT128" i="1"/>
  <c r="AV128" i="1"/>
  <c r="AX128" i="1"/>
  <c r="W129" i="1"/>
  <c r="Y129" i="1"/>
  <c r="AA129" i="1"/>
  <c r="AC129" i="1"/>
  <c r="AE129" i="1"/>
  <c r="AG129" i="1"/>
  <c r="AI129" i="1"/>
  <c r="AK129" i="1"/>
  <c r="AM129" i="1"/>
  <c r="AO129" i="1"/>
  <c r="AQ129" i="1"/>
  <c r="AS129" i="1"/>
  <c r="AU129" i="1"/>
  <c r="AW129" i="1"/>
  <c r="AY129" i="1"/>
  <c r="V130" i="1"/>
  <c r="X130" i="1"/>
  <c r="Z130" i="1"/>
  <c r="AB130" i="1"/>
  <c r="AD130" i="1"/>
  <c r="AF130" i="1"/>
  <c r="AH130" i="1"/>
  <c r="AJ130" i="1"/>
  <c r="AL130" i="1"/>
  <c r="AN130" i="1"/>
  <c r="AP130" i="1"/>
  <c r="AR130" i="1"/>
  <c r="AT130" i="1"/>
  <c r="AV130" i="1"/>
  <c r="AX130" i="1"/>
  <c r="U131" i="1"/>
  <c r="W131" i="1"/>
  <c r="Y131" i="1"/>
  <c r="AA131" i="1"/>
  <c r="AC131" i="1"/>
  <c r="AE131" i="1"/>
  <c r="AG131" i="1"/>
  <c r="AI131" i="1"/>
  <c r="AK131" i="1"/>
  <c r="AM131" i="1"/>
  <c r="AO131" i="1"/>
  <c r="AQ131" i="1"/>
  <c r="AS131" i="1"/>
  <c r="AU131" i="1"/>
  <c r="AW131" i="1"/>
  <c r="AY131" i="1"/>
  <c r="T132" i="1"/>
  <c r="V132" i="1"/>
  <c r="X132" i="1"/>
  <c r="Z132" i="1"/>
  <c r="AB132" i="1"/>
  <c r="AD132" i="1"/>
  <c r="AF132" i="1"/>
  <c r="AH132" i="1"/>
  <c r="AJ132" i="1"/>
  <c r="AL132" i="1"/>
  <c r="AN132" i="1"/>
  <c r="AP132" i="1"/>
  <c r="AR132" i="1"/>
  <c r="AT132" i="1"/>
  <c r="AV132" i="1"/>
  <c r="AX132" i="1"/>
  <c r="S133" i="1"/>
  <c r="U133" i="1"/>
  <c r="W133" i="1"/>
  <c r="Y133" i="1"/>
  <c r="AA133" i="1"/>
  <c r="AC133" i="1"/>
  <c r="AE133" i="1"/>
  <c r="AG133" i="1"/>
  <c r="AI133" i="1"/>
  <c r="AK133" i="1"/>
  <c r="AM133" i="1"/>
  <c r="AO133" i="1"/>
  <c r="AQ133" i="1"/>
  <c r="AS133" i="1"/>
  <c r="AU133" i="1"/>
  <c r="AW133" i="1"/>
  <c r="AY133" i="1"/>
  <c r="R134" i="1"/>
  <c r="T134" i="1"/>
  <c r="V134" i="1"/>
  <c r="X134" i="1"/>
  <c r="Z134" i="1"/>
  <c r="AB134" i="1"/>
  <c r="AD134" i="1"/>
  <c r="AF134" i="1"/>
  <c r="AH134" i="1"/>
  <c r="AJ134" i="1"/>
  <c r="AL134" i="1"/>
  <c r="AN134" i="1"/>
  <c r="AP134" i="1"/>
  <c r="AR134" i="1"/>
  <c r="AT134" i="1"/>
  <c r="AV134" i="1"/>
  <c r="AX134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AO135" i="1"/>
  <c r="AQ135" i="1"/>
  <c r="AS135" i="1"/>
  <c r="AU135" i="1"/>
  <c r="AW135" i="1"/>
  <c r="AY135" i="1"/>
  <c r="P136" i="1"/>
  <c r="R136" i="1"/>
  <c r="T136" i="1"/>
  <c r="V136" i="1"/>
  <c r="X136" i="1"/>
  <c r="Z136" i="1"/>
  <c r="AB136" i="1"/>
  <c r="AD136" i="1"/>
  <c r="AF136" i="1"/>
  <c r="AH136" i="1"/>
  <c r="AJ136" i="1"/>
  <c r="AL136" i="1"/>
  <c r="AN136" i="1"/>
  <c r="AP136" i="1"/>
  <c r="AR136" i="1"/>
  <c r="AT136" i="1"/>
  <c r="AV136" i="1"/>
  <c r="AX136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AO137" i="1"/>
  <c r="AQ137" i="1"/>
  <c r="AS137" i="1"/>
  <c r="AU137" i="1"/>
  <c r="AW137" i="1"/>
  <c r="AY137" i="1"/>
  <c r="N138" i="1"/>
  <c r="P138" i="1"/>
  <c r="R138" i="1"/>
  <c r="T138" i="1"/>
  <c r="V138" i="1"/>
  <c r="X138" i="1"/>
  <c r="Z138" i="1"/>
  <c r="AB138" i="1"/>
  <c r="AD138" i="1"/>
  <c r="AF138" i="1"/>
  <c r="AH138" i="1"/>
  <c r="AJ138" i="1"/>
  <c r="AL138" i="1"/>
  <c r="AN138" i="1"/>
  <c r="AP138" i="1"/>
  <c r="AR138" i="1"/>
  <c r="AT138" i="1"/>
  <c r="AV138" i="1"/>
  <c r="AX138" i="1"/>
  <c r="M139" i="1"/>
  <c r="O139" i="1"/>
  <c r="Q139" i="1"/>
  <c r="S139" i="1"/>
  <c r="U139" i="1"/>
  <c r="W139" i="1"/>
  <c r="Y139" i="1"/>
  <c r="AA139" i="1"/>
  <c r="AC139" i="1"/>
  <c r="AE139" i="1"/>
  <c r="AG139" i="1"/>
  <c r="AI139" i="1"/>
  <c r="AK139" i="1"/>
  <c r="AM139" i="1"/>
  <c r="AO139" i="1"/>
  <c r="AQ139" i="1"/>
  <c r="AS139" i="1"/>
  <c r="AU139" i="1"/>
  <c r="AW139" i="1"/>
  <c r="AY139" i="1"/>
  <c r="L140" i="1"/>
  <c r="N140" i="1"/>
  <c r="P140" i="1"/>
  <c r="R140" i="1"/>
  <c r="T140" i="1"/>
  <c r="V140" i="1"/>
  <c r="X140" i="1"/>
  <c r="Z140" i="1"/>
  <c r="AB140" i="1"/>
  <c r="AD140" i="1"/>
  <c r="AF140" i="1"/>
  <c r="AH140" i="1"/>
  <c r="AJ140" i="1"/>
  <c r="AL140" i="1"/>
  <c r="AN140" i="1"/>
  <c r="AP140" i="1"/>
  <c r="AR140" i="1"/>
  <c r="AT140" i="1"/>
  <c r="AV140" i="1"/>
  <c r="AX140" i="1"/>
  <c r="K141" i="1"/>
  <c r="M141" i="1"/>
  <c r="O141" i="1"/>
  <c r="Q141" i="1"/>
  <c r="S141" i="1"/>
  <c r="U141" i="1"/>
  <c r="W141" i="1"/>
  <c r="Y141" i="1"/>
  <c r="AA141" i="1"/>
  <c r="AC141" i="1"/>
  <c r="AE141" i="1"/>
  <c r="AG141" i="1"/>
  <c r="AI141" i="1"/>
  <c r="AK141" i="1"/>
  <c r="AM141" i="1"/>
  <c r="AO141" i="1"/>
  <c r="AQ141" i="1"/>
  <c r="AS141" i="1"/>
  <c r="AU141" i="1"/>
  <c r="AW141" i="1"/>
  <c r="AY141" i="1"/>
  <c r="J142" i="1"/>
  <c r="L142" i="1"/>
  <c r="N142" i="1"/>
  <c r="P142" i="1"/>
  <c r="R142" i="1"/>
  <c r="T142" i="1"/>
  <c r="V142" i="1"/>
  <c r="X142" i="1"/>
  <c r="Z142" i="1"/>
  <c r="AB142" i="1"/>
  <c r="AD142" i="1"/>
  <c r="AF142" i="1"/>
  <c r="AH142" i="1"/>
  <c r="AJ142" i="1"/>
  <c r="AL142" i="1"/>
  <c r="AN142" i="1"/>
  <c r="AP142" i="1"/>
  <c r="AR142" i="1"/>
  <c r="AT142" i="1"/>
  <c r="AV142" i="1"/>
  <c r="AX142" i="1"/>
  <c r="I143" i="1"/>
  <c r="K143" i="1"/>
  <c r="M143" i="1"/>
  <c r="O143" i="1"/>
  <c r="Q143" i="1"/>
  <c r="S143" i="1"/>
  <c r="U143" i="1"/>
  <c r="W143" i="1"/>
  <c r="Y143" i="1"/>
  <c r="AA143" i="1"/>
  <c r="AC143" i="1"/>
  <c r="AE143" i="1"/>
  <c r="AG143" i="1"/>
  <c r="AI143" i="1"/>
  <c r="AK143" i="1"/>
  <c r="AM143" i="1"/>
  <c r="AO143" i="1"/>
  <c r="AQ143" i="1"/>
  <c r="AS143" i="1"/>
  <c r="AU143" i="1"/>
  <c r="AW143" i="1"/>
  <c r="AY143" i="1"/>
  <c r="H144" i="1"/>
  <c r="J144" i="1"/>
  <c r="L144" i="1"/>
  <c r="N144" i="1"/>
  <c r="P144" i="1"/>
  <c r="R144" i="1"/>
  <c r="T144" i="1"/>
  <c r="V144" i="1"/>
  <c r="X144" i="1"/>
  <c r="Z144" i="1"/>
  <c r="AB144" i="1"/>
  <c r="AD144" i="1"/>
  <c r="AF144" i="1"/>
  <c r="AH144" i="1"/>
  <c r="AJ144" i="1"/>
  <c r="AL144" i="1"/>
  <c r="AN144" i="1"/>
  <c r="AP144" i="1"/>
  <c r="AR144" i="1"/>
  <c r="AT144" i="1"/>
  <c r="AV144" i="1"/>
  <c r="AX144" i="1"/>
  <c r="G145" i="1"/>
  <c r="I145" i="1"/>
  <c r="K145" i="1"/>
  <c r="M145" i="1"/>
  <c r="O145" i="1"/>
  <c r="Q145" i="1"/>
  <c r="S145" i="1"/>
  <c r="U145" i="1"/>
  <c r="W145" i="1"/>
  <c r="Y145" i="1"/>
  <c r="AA145" i="1"/>
  <c r="AC145" i="1"/>
  <c r="AE145" i="1"/>
  <c r="AG145" i="1"/>
  <c r="AI145" i="1"/>
  <c r="AK145" i="1"/>
  <c r="AM145" i="1"/>
  <c r="AO145" i="1"/>
  <c r="AQ145" i="1"/>
  <c r="AS145" i="1"/>
  <c r="AU145" i="1"/>
  <c r="AW145" i="1"/>
  <c r="AY145" i="1"/>
  <c r="F146" i="1"/>
  <c r="H146" i="1"/>
  <c r="J146" i="1"/>
  <c r="L146" i="1"/>
  <c r="N146" i="1"/>
  <c r="P146" i="1"/>
  <c r="R146" i="1"/>
  <c r="T146" i="1"/>
  <c r="V146" i="1"/>
  <c r="X146" i="1"/>
  <c r="Z146" i="1"/>
  <c r="AB146" i="1"/>
  <c r="AD146" i="1"/>
  <c r="AF146" i="1"/>
  <c r="AH146" i="1"/>
  <c r="AJ146" i="1"/>
  <c r="AL146" i="1"/>
  <c r="AN146" i="1"/>
  <c r="AP146" i="1"/>
  <c r="AR146" i="1"/>
  <c r="AT146" i="1"/>
  <c r="AV146" i="1"/>
  <c r="AX146" i="1"/>
  <c r="E147" i="1"/>
  <c r="G147" i="1"/>
  <c r="I147" i="1"/>
  <c r="K147" i="1"/>
  <c r="M147" i="1"/>
  <c r="O147" i="1"/>
  <c r="Q147" i="1"/>
  <c r="S147" i="1"/>
  <c r="U147" i="1"/>
  <c r="W147" i="1"/>
  <c r="Y147" i="1"/>
  <c r="AA147" i="1"/>
  <c r="AC147" i="1"/>
  <c r="AE147" i="1"/>
  <c r="AG147" i="1"/>
  <c r="AI147" i="1"/>
  <c r="AK147" i="1"/>
  <c r="AM147" i="1"/>
  <c r="AO147" i="1"/>
  <c r="AQ147" i="1"/>
  <c r="AS147" i="1"/>
  <c r="AU147" i="1"/>
  <c r="AW147" i="1"/>
  <c r="AY147" i="1"/>
  <c r="D148" i="1"/>
  <c r="F148" i="1"/>
  <c r="H148" i="1"/>
  <c r="J148" i="1"/>
  <c r="L148" i="1"/>
  <c r="N148" i="1"/>
  <c r="P148" i="1"/>
  <c r="R148" i="1"/>
  <c r="T148" i="1"/>
  <c r="V148" i="1"/>
  <c r="X148" i="1"/>
  <c r="Z148" i="1"/>
  <c r="AB148" i="1"/>
  <c r="AD148" i="1"/>
  <c r="AF148" i="1"/>
  <c r="AH148" i="1"/>
  <c r="AJ148" i="1"/>
  <c r="AL148" i="1"/>
  <c r="AN148" i="1"/>
  <c r="AP148" i="1"/>
  <c r="AR148" i="1"/>
  <c r="AT148" i="1"/>
  <c r="AV148" i="1"/>
  <c r="AX148" i="1"/>
  <c r="C149" i="1"/>
  <c r="E149" i="1"/>
  <c r="G149" i="1"/>
  <c r="I149" i="1"/>
  <c r="K149" i="1"/>
  <c r="M149" i="1"/>
  <c r="O149" i="1"/>
  <c r="Q149" i="1"/>
  <c r="S149" i="1"/>
  <c r="U149" i="1"/>
  <c r="W149" i="1"/>
  <c r="Y149" i="1"/>
  <c r="AA149" i="1"/>
  <c r="AC149" i="1"/>
  <c r="AE149" i="1"/>
  <c r="AG149" i="1"/>
  <c r="AI149" i="1"/>
  <c r="AK149" i="1"/>
  <c r="AM149" i="1"/>
  <c r="AO149" i="1"/>
  <c r="AQ149" i="1"/>
  <c r="AS149" i="1"/>
  <c r="AU149" i="1"/>
  <c r="AW149" i="1"/>
  <c r="AY149" i="1"/>
  <c r="B150" i="1"/>
  <c r="D150" i="1"/>
  <c r="F150" i="1"/>
  <c r="H150" i="1"/>
  <c r="J150" i="1"/>
  <c r="L150" i="1"/>
  <c r="N150" i="1"/>
  <c r="P150" i="1"/>
  <c r="R150" i="1"/>
  <c r="T150" i="1"/>
  <c r="V150" i="1"/>
  <c r="X150" i="1"/>
  <c r="Z150" i="1"/>
  <c r="AB150" i="1"/>
  <c r="AD150" i="1"/>
  <c r="AF150" i="1"/>
  <c r="AH150" i="1"/>
  <c r="AJ150" i="1"/>
  <c r="AL150" i="1"/>
  <c r="AN150" i="1"/>
  <c r="AP150" i="1"/>
  <c r="AR150" i="1"/>
  <c r="AT150" i="1"/>
  <c r="AV150" i="1"/>
  <c r="AX150" i="1"/>
  <c r="C151" i="1"/>
  <c r="E151" i="1"/>
  <c r="G151" i="1"/>
  <c r="I151" i="1"/>
  <c r="K151" i="1"/>
  <c r="M151" i="1"/>
  <c r="O151" i="1"/>
  <c r="Q151" i="1"/>
  <c r="S151" i="1"/>
  <c r="U151" i="1"/>
  <c r="W151" i="1"/>
  <c r="Y151" i="1"/>
  <c r="AA151" i="1"/>
  <c r="AC151" i="1"/>
  <c r="AE151" i="1"/>
  <c r="AG151" i="1"/>
  <c r="AI151" i="1"/>
  <c r="AK151" i="1"/>
  <c r="AM151" i="1"/>
  <c r="AO151" i="1"/>
  <c r="AQ151" i="1"/>
  <c r="AS151" i="1"/>
  <c r="AU151" i="1"/>
  <c r="AW151" i="1"/>
  <c r="AY151" i="1"/>
  <c r="D152" i="1"/>
  <c r="F152" i="1"/>
  <c r="H152" i="1"/>
  <c r="J152" i="1"/>
  <c r="L152" i="1"/>
  <c r="N152" i="1"/>
  <c r="P152" i="1"/>
  <c r="R152" i="1"/>
  <c r="T152" i="1"/>
  <c r="V152" i="1"/>
  <c r="X152" i="1"/>
  <c r="Z152" i="1"/>
  <c r="AB152" i="1"/>
  <c r="AD152" i="1"/>
  <c r="AF152" i="1"/>
  <c r="AH152" i="1"/>
  <c r="AJ152" i="1"/>
  <c r="AL152" i="1"/>
  <c r="AN152" i="1"/>
  <c r="AP152" i="1"/>
  <c r="AR152" i="1"/>
  <c r="AT152" i="1"/>
  <c r="AV152" i="1"/>
  <c r="AX152" i="1"/>
  <c r="E153" i="1"/>
  <c r="G153" i="1"/>
  <c r="I153" i="1"/>
  <c r="K153" i="1"/>
  <c r="M153" i="1"/>
  <c r="O153" i="1"/>
  <c r="Q153" i="1"/>
  <c r="S153" i="1"/>
  <c r="U153" i="1"/>
  <c r="W153" i="1"/>
  <c r="Y153" i="1"/>
  <c r="AA153" i="1"/>
  <c r="AC153" i="1"/>
  <c r="AE153" i="1"/>
  <c r="AG153" i="1"/>
  <c r="AI153" i="1"/>
  <c r="AK153" i="1"/>
  <c r="AM153" i="1"/>
  <c r="AO153" i="1"/>
  <c r="AQ153" i="1"/>
  <c r="AS153" i="1"/>
  <c r="AU153" i="1"/>
  <c r="AW153" i="1"/>
  <c r="AY153" i="1"/>
  <c r="F154" i="1"/>
  <c r="H154" i="1"/>
  <c r="J154" i="1"/>
  <c r="L154" i="1"/>
  <c r="N154" i="1"/>
  <c r="P154" i="1"/>
  <c r="R154" i="1"/>
  <c r="T154" i="1"/>
  <c r="V154" i="1"/>
  <c r="X154" i="1"/>
  <c r="Z154" i="1"/>
  <c r="AB154" i="1"/>
  <c r="AD154" i="1"/>
  <c r="AF154" i="1"/>
  <c r="AH154" i="1"/>
  <c r="AJ154" i="1"/>
  <c r="AL154" i="1"/>
  <c r="AN154" i="1"/>
  <c r="AP154" i="1"/>
  <c r="AR154" i="1"/>
  <c r="AT154" i="1"/>
  <c r="AV154" i="1"/>
  <c r="AX154" i="1"/>
  <c r="G155" i="1"/>
  <c r="I155" i="1"/>
  <c r="K155" i="1"/>
  <c r="M155" i="1"/>
  <c r="O155" i="1"/>
  <c r="Q155" i="1"/>
  <c r="S155" i="1"/>
  <c r="U155" i="1"/>
  <c r="W155" i="1"/>
  <c r="Y155" i="1"/>
  <c r="AA155" i="1"/>
  <c r="AC155" i="1"/>
  <c r="AE155" i="1"/>
  <c r="AG155" i="1"/>
  <c r="AI155" i="1"/>
  <c r="AK155" i="1"/>
  <c r="AM155" i="1"/>
  <c r="AO155" i="1"/>
  <c r="AQ155" i="1"/>
  <c r="AS155" i="1"/>
  <c r="AU155" i="1"/>
  <c r="AW155" i="1"/>
  <c r="AY155" i="1"/>
  <c r="H156" i="1"/>
  <c r="J156" i="1"/>
  <c r="L156" i="1"/>
  <c r="N156" i="1"/>
  <c r="P156" i="1"/>
  <c r="R156" i="1"/>
  <c r="T156" i="1"/>
  <c r="V156" i="1"/>
  <c r="X156" i="1"/>
  <c r="Z156" i="1"/>
  <c r="AB156" i="1"/>
  <c r="AD156" i="1"/>
  <c r="AF156" i="1"/>
  <c r="AH156" i="1"/>
  <c r="AJ156" i="1"/>
  <c r="AL156" i="1"/>
  <c r="AN156" i="1"/>
  <c r="AP156" i="1"/>
  <c r="AR156" i="1"/>
  <c r="AT156" i="1"/>
  <c r="AV156" i="1"/>
  <c r="AX156" i="1"/>
  <c r="I157" i="1"/>
  <c r="K157" i="1"/>
  <c r="M157" i="1"/>
  <c r="O157" i="1"/>
  <c r="Q157" i="1"/>
  <c r="S157" i="1"/>
  <c r="U157" i="1"/>
  <c r="W157" i="1"/>
  <c r="Y157" i="1"/>
  <c r="AA157" i="1"/>
  <c r="AC157" i="1"/>
  <c r="AE157" i="1"/>
  <c r="AG157" i="1"/>
  <c r="AI157" i="1"/>
  <c r="AK157" i="1"/>
  <c r="AM157" i="1"/>
  <c r="AO157" i="1"/>
  <c r="AQ157" i="1"/>
  <c r="AS157" i="1"/>
  <c r="AU157" i="1"/>
  <c r="AW157" i="1"/>
  <c r="AY157" i="1"/>
  <c r="J158" i="1"/>
  <c r="L158" i="1"/>
  <c r="N158" i="1"/>
  <c r="P158" i="1"/>
  <c r="R158" i="1"/>
  <c r="T158" i="1"/>
  <c r="V158" i="1"/>
  <c r="X158" i="1"/>
  <c r="Z158" i="1"/>
  <c r="AB158" i="1"/>
  <c r="AD158" i="1"/>
  <c r="AF158" i="1"/>
  <c r="AH158" i="1"/>
  <c r="AJ158" i="1"/>
  <c r="AL158" i="1"/>
  <c r="AN158" i="1"/>
  <c r="AP158" i="1"/>
  <c r="AR158" i="1"/>
  <c r="AT158" i="1"/>
  <c r="AV158" i="1"/>
  <c r="AX158" i="1"/>
  <c r="K159" i="1"/>
  <c r="M159" i="1"/>
  <c r="O159" i="1"/>
  <c r="Q159" i="1"/>
  <c r="S159" i="1"/>
  <c r="U159" i="1"/>
  <c r="W159" i="1"/>
  <c r="Y159" i="1"/>
  <c r="AA159" i="1"/>
  <c r="AC159" i="1"/>
  <c r="AE159" i="1"/>
  <c r="AG159" i="1"/>
  <c r="AI159" i="1"/>
  <c r="AK159" i="1"/>
  <c r="AM159" i="1"/>
  <c r="AO159" i="1"/>
  <c r="AQ159" i="1"/>
  <c r="AS159" i="1"/>
  <c r="AU159" i="1"/>
  <c r="AW159" i="1"/>
  <c r="AY159" i="1"/>
  <c r="L160" i="1"/>
  <c r="N160" i="1"/>
  <c r="P160" i="1"/>
  <c r="R160" i="1"/>
  <c r="T160" i="1"/>
  <c r="V160" i="1"/>
  <c r="X160" i="1"/>
  <c r="Z160" i="1"/>
  <c r="AB160" i="1"/>
  <c r="AD160" i="1"/>
  <c r="AF160" i="1"/>
  <c r="AH160" i="1"/>
  <c r="AJ160" i="1"/>
  <c r="AL160" i="1"/>
  <c r="AN160" i="1"/>
  <c r="AP160" i="1"/>
  <c r="AR160" i="1"/>
  <c r="AT160" i="1"/>
  <c r="AV160" i="1"/>
  <c r="AX160" i="1"/>
  <c r="M161" i="1"/>
  <c r="O161" i="1"/>
  <c r="Q161" i="1"/>
  <c r="S161" i="1"/>
  <c r="U161" i="1"/>
  <c r="W161" i="1"/>
  <c r="Y161" i="1"/>
  <c r="AA161" i="1"/>
  <c r="AC161" i="1"/>
  <c r="AE161" i="1"/>
  <c r="AG161" i="1"/>
  <c r="AI161" i="1"/>
  <c r="AK161" i="1"/>
  <c r="AM161" i="1"/>
  <c r="AO161" i="1"/>
  <c r="AQ161" i="1"/>
  <c r="AS161" i="1"/>
  <c r="AU161" i="1"/>
  <c r="AW161" i="1"/>
  <c r="AY161" i="1"/>
  <c r="N162" i="1"/>
  <c r="P162" i="1"/>
  <c r="R162" i="1"/>
  <c r="T162" i="1"/>
  <c r="V162" i="1"/>
  <c r="X162" i="1"/>
  <c r="Z162" i="1"/>
  <c r="AB162" i="1"/>
  <c r="AD162" i="1"/>
  <c r="AF162" i="1"/>
  <c r="AH162" i="1"/>
  <c r="AJ162" i="1"/>
  <c r="AL162" i="1"/>
  <c r="AN162" i="1"/>
  <c r="AP162" i="1"/>
  <c r="AR162" i="1"/>
  <c r="AT162" i="1"/>
  <c r="AV162" i="1"/>
  <c r="AX162" i="1"/>
  <c r="O163" i="1"/>
  <c r="Q163" i="1"/>
  <c r="S163" i="1"/>
  <c r="U163" i="1"/>
  <c r="W163" i="1"/>
  <c r="Y163" i="1"/>
  <c r="AA163" i="1"/>
  <c r="AC163" i="1"/>
  <c r="AE163" i="1"/>
  <c r="AG163" i="1"/>
  <c r="AI163" i="1"/>
  <c r="AK163" i="1"/>
  <c r="AM163" i="1"/>
  <c r="AO163" i="1"/>
  <c r="AQ163" i="1"/>
  <c r="AS163" i="1"/>
  <c r="AU163" i="1"/>
  <c r="AW163" i="1"/>
  <c r="AY163" i="1"/>
  <c r="P164" i="1"/>
  <c r="R164" i="1"/>
  <c r="T164" i="1"/>
  <c r="V164" i="1"/>
  <c r="X164" i="1"/>
  <c r="Z164" i="1"/>
  <c r="AB164" i="1"/>
  <c r="AD164" i="1"/>
  <c r="AF164" i="1"/>
  <c r="AH164" i="1"/>
  <c r="AJ164" i="1"/>
  <c r="AL164" i="1"/>
  <c r="AN164" i="1"/>
  <c r="AP164" i="1"/>
  <c r="AR164" i="1"/>
  <c r="AT164" i="1"/>
  <c r="AV164" i="1"/>
  <c r="AX164" i="1"/>
  <c r="Q165" i="1"/>
  <c r="S165" i="1"/>
  <c r="U165" i="1"/>
  <c r="W165" i="1"/>
  <c r="Y165" i="1"/>
  <c r="AA165" i="1"/>
  <c r="AC165" i="1"/>
  <c r="AE165" i="1"/>
  <c r="AG165" i="1"/>
  <c r="AI165" i="1"/>
  <c r="AK165" i="1"/>
  <c r="AM165" i="1"/>
  <c r="AO165" i="1"/>
  <c r="AQ165" i="1"/>
  <c r="AS165" i="1"/>
  <c r="AU165" i="1"/>
  <c r="AW165" i="1"/>
  <c r="AY165" i="1"/>
  <c r="R166" i="1"/>
  <c r="T166" i="1"/>
  <c r="V166" i="1"/>
  <c r="X166" i="1"/>
  <c r="Z166" i="1"/>
  <c r="AB166" i="1"/>
  <c r="AD166" i="1"/>
  <c r="AF166" i="1"/>
  <c r="AH166" i="1"/>
  <c r="AJ166" i="1"/>
  <c r="AL166" i="1"/>
  <c r="AN166" i="1"/>
  <c r="AP166" i="1"/>
  <c r="AR166" i="1"/>
  <c r="AT166" i="1"/>
  <c r="AV166" i="1"/>
  <c r="AX166" i="1"/>
  <c r="S167" i="1"/>
  <c r="U167" i="1"/>
  <c r="W167" i="1"/>
  <c r="Y167" i="1"/>
  <c r="AA167" i="1"/>
  <c r="AC167" i="1"/>
  <c r="AE167" i="1"/>
  <c r="AG167" i="1"/>
  <c r="AI167" i="1"/>
  <c r="AK167" i="1"/>
  <c r="AM167" i="1"/>
  <c r="AO167" i="1"/>
  <c r="AQ167" i="1"/>
  <c r="AS167" i="1"/>
  <c r="AU167" i="1"/>
  <c r="AW167" i="1"/>
  <c r="AY167" i="1"/>
  <c r="T168" i="1"/>
  <c r="V168" i="1"/>
  <c r="X168" i="1"/>
  <c r="Z168" i="1"/>
  <c r="AB168" i="1"/>
  <c r="AD168" i="1"/>
  <c r="AF168" i="1"/>
  <c r="AH168" i="1"/>
  <c r="AJ168" i="1"/>
  <c r="AL168" i="1"/>
  <c r="AN168" i="1"/>
  <c r="AP168" i="1"/>
  <c r="AR168" i="1"/>
  <c r="AT168" i="1"/>
  <c r="AV168" i="1"/>
  <c r="AX168" i="1"/>
  <c r="U169" i="1"/>
  <c r="W169" i="1"/>
  <c r="Y169" i="1"/>
  <c r="AA169" i="1"/>
  <c r="AC169" i="1"/>
  <c r="AE169" i="1"/>
  <c r="AG169" i="1"/>
  <c r="AI169" i="1"/>
  <c r="AK169" i="1"/>
  <c r="AM169" i="1"/>
  <c r="AO169" i="1"/>
  <c r="AQ169" i="1"/>
  <c r="AS169" i="1"/>
  <c r="AU169" i="1"/>
  <c r="AW169" i="1"/>
  <c r="AY169" i="1"/>
  <c r="V170" i="1"/>
  <c r="X170" i="1"/>
  <c r="Z170" i="1"/>
  <c r="AB170" i="1"/>
  <c r="AD170" i="1"/>
  <c r="AF170" i="1"/>
  <c r="AH170" i="1"/>
  <c r="AJ170" i="1"/>
  <c r="AL170" i="1"/>
  <c r="AN170" i="1"/>
  <c r="AP170" i="1"/>
  <c r="AR170" i="1"/>
  <c r="AT170" i="1"/>
  <c r="AV170" i="1"/>
  <c r="AX170" i="1"/>
  <c r="W171" i="1"/>
  <c r="Y171" i="1"/>
  <c r="AA171" i="1"/>
  <c r="AC171" i="1"/>
  <c r="AE171" i="1"/>
  <c r="AG171" i="1"/>
  <c r="AI171" i="1"/>
  <c r="AK171" i="1"/>
  <c r="AM171" i="1"/>
  <c r="AO171" i="1"/>
  <c r="AQ171" i="1"/>
  <c r="AS171" i="1"/>
  <c r="AU171" i="1"/>
  <c r="AW171" i="1"/>
  <c r="AY171" i="1"/>
  <c r="X172" i="1"/>
  <c r="Z172" i="1"/>
  <c r="AB172" i="1"/>
  <c r="AD172" i="1"/>
  <c r="AF172" i="1"/>
  <c r="AH172" i="1"/>
  <c r="AJ172" i="1"/>
  <c r="AL172" i="1"/>
  <c r="AN172" i="1"/>
  <c r="AP172" i="1"/>
  <c r="AR172" i="1"/>
  <c r="AT172" i="1"/>
  <c r="AV172" i="1"/>
  <c r="AX172" i="1"/>
  <c r="Y173" i="1"/>
  <c r="AA173" i="1"/>
  <c r="AC173" i="1"/>
  <c r="AE173" i="1"/>
  <c r="AG173" i="1"/>
  <c r="AI173" i="1"/>
  <c r="AK173" i="1"/>
  <c r="AM173" i="1"/>
  <c r="AO173" i="1"/>
  <c r="AQ173" i="1"/>
  <c r="AS173" i="1"/>
  <c r="AU173" i="1"/>
  <c r="AW173" i="1"/>
  <c r="AY173" i="1"/>
  <c r="Z174" i="1"/>
  <c r="AB174" i="1"/>
  <c r="AD174" i="1"/>
  <c r="AF174" i="1"/>
  <c r="AH174" i="1"/>
  <c r="AJ174" i="1"/>
  <c r="AL174" i="1"/>
  <c r="AN174" i="1"/>
  <c r="AP174" i="1"/>
  <c r="AR174" i="1"/>
  <c r="AT174" i="1"/>
  <c r="AV174" i="1"/>
  <c r="AX174" i="1"/>
  <c r="AA175" i="1"/>
  <c r="AC175" i="1"/>
  <c r="AE175" i="1"/>
  <c r="AG175" i="1"/>
  <c r="AI175" i="1"/>
  <c r="AK175" i="1"/>
  <c r="AM175" i="1"/>
  <c r="AO175" i="1"/>
  <c r="AQ175" i="1"/>
  <c r="AS175" i="1"/>
  <c r="AU175" i="1"/>
  <c r="AW175" i="1"/>
  <c r="AY175" i="1"/>
  <c r="AB176" i="1"/>
  <c r="AD176" i="1"/>
  <c r="AF176" i="1"/>
  <c r="AH176" i="1"/>
  <c r="AJ176" i="1"/>
  <c r="AL176" i="1"/>
  <c r="AN176" i="1"/>
  <c r="AP176" i="1"/>
  <c r="AR176" i="1"/>
  <c r="AT176" i="1"/>
  <c r="AV176" i="1"/>
  <c r="AX176" i="1"/>
  <c r="AC177" i="1"/>
  <c r="AE177" i="1"/>
  <c r="AG177" i="1"/>
  <c r="AI177" i="1"/>
  <c r="AK177" i="1"/>
  <c r="AM177" i="1"/>
  <c r="AO177" i="1"/>
  <c r="AQ177" i="1"/>
  <c r="AS177" i="1"/>
  <c r="AU177" i="1"/>
  <c r="AW177" i="1"/>
  <c r="AY177" i="1"/>
  <c r="AD178" i="1"/>
  <c r="AF178" i="1"/>
  <c r="AH178" i="1"/>
  <c r="AJ178" i="1"/>
  <c r="AL178" i="1"/>
  <c r="AN178" i="1"/>
  <c r="AP178" i="1"/>
  <c r="AR178" i="1"/>
  <c r="AT178" i="1"/>
  <c r="AV178" i="1"/>
  <c r="AX178" i="1"/>
  <c r="AE179" i="1"/>
  <c r="AG179" i="1"/>
  <c r="AI179" i="1"/>
  <c r="AK179" i="1"/>
  <c r="AM179" i="1"/>
  <c r="AO179" i="1"/>
  <c r="AQ179" i="1"/>
  <c r="AS179" i="1"/>
  <c r="AU179" i="1"/>
  <c r="AW179" i="1"/>
  <c r="AY179" i="1"/>
  <c r="AF180" i="1"/>
  <c r="AH180" i="1"/>
  <c r="AJ180" i="1"/>
  <c r="AL180" i="1"/>
  <c r="AN180" i="1"/>
  <c r="AP180" i="1"/>
  <c r="AR180" i="1"/>
  <c r="AT180" i="1"/>
  <c r="AV180" i="1"/>
  <c r="AX180" i="1"/>
  <c r="AG181" i="1"/>
  <c r="AI181" i="1"/>
  <c r="AK181" i="1"/>
  <c r="AM181" i="1"/>
  <c r="AO181" i="1"/>
  <c r="AQ181" i="1"/>
  <c r="AS181" i="1"/>
  <c r="AU181" i="1"/>
  <c r="AW181" i="1"/>
  <c r="AY181" i="1"/>
  <c r="AH182" i="1"/>
  <c r="AJ182" i="1"/>
  <c r="AL182" i="1"/>
  <c r="AN182" i="1"/>
  <c r="AP182" i="1"/>
  <c r="AR182" i="1"/>
  <c r="AT182" i="1"/>
  <c r="AV182" i="1"/>
  <c r="AX182" i="1"/>
  <c r="AI183" i="1"/>
  <c r="AK183" i="1"/>
  <c r="AM183" i="1"/>
  <c r="AO183" i="1"/>
  <c r="AQ183" i="1"/>
  <c r="AS183" i="1"/>
  <c r="AU183" i="1"/>
  <c r="AW183" i="1"/>
  <c r="AY183" i="1"/>
  <c r="AJ184" i="1"/>
  <c r="AL184" i="1"/>
  <c r="AN184" i="1"/>
  <c r="AP184" i="1"/>
  <c r="AR184" i="1"/>
  <c r="AT184" i="1"/>
  <c r="AV184" i="1"/>
  <c r="AX184" i="1"/>
  <c r="AK185" i="1"/>
  <c r="AM185" i="1"/>
  <c r="AO185" i="1"/>
  <c r="AQ185" i="1"/>
  <c r="AS185" i="1"/>
  <c r="AU185" i="1"/>
  <c r="AW185" i="1"/>
  <c r="AY185" i="1"/>
  <c r="AL186" i="1"/>
  <c r="AN186" i="1"/>
  <c r="AP186" i="1"/>
  <c r="AR186" i="1"/>
  <c r="AT186" i="1"/>
  <c r="AV186" i="1"/>
  <c r="AX186" i="1"/>
  <c r="AM187" i="1"/>
  <c r="AO187" i="1"/>
  <c r="AQ187" i="1"/>
  <c r="AS187" i="1"/>
  <c r="AU187" i="1"/>
  <c r="AW187" i="1"/>
  <c r="AY187" i="1"/>
  <c r="AN188" i="1"/>
  <c r="AP188" i="1"/>
  <c r="AR188" i="1"/>
  <c r="AT188" i="1"/>
  <c r="AV188" i="1"/>
  <c r="AX188" i="1"/>
  <c r="AO189" i="1"/>
  <c r="AQ189" i="1"/>
  <c r="AS189" i="1"/>
  <c r="AU189" i="1"/>
  <c r="AW189" i="1"/>
  <c r="AY189" i="1"/>
  <c r="AP190" i="1"/>
  <c r="AR190" i="1"/>
  <c r="AT190" i="1"/>
  <c r="AV190" i="1"/>
  <c r="AX190" i="1"/>
  <c r="AQ191" i="1"/>
  <c r="AS191" i="1"/>
  <c r="AU191" i="1"/>
  <c r="AW191" i="1"/>
  <c r="AY191" i="1"/>
  <c r="AR192" i="1"/>
  <c r="AT192" i="1"/>
  <c r="AV192" i="1"/>
  <c r="AX192" i="1"/>
  <c r="AS193" i="1"/>
  <c r="AU193" i="1"/>
  <c r="AW193" i="1"/>
  <c r="AY193" i="1"/>
  <c r="AT194" i="1"/>
  <c r="AV194" i="1"/>
  <c r="AX194" i="1"/>
  <c r="AU195" i="1"/>
  <c r="AW195" i="1"/>
  <c r="AY195" i="1"/>
  <c r="AV196" i="1"/>
  <c r="AX196" i="1"/>
  <c r="AW197" i="1"/>
  <c r="AY197" i="1"/>
  <c r="AX198" i="1"/>
  <c r="AY199" i="1"/>
</calcChain>
</file>

<file path=xl/sharedStrings.xml><?xml version="1.0" encoding="utf-8"?>
<sst xmlns="http://schemas.openxmlformats.org/spreadsheetml/2006/main" count="32" uniqueCount="26">
  <si>
    <t>x</t>
  </si>
  <si>
    <t>t</t>
  </si>
  <si>
    <t>N'(x)</t>
  </si>
  <si>
    <t>N(x)</t>
  </si>
  <si>
    <t>S</t>
  </si>
  <si>
    <t>C</t>
  </si>
  <si>
    <t>P</t>
  </si>
  <si>
    <t>K</t>
  </si>
  <si>
    <t>Delta</t>
  </si>
  <si>
    <t>r</t>
  </si>
  <si>
    <t>Gamma</t>
  </si>
  <si>
    <t>tau</t>
  </si>
  <si>
    <t>Theta</t>
  </si>
  <si>
    <t>sigma</t>
  </si>
  <si>
    <t>Omega</t>
  </si>
  <si>
    <t>st</t>
  </si>
  <si>
    <t>KB</t>
  </si>
  <si>
    <t>d1</t>
  </si>
  <si>
    <t>d2</t>
  </si>
  <si>
    <t>n</t>
  </si>
  <si>
    <t>rb</t>
  </si>
  <si>
    <t>u</t>
  </si>
  <si>
    <t>Cb</t>
  </si>
  <si>
    <t>d</t>
  </si>
  <si>
    <t>Stock Price Tree: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</si>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</sst>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0"/>
      <name val="Geneva"/>
      <charset val="238"/>
    </font>
    <font>
      <b/>
      <sz val="10"/>
      <name val="Geneva"/>
      <charset val="238"/>
    </font>
    <font>
      <b/>
      <i/>
      <sz val="10"/>
      <name val="Geneva"/>
      <charset val="238"/>
    </font>
    <font>
      <sz val="10"/>
      <name val="Geneva"/>
      <charset val="238"/>
    </font>
    <font>
      <sz val="7"/>
      <name val="Geneva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5"/>
  <sheetViews>
    <sheetView tabSelected="1" workbookViewId="0">
      <selection activeCell="D1" sqref="D1:D65536"/>
    </sheetView>
  </sheetViews>
  <sheetFormatPr defaultColWidth="11.44140625" defaultRowHeight="13.2"/>
  <cols>
    <col min="1" max="1" width="4.109375" customWidth="1"/>
    <col min="2" max="2" width="6.33203125" customWidth="1"/>
    <col min="3" max="3" width="5.88671875" customWidth="1"/>
    <col min="4" max="4" width="6.5546875" customWidth="1"/>
    <col min="5" max="5" width="6.44140625" customWidth="1"/>
    <col min="6" max="6" width="5.88671875" customWidth="1"/>
    <col min="7" max="7" width="6.44140625" customWidth="1"/>
    <col min="8" max="51" width="2.44140625" style="4" customWidth="1"/>
  </cols>
  <sheetData>
    <row r="1" spans="1:51" ht="18" customHeight="1">
      <c r="B1" s="3" t="s">
        <v>0</v>
      </c>
      <c r="C1" s="3" t="s">
        <v>1</v>
      </c>
      <c r="D1" s="3" t="s">
        <v>2</v>
      </c>
      <c r="E1" s="3" t="s">
        <v>3</v>
      </c>
      <c r="AY1" s="4">
        <f>IF(ISBLANK(AX2),#REF!*$B$20,AX2*$B$19)</f>
        <v>259.84812565653596</v>
      </c>
    </row>
    <row r="2" spans="1:51" s="2" customFormat="1">
      <c r="B2" s="2">
        <f>B13</f>
        <v>0.30823268189182035</v>
      </c>
      <c r="C2" s="2">
        <f>IF(B2&gt;0,1/(1+0.33267*B2),1/(1-0.33267*B2))</f>
        <v>0.90699676381699734</v>
      </c>
      <c r="D2" s="2">
        <f>(1/SQRT(2*3.1415926))*EXP(-(B2^2)/2)</f>
        <v>0.38043413502970636</v>
      </c>
      <c r="E2" s="2">
        <f>IF(B2&gt;0,1-D2*(0.4361836*C2-0.1201676*C2^2+0.937298*C2^3),D2*(0.4361836*C2-0.1201676*C2^2+0.937298*C2^3))</f>
        <v>0.62104477064770758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4"/>
      <c r="AT2" s="4"/>
      <c r="AU2" s="4"/>
      <c r="AV2" s="4"/>
      <c r="AW2" s="4"/>
      <c r="AX2" s="4">
        <f>IF(ISBLANK(AW3),AW1*$B$20,AW3*$B$19)</f>
        <v>250.11209775205612</v>
      </c>
      <c r="AY2" s="4"/>
    </row>
    <row r="3" spans="1:51" s="2" customFormat="1">
      <c r="B3" s="2">
        <f>B14</f>
        <v>4.0915842729002228E-2</v>
      </c>
      <c r="C3" s="2">
        <f>IF(B3&gt;0,1/(1+0.33267*B3),1/(1-0.33267*B3))</f>
        <v>0.98657131084458738</v>
      </c>
      <c r="D3" s="2">
        <f>(1/SQRT(2*3.1415926535))*EXP(-(B3^2)/2)</f>
        <v>0.39860848425938467</v>
      </c>
      <c r="E3" s="2">
        <f>IF(B3&gt;0,1-D3*(0.4361836*C3-0.1201676*C3^2+0.937298*C3^3),D3*(0.4361836*C3-0.1201676*C3^2+0.937298*C3^3))</f>
        <v>0.51632563878970883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4"/>
      <c r="AT3" s="4"/>
      <c r="AU3" s="4"/>
      <c r="AV3" s="4"/>
      <c r="AW3" s="4">
        <f>IF(ISBLANK(AV4),AV2*$B$20,AV4*$B$19)</f>
        <v>240.74086077734461</v>
      </c>
      <c r="AX3" s="4"/>
      <c r="AY3" s="4">
        <f>IF(ISBLANK(AX4),AX2*$B$20,AX4*$B$19)</f>
        <v>240.74086077734461</v>
      </c>
    </row>
    <row r="4" spans="1:51">
      <c r="B4" s="2"/>
      <c r="E4" s="2"/>
      <c r="AV4" s="4">
        <f>IF(ISBLANK(AU5),AU3*$B$20,AU5*$B$19)</f>
        <v>231.7207466920315</v>
      </c>
      <c r="AX4" s="4">
        <f>IF(ISBLANK(AW5),AW3*$B$20,AW5*$B$19)</f>
        <v>231.7207466920315</v>
      </c>
    </row>
    <row r="5" spans="1:51">
      <c r="A5" s="1" t="s">
        <v>4</v>
      </c>
      <c r="B5" s="2">
        <v>40</v>
      </c>
      <c r="D5" s="1" t="s">
        <v>5</v>
      </c>
      <c r="E5" s="2">
        <f>B5*E2-B12*E3</f>
        <v>5.130429540757067</v>
      </c>
      <c r="F5" s="1" t="s">
        <v>6</v>
      </c>
      <c r="G5" s="2">
        <f>E5-B5+B12</f>
        <v>3.306649748135456</v>
      </c>
      <c r="AU5" s="4">
        <f>IF(ISBLANK(AT6),AT4*$B$20,AT6*$B$19)</f>
        <v>223.03859957189974</v>
      </c>
      <c r="AW5" s="4">
        <f>IF(ISBLANK(AV6),AV4*$B$20,AV6*$B$19)</f>
        <v>223.03859957189974</v>
      </c>
      <c r="AY5" s="4">
        <f>IF(ISBLANK(AX6),AX4*$B$20,AX6*$B$19)</f>
        <v>223.03859957189982</v>
      </c>
    </row>
    <row r="6" spans="1:51">
      <c r="A6" s="1" t="s">
        <v>7</v>
      </c>
      <c r="B6" s="2">
        <v>40</v>
      </c>
      <c r="D6" s="1" t="s">
        <v>8</v>
      </c>
      <c r="E6" s="2">
        <f>E2</f>
        <v>0.62104477064770758</v>
      </c>
      <c r="F6" s="1" t="s">
        <v>8</v>
      </c>
      <c r="G6" s="2">
        <f>E6-1</f>
        <v>-0.37895522935229242</v>
      </c>
      <c r="AT6" s="4">
        <f>IF(ISBLANK(AS7),AS5*$B$20,AS7*$B$19)</f>
        <v>214.68175642084157</v>
      </c>
      <c r="AV6" s="4">
        <f>IF(ISBLANK(AU7),AU5*$B$20,AU7*$B$19)</f>
        <v>214.68175642084157</v>
      </c>
      <c r="AX6" s="4">
        <f>IF(ISBLANK(AW7),AW5*$B$20,AW7*$B$19)</f>
        <v>214.68175642084165</v>
      </c>
    </row>
    <row r="7" spans="1:51">
      <c r="A7" s="1" t="s">
        <v>9</v>
      </c>
      <c r="B7" s="2">
        <v>0.08</v>
      </c>
      <c r="D7" s="1" t="s">
        <v>10</v>
      </c>
      <c r="E7" s="2">
        <f>D2/(B5*B11)</f>
        <v>3.5578953445389805E-2</v>
      </c>
      <c r="F7" s="1" t="s">
        <v>10</v>
      </c>
      <c r="G7" s="2">
        <f>E7</f>
        <v>3.5578953445389805E-2</v>
      </c>
      <c r="AS7" s="4">
        <f>IF(ISBLANK(AR8),AR6*$B$20,AR8*$B$19)</f>
        <v>206.63802870175542</v>
      </c>
      <c r="AU7" s="4">
        <f>IF(ISBLANK(AT8),AT6*$B$20,AT8*$B$19)</f>
        <v>206.63802870175542</v>
      </c>
      <c r="AW7" s="4">
        <f>IF(ISBLANK(AV8),AV6*$B$20,AV8*$B$19)</f>
        <v>206.6380287017555</v>
      </c>
      <c r="AY7" s="4">
        <f>IF(ISBLANK(AX8),AX6*$B$20,AX8*$B$19)</f>
        <v>206.6380287017555</v>
      </c>
    </row>
    <row r="8" spans="1:51">
      <c r="A8" s="1" t="s">
        <v>11</v>
      </c>
      <c r="B8" s="2">
        <v>0.58333299999999999</v>
      </c>
      <c r="D8" s="1" t="s">
        <v>12</v>
      </c>
      <c r="E8" s="2">
        <v>-4.4488799999999999</v>
      </c>
      <c r="F8" s="1" t="s">
        <v>12</v>
      </c>
      <c r="G8" s="2">
        <f>E8+B7*B12</f>
        <v>-1.3947823834097286</v>
      </c>
      <c r="AR8" s="4">
        <f>IF(ISBLANK(AQ9),AQ7*$B$20,AQ9*$B$19)</f>
        <v>198.89568455944584</v>
      </c>
      <c r="AT8" s="4">
        <f>IF(ISBLANK(AS9),AS7*$B$20,AS9*$B$19)</f>
        <v>198.89568455944584</v>
      </c>
      <c r="AV8" s="4">
        <f>IF(ISBLANK(AU9),AU7*$B$20,AU9*$B$19)</f>
        <v>198.89568455944593</v>
      </c>
      <c r="AX8" s="4">
        <f>IF(ISBLANK(AW9),AW7*$B$20,AW9*$B$19)</f>
        <v>198.89568455944593</v>
      </c>
    </row>
    <row r="9" spans="1:51">
      <c r="A9" s="1" t="s">
        <v>13</v>
      </c>
      <c r="B9" s="2">
        <v>0.35</v>
      </c>
      <c r="D9" s="1" t="s">
        <v>14</v>
      </c>
      <c r="E9" s="2">
        <f>B5*E6/E5</f>
        <v>4.8420489217443867</v>
      </c>
      <c r="F9" s="1" t="s">
        <v>14</v>
      </c>
      <c r="G9" s="2">
        <v>-2.7065269999999999</v>
      </c>
      <c r="AQ9" s="4">
        <f>IF(ISBLANK(AP10),AP8*$B$20,AP10*$B$19)</f>
        <v>191.44343170959857</v>
      </c>
      <c r="AS9" s="4">
        <f>IF(ISBLANK(AR10),AR8*$B$20,AR10*$B$19)</f>
        <v>191.44343170959857</v>
      </c>
      <c r="AU9" s="4">
        <f>IF(ISBLANK(AT10),AT8*$B$20,AT10*$B$19)</f>
        <v>191.44343170959866</v>
      </c>
      <c r="AW9" s="4">
        <f>IF(ISBLANK(AV10),AV8*$B$20,AV10*$B$19)</f>
        <v>191.44343170959866</v>
      </c>
      <c r="AY9" s="4">
        <f>IF(ISBLANK(AX10),AX8*$B$20,AX10*$B$19)</f>
        <v>191.44343170959866</v>
      </c>
    </row>
    <row r="10" spans="1:51">
      <c r="A10" s="1"/>
      <c r="B10" s="2"/>
      <c r="AP10" s="4">
        <f>IF(ISBLANK(AO11),AO9*$B$20,AO11*$B$19)</f>
        <v>184.27040096887384</v>
      </c>
      <c r="AR10" s="4">
        <f>IF(ISBLANK(AQ11),AQ9*$B$20,AQ11*$B$19)</f>
        <v>184.27040096887384</v>
      </c>
      <c r="AT10" s="4">
        <f>IF(ISBLANK(AS11),AS9*$B$20,AS11*$B$19)</f>
        <v>184.27040096887393</v>
      </c>
      <c r="AV10" s="4">
        <f>IF(ISBLANK(AU11),AU9*$B$20,AU11*$B$19)</f>
        <v>184.27040096887393</v>
      </c>
      <c r="AX10" s="4">
        <f>IF(ISBLANK(AW11),AW9*$B$20,AW11*$B$19)</f>
        <v>184.27040096887393</v>
      </c>
    </row>
    <row r="11" spans="1:51">
      <c r="A11" s="1" t="s">
        <v>15</v>
      </c>
      <c r="B11" s="2">
        <f>B9*SQRT(B8)</f>
        <v>0.26731683916281812</v>
      </c>
      <c r="AO11" s="4">
        <f>IF(ISBLANK(AN12),AN10*$B$20,AN12*$B$19)</f>
        <v>177.36613040209664</v>
      </c>
      <c r="AQ11" s="4">
        <f>IF(ISBLANK(AP12),AP10*$B$20,AP12*$B$19)</f>
        <v>177.36613040209664</v>
      </c>
      <c r="AS11" s="4">
        <f>IF(ISBLANK(AR12),AR10*$B$20,AR12*$B$19)</f>
        <v>177.3661304020967</v>
      </c>
      <c r="AU11" s="4">
        <f>IF(ISBLANK(AT12),AT10*$B$20,AT12*$B$19)</f>
        <v>177.3661304020967</v>
      </c>
      <c r="AW11" s="4">
        <f>IF(ISBLANK(AV12),AV10*$B$20,AV12*$B$19)</f>
        <v>177.3661304020967</v>
      </c>
      <c r="AY11" s="4">
        <f>IF(ISBLANK(AX12),AX10*$B$20,AX12*$B$19)</f>
        <v>177.3661304020967</v>
      </c>
    </row>
    <row r="12" spans="1:51">
      <c r="A12" s="1" t="s">
        <v>16</v>
      </c>
      <c r="B12" s="2">
        <f>B6*EXP(-B7*B8)</f>
        <v>38.176220207378393</v>
      </c>
      <c r="AN12" s="4">
        <f>IF(ISBLANK(AM13),AM11*$B$20,AM13*$B$19)</f>
        <v>170.72055006342242</v>
      </c>
      <c r="AP12" s="4">
        <f>IF(ISBLANK(AO13),AO11*$B$20,AO13*$B$19)</f>
        <v>170.72055006342242</v>
      </c>
      <c r="AR12" s="4">
        <f>IF(ISBLANK(AQ13),AQ11*$B$20,AQ13*$B$19)</f>
        <v>170.72055006342248</v>
      </c>
      <c r="AT12" s="4">
        <f>IF(ISBLANK(AS13),AS11*$B$20,AS13*$B$19)</f>
        <v>170.72055006342248</v>
      </c>
      <c r="AV12" s="4">
        <f>IF(ISBLANK(AU13),AU11*$B$20,AU13*$B$19)</f>
        <v>170.72055006342248</v>
      </c>
      <c r="AX12" s="4">
        <f>IF(ISBLANK(AW13),AW11*$B$20,AW13*$B$19)</f>
        <v>170.72055006342248</v>
      </c>
    </row>
    <row r="13" spans="1:51">
      <c r="A13" s="1" t="s">
        <v>17</v>
      </c>
      <c r="B13" s="2">
        <f>(1/B11)*LN(B5/B12)+B11/2</f>
        <v>0.30823268189182035</v>
      </c>
      <c r="AM13" s="4">
        <f>IF(ISBLANK(AL14),AL12*$B$20,AL14*$B$19)</f>
        <v>164.32396730922304</v>
      </c>
      <c r="AO13" s="4">
        <f>IF(ISBLANK(AN14),AN12*$B$20,AN14*$B$19)</f>
        <v>164.32396730922304</v>
      </c>
      <c r="AQ13" s="4">
        <f>IF(ISBLANK(AP14),AP12*$B$20,AP14*$B$19)</f>
        <v>164.32396730922309</v>
      </c>
      <c r="AS13" s="4">
        <f>IF(ISBLANK(AR14),AR12*$B$20,AR14*$B$19)</f>
        <v>164.32396730922309</v>
      </c>
      <c r="AU13" s="4">
        <f>IF(ISBLANK(AT14),AT12*$B$20,AT14*$B$19)</f>
        <v>164.32396730922309</v>
      </c>
      <c r="AW13" s="4">
        <f>IF(ISBLANK(AV14),AV12*$B$20,AV14*$B$19)</f>
        <v>164.32396730922309</v>
      </c>
      <c r="AY13" s="4">
        <f>IF(ISBLANK(AX14),AX12*$B$20,AX14*$B$19)</f>
        <v>164.32396730922309</v>
      </c>
    </row>
    <row r="14" spans="1:51">
      <c r="A14" s="1" t="s">
        <v>18</v>
      </c>
      <c r="B14" s="2">
        <f>B13-B11</f>
        <v>4.0915842729002228E-2</v>
      </c>
      <c r="AL14" s="4">
        <f>IF(ISBLANK(AK15),AK13*$B$20,AK15*$B$19)</f>
        <v>158.16705266127167</v>
      </c>
      <c r="AN14" s="4">
        <f>IF(ISBLANK(AM15),AM13*$B$20,AM15*$B$19)</f>
        <v>158.16705266127167</v>
      </c>
      <c r="AP14" s="4">
        <f>IF(ISBLANK(AO15),AO13*$B$20,AO15*$B$19)</f>
        <v>158.16705266127173</v>
      </c>
      <c r="AR14" s="4">
        <f>IF(ISBLANK(AQ15),AQ13*$B$20,AQ15*$B$19)</f>
        <v>158.16705266127173</v>
      </c>
      <c r="AT14" s="4">
        <f>IF(ISBLANK(AS15),AS13*$B$20,AS15*$B$19)</f>
        <v>158.16705266127173</v>
      </c>
      <c r="AV14" s="4">
        <f>IF(ISBLANK(AU15),AU13*$B$20,AU15*$B$19)</f>
        <v>158.16705266127173</v>
      </c>
      <c r="AX14" s="4">
        <f>IF(ISBLANK(AW15),AW13*$B$20,AW15*$B$19)</f>
        <v>158.16705266127173</v>
      </c>
    </row>
    <row r="15" spans="1:51" ht="11.1" customHeight="1">
      <c r="AK15" s="4">
        <f>IF(ISBLANK(AJ16),AJ14*$B$20,AJ16*$B$19)</f>
        <v>152.24082619960797</v>
      </c>
      <c r="AM15" s="4">
        <f>IF(ISBLANK(AL16),AL14*$B$20,AL16*$B$19)</f>
        <v>152.24082619960797</v>
      </c>
      <c r="AO15" s="4">
        <f>IF(ISBLANK(AN16),AN14*$B$20,AN16*$B$19)</f>
        <v>152.24082619960802</v>
      </c>
      <c r="AQ15" s="4">
        <f>IF(ISBLANK(AP16),AP14*$B$20,AP16*$B$19)</f>
        <v>152.24082619960802</v>
      </c>
      <c r="AS15" s="4">
        <f>IF(ISBLANK(AR16),AR14*$B$20,AR16*$B$19)</f>
        <v>152.24082619960802</v>
      </c>
      <c r="AU15" s="4">
        <f>IF(ISBLANK(AT16),AT14*$B$20,AT16*$B$19)</f>
        <v>152.24082619960802</v>
      </c>
      <c r="AW15" s="4">
        <f>IF(ISBLANK(AV16),AV14*$B$20,AV16*$B$19)</f>
        <v>152.24082619960802</v>
      </c>
      <c r="AY15" s="4">
        <f>IF(ISBLANK(AX16),AX14*$B$20,AX16*$B$19)</f>
        <v>152.24082619960802</v>
      </c>
    </row>
    <row r="16" spans="1:51" ht="11.1" customHeight="1">
      <c r="AJ16" s="4">
        <f>IF(ISBLANK(AI17),AI15*$B$20,AI17*$B$19)</f>
        <v>146.53664446523734</v>
      </c>
      <c r="AL16" s="4">
        <f>IF(ISBLANK(AK17),AK15*$B$20,AK17*$B$19)</f>
        <v>146.53664446523734</v>
      </c>
      <c r="AN16" s="4">
        <f>IF(ISBLANK(AM17),AM15*$B$20,AM17*$B$19)</f>
        <v>146.5366444652374</v>
      </c>
      <c r="AP16" s="4">
        <f>IF(ISBLANK(AO17),AO15*$B$20,AO17*$B$19)</f>
        <v>146.5366444652374</v>
      </c>
      <c r="AR16" s="4">
        <f>IF(ISBLANK(AQ17),AQ15*$B$20,AQ17*$B$19)</f>
        <v>146.5366444652374</v>
      </c>
      <c r="AT16" s="4">
        <f>IF(ISBLANK(AS17),AS15*$B$20,AS17*$B$19)</f>
        <v>146.5366444652374</v>
      </c>
      <c r="AV16" s="4">
        <f>IF(ISBLANK(AU17),AU15*$B$20,AU17*$B$19)</f>
        <v>146.5366444652374</v>
      </c>
      <c r="AX16" s="4">
        <f>IF(ISBLANK(AW17),AW15*$B$20,AW17*$B$19)</f>
        <v>146.5366444652374</v>
      </c>
    </row>
    <row r="17" spans="1:61" ht="11.1" customHeight="1">
      <c r="A17" s="1" t="s">
        <v>19</v>
      </c>
      <c r="B17">
        <v>49</v>
      </c>
      <c r="AI17" s="4">
        <f>IF(ISBLANK(AH18),AH16*$B$20,AH18*$B$19)</f>
        <v>141.04618785356192</v>
      </c>
      <c r="AK17" s="4">
        <f>IF(ISBLANK(AJ18),AJ16*$B$20,AJ18*$B$19)</f>
        <v>141.04618785356192</v>
      </c>
      <c r="AM17" s="4">
        <f>IF(ISBLANK(AL18),AL16*$B$20,AL18*$B$19)</f>
        <v>141.04618785356197</v>
      </c>
      <c r="AO17" s="4">
        <f>IF(ISBLANK(AN18),AN16*$B$20,AN18*$B$19)</f>
        <v>141.04618785356197</v>
      </c>
      <c r="AQ17" s="4">
        <f>IF(ISBLANK(AP18),AP16*$B$20,AP18*$B$19)</f>
        <v>141.04618785356197</v>
      </c>
      <c r="AS17" s="4">
        <f>IF(ISBLANK(AR18),AR16*$B$20,AR18*$B$19)</f>
        <v>141.04618785356197</v>
      </c>
      <c r="AU17" s="4">
        <f>IF(ISBLANK(AT18),AT16*$B$20,AT18*$B$19)</f>
        <v>141.04618785356197</v>
      </c>
      <c r="AW17" s="4">
        <f>IF(ISBLANK(AV18),AV16*$B$20,AV18*$B$19)</f>
        <v>141.04618785356197</v>
      </c>
      <c r="AY17" s="4">
        <f>IF(ISBLANK(AX18),AX16*$B$20,AX18*$B$19)</f>
        <v>141.046187853562</v>
      </c>
    </row>
    <row r="18" spans="1:61" ht="11.1" customHeight="1">
      <c r="A18" s="1" t="s">
        <v>20</v>
      </c>
      <c r="B18" s="6">
        <f>EXP(B7*B8/n)</f>
        <v>1.0009528340663911</v>
      </c>
      <c r="C18" s="1" t="s">
        <v>7</v>
      </c>
      <c r="D18" s="2">
        <f>B6</f>
        <v>40</v>
      </c>
      <c r="O18"/>
      <c r="AH18" s="4">
        <f>IF(ISBLANK(AG19),AG17*$B$20,AG19*$B$19)</f>
        <v>135.76144848015613</v>
      </c>
      <c r="AJ18" s="4">
        <f>IF(ISBLANK(AI19),AI17*$B$20,AI19*$B$19)</f>
        <v>135.76144848015613</v>
      </c>
      <c r="AL18" s="4">
        <f>IF(ISBLANK(AK19),AK17*$B$20,AK19*$B$19)</f>
        <v>135.76144848015619</v>
      </c>
      <c r="AN18" s="4">
        <f>IF(ISBLANK(AM19),AM17*$B$20,AM19*$B$19)</f>
        <v>135.76144848015619</v>
      </c>
      <c r="AP18" s="4">
        <f>IF(ISBLANK(AO19),AO17*$B$20,AO19*$B$19)</f>
        <v>135.76144848015619</v>
      </c>
      <c r="AR18" s="4">
        <f>IF(ISBLANK(AQ19),AQ17*$B$20,AQ19*$B$19)</f>
        <v>135.76144848015619</v>
      </c>
      <c r="AT18" s="4">
        <f>IF(ISBLANK(AS19),AS17*$B$20,AS19*$B$19)</f>
        <v>135.76144848015619</v>
      </c>
      <c r="AV18" s="4">
        <f>IF(ISBLANK(AU19),AU17*$B$20,AU19*$B$19)</f>
        <v>135.76144848015619</v>
      </c>
      <c r="AX18" s="4">
        <f>IF(ISBLANK(AW19),AW17*$B$20,AW19*$B$19)</f>
        <v>135.76144848015622</v>
      </c>
    </row>
    <row r="19" spans="1:61" ht="11.1" customHeight="1">
      <c r="A19" s="1" t="s">
        <v>21</v>
      </c>
      <c r="B19">
        <f>EXP(B9*SQRT(B8/n))</f>
        <v>1.0389266572548261</v>
      </c>
      <c r="C19" s="1" t="s">
        <v>22</v>
      </c>
      <c r="D19">
        <f>B150</f>
        <v>5.1508491627708501</v>
      </c>
      <c r="AG19" s="4">
        <f>IF(ISBLANK(AF20),AF18*$B$20,AF20*$B$19)</f>
        <v>130.67471850118943</v>
      </c>
      <c r="AI19" s="4">
        <f>IF(ISBLANK(AH20),AH18*$B$20,AH20*$B$19)</f>
        <v>130.67471850118943</v>
      </c>
      <c r="AK19" s="4">
        <f>IF(ISBLANK(AJ20),AJ18*$B$20,AJ20*$B$19)</f>
        <v>130.67471850118949</v>
      </c>
      <c r="AM19" s="4">
        <f>IF(ISBLANK(AL20),AL18*$B$20,AL20*$B$19)</f>
        <v>130.67471850118949</v>
      </c>
      <c r="AO19" s="4">
        <f>IF(ISBLANK(AN20),AN18*$B$20,AN20*$B$19)</f>
        <v>130.67471850118949</v>
      </c>
      <c r="AQ19" s="4">
        <f>IF(ISBLANK(AP20),AP18*$B$20,AP20*$B$19)</f>
        <v>130.67471850118949</v>
      </c>
      <c r="AS19" s="4">
        <f>IF(ISBLANK(AR20),AR18*$B$20,AR20*$B$19)</f>
        <v>130.67471850118949</v>
      </c>
      <c r="AU19" s="4">
        <f>IF(ISBLANK(AT20),AT18*$B$20,AT20*$B$19)</f>
        <v>130.67471850118949</v>
      </c>
      <c r="AW19" s="4">
        <f>IF(ISBLANK(AV20),AV18*$B$20,AV20*$B$19)</f>
        <v>130.67471850118952</v>
      </c>
      <c r="AY19" s="4">
        <f>IF(ISBLANK(AX20),AX18*$B$20,AX20*$B$19)</f>
        <v>130.67471850118952</v>
      </c>
    </row>
    <row r="20" spans="1:61" ht="11.1" customHeight="1">
      <c r="A20" s="1" t="s">
        <v>23</v>
      </c>
      <c r="B20">
        <f>EXP(-B9*SQRT(B8/n))</f>
        <v>0.96253185248159612</v>
      </c>
      <c r="C20" s="1" t="s">
        <v>8</v>
      </c>
      <c r="D20">
        <f>(C149-C151)/(C49-C51)</f>
        <v>0.62028732216030125</v>
      </c>
      <c r="F20" s="1" t="s">
        <v>24</v>
      </c>
      <c r="AF20" s="4">
        <f>IF(ISBLANK(AE21),AE19*$B$20,AE21*$B$19)</f>
        <v>125.77857887146095</v>
      </c>
      <c r="AH20" s="4">
        <f>IF(ISBLANK(AG21),AG19*$B$20,AG21*$B$19)</f>
        <v>125.77857887146097</v>
      </c>
      <c r="AJ20" s="4">
        <f>IF(ISBLANK(AI21),AI19*$B$20,AI21*$B$19)</f>
        <v>125.77857887146101</v>
      </c>
      <c r="AL20" s="4">
        <f>IF(ISBLANK(AK21),AK19*$B$20,AK21*$B$19)</f>
        <v>125.77857887146101</v>
      </c>
      <c r="AN20" s="4">
        <f>IF(ISBLANK(AM21),AM19*$B$20,AM21*$B$19)</f>
        <v>125.77857887146101</v>
      </c>
      <c r="AP20" s="4">
        <f>IF(ISBLANK(AO21),AO19*$B$20,AO21*$B$19)</f>
        <v>125.77857887146101</v>
      </c>
      <c r="AR20" s="4">
        <f>IF(ISBLANK(AQ21),AQ19*$B$20,AQ21*$B$19)</f>
        <v>125.77857887146101</v>
      </c>
      <c r="AT20" s="4">
        <f>IF(ISBLANK(AS21),AS19*$B$20,AS21*$B$19)</f>
        <v>125.77857887146101</v>
      </c>
      <c r="AV20" s="4">
        <f>IF(ISBLANK(AU21),AU19*$B$20,AU21*$B$19)</f>
        <v>125.77857887146105</v>
      </c>
      <c r="AX20" s="4">
        <f>IF(ISBLANK(AW21),AW19*$B$20,AW21*$B$19)</f>
        <v>125.77857887146105</v>
      </c>
    </row>
    <row r="21" spans="1:61" ht="11.1" customHeight="1">
      <c r="A21" s="1" t="s">
        <v>25</v>
      </c>
      <c r="B21">
        <f>(rb-d)/(u-d)</f>
        <v>0.50292662830730017</v>
      </c>
      <c r="AE21" s="4">
        <f>IF(ISBLANK(AD22),AD20*$B$20,AD22*$B$19)</f>
        <v>121.06588852364985</v>
      </c>
      <c r="AG21" s="4">
        <f>IF(ISBLANK(AF22),AF20*$B$20,AF22*$B$19)</f>
        <v>121.06588852364986</v>
      </c>
      <c r="AI21" s="4">
        <f>IF(ISBLANK(AH22),AH20*$B$20,AH22*$B$19)</f>
        <v>121.0658885236499</v>
      </c>
      <c r="AK21" s="4">
        <f>IF(ISBLANK(AJ22),AJ20*$B$20,AJ22*$B$19)</f>
        <v>121.0658885236499</v>
      </c>
      <c r="AM21" s="4">
        <f>IF(ISBLANK(AL22),AL20*$B$20,AL22*$B$19)</f>
        <v>121.0658885236499</v>
      </c>
      <c r="AO21" s="4">
        <f>IF(ISBLANK(AN22),AN20*$B$20,AN22*$B$19)</f>
        <v>121.0658885236499</v>
      </c>
      <c r="AQ21" s="4">
        <f>IF(ISBLANK(AP22),AP20*$B$20,AP22*$B$19)</f>
        <v>121.0658885236499</v>
      </c>
      <c r="AS21" s="4">
        <f>IF(ISBLANK(AR22),AR20*$B$20,AR22*$B$19)</f>
        <v>121.0658885236499</v>
      </c>
      <c r="AU21" s="4">
        <f>IF(ISBLANK(AT22),AT20*$B$20,AT22*$B$19)</f>
        <v>121.06588852364995</v>
      </c>
      <c r="AW21" s="4">
        <f>IF(ISBLANK(AV22),AV20*$B$20,AV22*$B$19)</f>
        <v>121.06588852364995</v>
      </c>
      <c r="AY21" s="4">
        <f>IF(ISBLANK(AX22),AX20*$B$20,AX22*$B$19)</f>
        <v>121.06588852364996</v>
      </c>
    </row>
    <row r="22" spans="1:61" ht="8.1" customHeight="1">
      <c r="AD22" s="4">
        <f>IF(ISBLANK(AC23),AC21*$B$20,AC23*$B$19)</f>
        <v>116.52977395299908</v>
      </c>
      <c r="AF22" s="4">
        <f>IF(ISBLANK(AE23),AE21*$B$20,AE23*$B$19)</f>
        <v>116.52977395299909</v>
      </c>
      <c r="AH22" s="4">
        <f>IF(ISBLANK(AG23),AG21*$B$20,AG23*$B$19)</f>
        <v>116.52977395299914</v>
      </c>
      <c r="AJ22" s="4">
        <f>IF(ISBLANK(AI23),AI21*$B$20,AI23*$B$19)</f>
        <v>116.52977395299914</v>
      </c>
      <c r="AL22" s="4">
        <f>IF(ISBLANK(AK23),AK21*$B$20,AK23*$B$19)</f>
        <v>116.52977395299914</v>
      </c>
      <c r="AN22" s="4">
        <f>IF(ISBLANK(AM23),AM21*$B$20,AM23*$B$19)</f>
        <v>116.52977395299914</v>
      </c>
      <c r="AP22" s="4">
        <f>IF(ISBLANK(AO23),AO21*$B$20,AO23*$B$19)</f>
        <v>116.52977395299914</v>
      </c>
      <c r="AR22" s="4">
        <f>IF(ISBLANK(AQ23),AQ21*$B$20,AQ23*$B$19)</f>
        <v>116.52977395299914</v>
      </c>
      <c r="AT22" s="4">
        <f>IF(ISBLANK(AS23),AS21*$B$20,AS23*$B$19)</f>
        <v>116.52977395299918</v>
      </c>
      <c r="AV22" s="4">
        <f>IF(ISBLANK(AU23),AU21*$B$20,AU23*$B$19)</f>
        <v>116.52977395299918</v>
      </c>
      <c r="AX22" s="4">
        <f>IF(ISBLANK(AW23),AW21*$B$20,AW23*$B$19)</f>
        <v>116.52977395299919</v>
      </c>
    </row>
    <row r="23" spans="1:61" ht="8.1" customHeight="1">
      <c r="AC23" s="4">
        <f>IF(ISBLANK(AB24),AB22*$B$20,AB24*$B$19)</f>
        <v>112.16361919224184</v>
      </c>
      <c r="AE23" s="4">
        <f>IF(ISBLANK(AD24),AD22*$B$20,AD24*$B$19)</f>
        <v>112.16361919224185</v>
      </c>
      <c r="AG23" s="4">
        <f>IF(ISBLANK(AF24),AF22*$B$20,AF24*$B$19)</f>
        <v>112.1636191922419</v>
      </c>
      <c r="AI23" s="4">
        <f>IF(ISBLANK(AH24),AH22*$B$20,AH24*$B$19)</f>
        <v>112.1636191922419</v>
      </c>
      <c r="AK23" s="4">
        <f>IF(ISBLANK(AJ24),AJ22*$B$20,AJ24*$B$19)</f>
        <v>112.1636191922419</v>
      </c>
      <c r="AM23" s="4">
        <f>IF(ISBLANK(AL24),AL22*$B$20,AL24*$B$19)</f>
        <v>112.1636191922419</v>
      </c>
      <c r="AO23" s="4">
        <f>IF(ISBLANK(AN24),AN22*$B$20,AN24*$B$19)</f>
        <v>112.1636191922419</v>
      </c>
      <c r="AQ23" s="4">
        <f>IF(ISBLANK(AP24),AP22*$B$20,AP24*$B$19)</f>
        <v>112.1636191922419</v>
      </c>
      <c r="AS23" s="4">
        <f>IF(ISBLANK(AR24),AR22*$B$20,AR24*$B$19)</f>
        <v>112.16361919224194</v>
      </c>
      <c r="AU23" s="4">
        <f>IF(ISBLANK(AT24),AT22*$B$20,AT24*$B$19)</f>
        <v>112.16361919224194</v>
      </c>
      <c r="AW23" s="4">
        <f>IF(ISBLANK(AV24),AV22*$B$20,AV24*$B$19)</f>
        <v>112.16361919224195</v>
      </c>
      <c r="AY23" s="4">
        <f>IF(ISBLANK(AX24),AX22*$B$20,AX24*$B$19)</f>
        <v>112.16361919224195</v>
      </c>
    </row>
    <row r="24" spans="1:61" ht="8.1" customHeight="1">
      <c r="AB24" s="4">
        <f>IF(ISBLANK(AA25),AA23*$B$20,AA25*$B$19)</f>
        <v>107.96105616214884</v>
      </c>
      <c r="AD24" s="4">
        <f>IF(ISBLANK(AC25),AC23*$B$20,AC25*$B$19)</f>
        <v>107.96105616214885</v>
      </c>
      <c r="AF24" s="4">
        <f>IF(ISBLANK(AE25),AE23*$B$20,AE25*$B$19)</f>
        <v>107.96105616214889</v>
      </c>
      <c r="AH24" s="4">
        <f>IF(ISBLANK(AG25),AG23*$B$20,AG25*$B$19)</f>
        <v>107.96105616214889</v>
      </c>
      <c r="AJ24" s="4">
        <f>IF(ISBLANK(AI25),AI23*$B$20,AI25*$B$19)</f>
        <v>107.96105616214889</v>
      </c>
      <c r="AL24" s="4">
        <f>IF(ISBLANK(AK25),AK23*$B$20,AK25*$B$19)</f>
        <v>107.96105616214889</v>
      </c>
      <c r="AN24" s="4">
        <f>IF(ISBLANK(AM25),AM23*$B$20,AM25*$B$19)</f>
        <v>107.96105616214889</v>
      </c>
      <c r="AP24" s="4">
        <f>IF(ISBLANK(AO25),AO23*$B$20,AO25*$B$19)</f>
        <v>107.96105616214889</v>
      </c>
      <c r="AR24" s="4">
        <f>IF(ISBLANK(AQ25),AQ23*$B$20,AQ25*$B$19)</f>
        <v>107.96105616214894</v>
      </c>
      <c r="AT24" s="4">
        <f>IF(ISBLANK(AS25),AS23*$B$20,AS25*$B$19)</f>
        <v>107.96105616214894</v>
      </c>
      <c r="AV24" s="4">
        <f>IF(ISBLANK(AU25),AU23*$B$20,AU25*$B$19)</f>
        <v>107.96105616214895</v>
      </c>
      <c r="AX24" s="4">
        <f>IF(ISBLANK(AW25),AW23*$B$20,AW25*$B$19)</f>
        <v>107.96105616214895</v>
      </c>
    </row>
    <row r="25" spans="1:61" ht="8.1" customHeight="1">
      <c r="AA25" s="4">
        <f>IF(ISBLANK(Z26),Z24*$B$20,Z26*$B$19)</f>
        <v>103.91595538362274</v>
      </c>
      <c r="AC25" s="4">
        <f>IF(ISBLANK(AB26),AB24*$B$20,AB26*$B$19)</f>
        <v>103.91595538362276</v>
      </c>
      <c r="AE25" s="4">
        <f>IF(ISBLANK(AD26),AD24*$B$20,AD26*$B$19)</f>
        <v>103.9159553836228</v>
      </c>
      <c r="AG25" s="4">
        <f>IF(ISBLANK(AF26),AF24*$B$20,AF26*$B$19)</f>
        <v>103.9159553836228</v>
      </c>
      <c r="AI25" s="4">
        <f>IF(ISBLANK(AH26),AH24*$B$20,AH26*$B$19)</f>
        <v>103.9159553836228</v>
      </c>
      <c r="AK25" s="4">
        <f>IF(ISBLANK(AJ26),AJ24*$B$20,AJ26*$B$19)</f>
        <v>103.9159553836228</v>
      </c>
      <c r="AM25" s="4">
        <f>IF(ISBLANK(AL26),AL24*$B$20,AL26*$B$19)</f>
        <v>103.9159553836228</v>
      </c>
      <c r="AO25" s="4">
        <f>IF(ISBLANK(AN26),AN24*$B$20,AN26*$B$19)</f>
        <v>103.9159553836228</v>
      </c>
      <c r="AQ25" s="4">
        <f>IF(ISBLANK(AP26),AP24*$B$20,AP26*$B$19)</f>
        <v>103.91595538362284</v>
      </c>
      <c r="AS25" s="4">
        <f>IF(ISBLANK(AR26),AR24*$B$20,AR26*$B$19)</f>
        <v>103.91595538362284</v>
      </c>
      <c r="AU25" s="4">
        <f>IF(ISBLANK(AT26),AT24*$B$20,AT26*$B$19)</f>
        <v>103.91595538362286</v>
      </c>
      <c r="AW25" s="4">
        <f>IF(ISBLANK(AV26),AV24*$B$20,AV26*$B$19)</f>
        <v>103.91595538362286</v>
      </c>
      <c r="AY25" s="4">
        <f>IF(ISBLANK(AX26),AX24*$B$20,AX26*$B$19)</f>
        <v>103.91595538362286</v>
      </c>
    </row>
    <row r="26" spans="1:61" ht="8.1" customHeight="1">
      <c r="Z26" s="4">
        <f>IF(ISBLANK(Y27),Y25*$B$20,Y27*$B$19)</f>
        <v>100.02241703779329</v>
      </c>
      <c r="AB26" s="4">
        <f>IF(ISBLANK(AA27),AA25*$B$20,AA27*$B$19)</f>
        <v>100.0224170377933</v>
      </c>
      <c r="AD26" s="4">
        <f>IF(ISBLANK(AC27),AC25*$B$20,AC27*$B$19)</f>
        <v>100.02241703779333</v>
      </c>
      <c r="AF26" s="4">
        <f>IF(ISBLANK(AE27),AE25*$B$20,AE27*$B$19)</f>
        <v>100.02241703779333</v>
      </c>
      <c r="AH26" s="4">
        <f>IF(ISBLANK(AG27),AG25*$B$20,AG27*$B$19)</f>
        <v>100.02241703779333</v>
      </c>
      <c r="AJ26" s="4">
        <f>IF(ISBLANK(AI27),AI25*$B$20,AI27*$B$19)</f>
        <v>100.02241703779333</v>
      </c>
      <c r="AL26" s="4">
        <f>IF(ISBLANK(AK27),AK25*$B$20,AK27*$B$19)</f>
        <v>100.02241703779333</v>
      </c>
      <c r="AN26" s="4">
        <f>IF(ISBLANK(AM27),AM25*$B$20,AM27*$B$19)</f>
        <v>100.02241703779333</v>
      </c>
      <c r="AP26" s="4">
        <f>IF(ISBLANK(AO27),AO25*$B$20,AO27*$B$19)</f>
        <v>100.02241703779337</v>
      </c>
      <c r="AR26" s="4">
        <f>IF(ISBLANK(AQ27),AQ25*$B$20,AQ27*$B$19)</f>
        <v>100.02241703779337</v>
      </c>
      <c r="AT26" s="4">
        <f>IF(ISBLANK(AS27),AS25*$B$20,AS27*$B$19)</f>
        <v>100.02241703779339</v>
      </c>
      <c r="AV26" s="4">
        <f>IF(ISBLANK(AU27),AU25*$B$20,AU27*$B$19)</f>
        <v>100.02241703779339</v>
      </c>
      <c r="AX26" s="4">
        <f>IF(ISBLANK(AW27),AW25*$B$20,AW27*$B$19)</f>
        <v>100.02241703779339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8.1" customHeight="1">
      <c r="Y27" s="4">
        <f>IF(ISBLANK(X28),X26*$B$20,X28*$B$19)</f>
        <v>96.274762361073925</v>
      </c>
      <c r="AA27" s="4">
        <f>IF(ISBLANK(Z28),Z26*$B$20,Z28*$B$19)</f>
        <v>96.27476236107394</v>
      </c>
      <c r="AC27" s="4">
        <f>IF(ISBLANK(AB28),AB26*$B$20,AB28*$B$19)</f>
        <v>96.274762361073968</v>
      </c>
      <c r="AE27" s="4">
        <f>IF(ISBLANK(AD28),AD26*$B$20,AD28*$B$19)</f>
        <v>96.274762361073968</v>
      </c>
      <c r="AG27" s="4">
        <f>IF(ISBLANK(AF28),AF26*$B$20,AF28*$B$19)</f>
        <v>96.274762361073968</v>
      </c>
      <c r="AI27" s="4">
        <f>IF(ISBLANK(AH28),AH26*$B$20,AH28*$B$19)</f>
        <v>96.274762361073968</v>
      </c>
      <c r="AK27" s="4">
        <f>IF(ISBLANK(AJ28),AJ26*$B$20,AJ28*$B$19)</f>
        <v>96.274762361073968</v>
      </c>
      <c r="AM27" s="4">
        <f>IF(ISBLANK(AL28),AL26*$B$20,AL28*$B$19)</f>
        <v>96.274762361073968</v>
      </c>
      <c r="AO27" s="4">
        <f>IF(ISBLANK(AN28),AN26*$B$20,AN28*$B$19)</f>
        <v>96.274762361074011</v>
      </c>
      <c r="AQ27" s="4">
        <f>IF(ISBLANK(AP28),AP26*$B$20,AP28*$B$19)</f>
        <v>96.274762361074011</v>
      </c>
      <c r="AS27" s="4">
        <f>IF(ISBLANK(AR28),AR26*$B$20,AR28*$B$19)</f>
        <v>96.274762361074025</v>
      </c>
      <c r="AU27" s="4">
        <f>IF(ISBLANK(AT28),AT26*$B$20,AT28*$B$19)</f>
        <v>96.274762361074025</v>
      </c>
      <c r="AW27" s="4">
        <f>IF(ISBLANK(AV28),AV26*$B$20,AV28*$B$19)</f>
        <v>96.274762361074025</v>
      </c>
      <c r="AY27" s="4">
        <f>IF(ISBLANK(AX28),AX26*$B$20,AX28*$B$19)</f>
        <v>96.274762361074025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8.1" customHeight="1">
      <c r="X28" s="4">
        <f>IF(ISBLANK(W29),W27*$B$20,W29*$B$19)</f>
        <v>92.667525362629917</v>
      </c>
      <c r="Z28" s="4">
        <f>IF(ISBLANK(Y29),Y27*$B$20,Y29*$B$19)</f>
        <v>92.667525362629931</v>
      </c>
      <c r="AB28" s="4">
        <f>IF(ISBLANK(AA29),AA27*$B$20,AA29*$B$19)</f>
        <v>92.667525362629959</v>
      </c>
      <c r="AD28" s="4">
        <f>IF(ISBLANK(AC29),AC27*$B$20,AC29*$B$19)</f>
        <v>92.667525362629959</v>
      </c>
      <c r="AF28" s="4">
        <f>IF(ISBLANK(AE29),AE27*$B$20,AE29*$B$19)</f>
        <v>92.667525362629959</v>
      </c>
      <c r="AH28" s="4">
        <f>IF(ISBLANK(AG29),AG27*$B$20,AG29*$B$19)</f>
        <v>92.667525362629959</v>
      </c>
      <c r="AJ28" s="4">
        <f>IF(ISBLANK(AI29),AI27*$B$20,AI29*$B$19)</f>
        <v>92.667525362629959</v>
      </c>
      <c r="AL28" s="4">
        <f>IF(ISBLANK(AK29),AK27*$B$20,AK29*$B$19)</f>
        <v>92.667525362629959</v>
      </c>
      <c r="AN28" s="4">
        <f>IF(ISBLANK(AM29),AM27*$B$20,AM29*$B$19)</f>
        <v>92.667525362630002</v>
      </c>
      <c r="AP28" s="4">
        <f>IF(ISBLANK(AO29),AO27*$B$20,AO29*$B$19)</f>
        <v>92.667525362630002</v>
      </c>
      <c r="AR28" s="4">
        <f>IF(ISBLANK(AQ29),AQ27*$B$20,AQ29*$B$19)</f>
        <v>92.667525362630016</v>
      </c>
      <c r="AT28" s="4">
        <f>IF(ISBLANK(AS29),AS27*$B$20,AS29*$B$19)</f>
        <v>92.667525362630016</v>
      </c>
      <c r="AV28" s="4">
        <f>IF(ISBLANK(AU29),AU27*$B$20,AU29*$B$19)</f>
        <v>92.667525362630016</v>
      </c>
      <c r="AX28" s="4">
        <f>IF(ISBLANK(AW29),AW27*$B$20,AW29*$B$19)</f>
        <v>92.667525362630016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8.1" customHeight="1">
      <c r="W29" s="4">
        <f>IF(ISBLANK(V30),V28*$B$20,V30*$B$19)</f>
        <v>89.195444852177459</v>
      </c>
      <c r="Y29" s="4">
        <f>IF(ISBLANK(X30),X28*$B$20,X30*$B$19)</f>
        <v>89.195444852177474</v>
      </c>
      <c r="AA29" s="4">
        <f>IF(ISBLANK(Z30),Z28*$B$20,Z30*$B$19)</f>
        <v>89.195444852177502</v>
      </c>
      <c r="AC29" s="4">
        <f>IF(ISBLANK(AB30),AB28*$B$20,AB30*$B$19)</f>
        <v>89.195444852177502</v>
      </c>
      <c r="AE29" s="4">
        <f>IF(ISBLANK(AD30),AD28*$B$20,AD30*$B$19)</f>
        <v>89.195444852177502</v>
      </c>
      <c r="AG29" s="4">
        <f>IF(ISBLANK(AF30),AF28*$B$20,AF30*$B$19)</f>
        <v>89.195444852177502</v>
      </c>
      <c r="AI29" s="4">
        <f>IF(ISBLANK(AH30),AH28*$B$20,AH30*$B$19)</f>
        <v>89.195444852177502</v>
      </c>
      <c r="AK29" s="4">
        <f>IF(ISBLANK(AJ30),AJ28*$B$20,AJ30*$B$19)</f>
        <v>89.195444852177502</v>
      </c>
      <c r="AM29" s="4">
        <f>IF(ISBLANK(AL30),AL28*$B$20,AL30*$B$19)</f>
        <v>89.195444852177545</v>
      </c>
      <c r="AO29" s="4">
        <f>IF(ISBLANK(AN30),AN28*$B$20,AN30*$B$19)</f>
        <v>89.195444852177545</v>
      </c>
      <c r="AQ29" s="4">
        <f>IF(ISBLANK(AP30),AP28*$B$20,AP30*$B$19)</f>
        <v>89.195444852177559</v>
      </c>
      <c r="AS29" s="4">
        <f>IF(ISBLANK(AR30),AR28*$B$20,AR30*$B$19)</f>
        <v>89.195444852177559</v>
      </c>
      <c r="AU29" s="4">
        <f>IF(ISBLANK(AT30),AT28*$B$20,AT30*$B$19)</f>
        <v>89.195444852177559</v>
      </c>
      <c r="AW29" s="4">
        <f>IF(ISBLANK(AV30),AV28*$B$20,AV30*$B$19)</f>
        <v>89.195444852177559</v>
      </c>
      <c r="AY29" s="4">
        <f>IF(ISBLANK(AX30),AX28*$B$20,AX30*$B$19)</f>
        <v>89.195444852177587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8.1" customHeight="1">
      <c r="V30" s="4">
        <f>IF(ISBLANK(U31),U29*$B$20,U31*$B$19)</f>
        <v>85.853456766486403</v>
      </c>
      <c r="X30" s="4">
        <f>IF(ISBLANK(W31),W29*$B$20,W31*$B$19)</f>
        <v>85.853456766486417</v>
      </c>
      <c r="Z30" s="4">
        <f>IF(ISBLANK(Y31),Y29*$B$20,Y31*$B$19)</f>
        <v>85.853456766486445</v>
      </c>
      <c r="AB30" s="4">
        <f>IF(ISBLANK(AA31),AA29*$B$20,AA31*$B$19)</f>
        <v>85.853456766486445</v>
      </c>
      <c r="AD30" s="4">
        <f>IF(ISBLANK(AC31),AC29*$B$20,AC31*$B$19)</f>
        <v>85.853456766486445</v>
      </c>
      <c r="AF30" s="4">
        <f>IF(ISBLANK(AE31),AE29*$B$20,AE31*$B$19)</f>
        <v>85.853456766486445</v>
      </c>
      <c r="AH30" s="4">
        <f>IF(ISBLANK(AG31),AG29*$B$20,AG31*$B$19)</f>
        <v>85.853456766486445</v>
      </c>
      <c r="AJ30" s="4">
        <f>IF(ISBLANK(AI31),AI29*$B$20,AI31*$B$19)</f>
        <v>85.853456766486445</v>
      </c>
      <c r="AL30" s="4">
        <f>IF(ISBLANK(AK31),AK29*$B$20,AK31*$B$19)</f>
        <v>85.853456766486488</v>
      </c>
      <c r="AN30" s="4">
        <f>IF(ISBLANK(AM31),AM29*$B$20,AM31*$B$19)</f>
        <v>85.853456766486488</v>
      </c>
      <c r="AP30" s="4">
        <f>IF(ISBLANK(AO31),AO29*$B$20,AO31*$B$19)</f>
        <v>85.853456766486502</v>
      </c>
      <c r="AR30" s="4">
        <f>IF(ISBLANK(AQ31),AQ29*$B$20,AQ31*$B$19)</f>
        <v>85.853456766486502</v>
      </c>
      <c r="AT30" s="4">
        <f>IF(ISBLANK(AS31),AS29*$B$20,AS31*$B$19)</f>
        <v>85.853456766486502</v>
      </c>
      <c r="AV30" s="4">
        <f>IF(ISBLANK(AU31),AU29*$B$20,AU31*$B$19)</f>
        <v>85.853456766486502</v>
      </c>
      <c r="AX30" s="4">
        <f>IF(ISBLANK(AW31),AW29*$B$20,AW31*$B$19)</f>
        <v>85.853456766486531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8.1" customHeight="1">
      <c r="U31" s="4">
        <f>IF(ISBLANK(T32),T30*$B$20,T32*$B$19)</f>
        <v>82.636686783394779</v>
      </c>
      <c r="W31" s="4">
        <f>IF(ISBLANK(V32),V30*$B$20,V32*$B$19)</f>
        <v>82.636686783394794</v>
      </c>
      <c r="Y31" s="4">
        <f>IF(ISBLANK(X32),X30*$B$20,X32*$B$19)</f>
        <v>82.636686783394808</v>
      </c>
      <c r="AA31" s="4">
        <f>IF(ISBLANK(Z32),Z30*$B$20,Z32*$B$19)</f>
        <v>82.636686783394808</v>
      </c>
      <c r="AC31" s="4">
        <f>IF(ISBLANK(AB32),AB30*$B$20,AB32*$B$19)</f>
        <v>82.636686783394808</v>
      </c>
      <c r="AE31" s="4">
        <f>IF(ISBLANK(AD32),AD30*$B$20,AD32*$B$19)</f>
        <v>82.636686783394808</v>
      </c>
      <c r="AG31" s="4">
        <f>IF(ISBLANK(AF32),AF30*$B$20,AF32*$B$19)</f>
        <v>82.636686783394808</v>
      </c>
      <c r="AI31" s="4">
        <f>IF(ISBLANK(AH32),AH30*$B$20,AH32*$B$19)</f>
        <v>82.636686783394808</v>
      </c>
      <c r="AK31" s="4">
        <f>IF(ISBLANK(AJ32),AJ30*$B$20,AJ32*$B$19)</f>
        <v>82.63668678339485</v>
      </c>
      <c r="AM31" s="4">
        <f>IF(ISBLANK(AL32),AL30*$B$20,AL32*$B$19)</f>
        <v>82.63668678339485</v>
      </c>
      <c r="AO31" s="4">
        <f>IF(ISBLANK(AN32),AN30*$B$20,AN32*$B$19)</f>
        <v>82.636686783394865</v>
      </c>
      <c r="AQ31" s="4">
        <f>IF(ISBLANK(AP32),AP30*$B$20,AP32*$B$19)</f>
        <v>82.636686783394865</v>
      </c>
      <c r="AS31" s="4">
        <f>IF(ISBLANK(AR32),AR30*$B$20,AR32*$B$19)</f>
        <v>82.636686783394865</v>
      </c>
      <c r="AU31" s="4">
        <f>IF(ISBLANK(AT32),AT30*$B$20,AT32*$B$19)</f>
        <v>82.636686783394865</v>
      </c>
      <c r="AW31" s="4">
        <f>IF(ISBLANK(AV32),AV30*$B$20,AV32*$B$19)</f>
        <v>82.636686783394893</v>
      </c>
      <c r="AY31" s="4">
        <f>IF(ISBLANK(AX32),AX30*$B$20,AX32*$B$19)</f>
        <v>82.636686783394893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8.1" customHeight="1">
      <c r="T32" s="4">
        <f>IF(ISBLANK(S33),S31*$B$20,S33*$B$19)</f>
        <v>79.540443212562394</v>
      </c>
      <c r="V32" s="4">
        <f>IF(ISBLANK(U33),U31*$B$20,U33*$B$19)</f>
        <v>79.540443212562408</v>
      </c>
      <c r="X32" s="4">
        <f>IF(ISBLANK(W33),W31*$B$20,W33*$B$19)</f>
        <v>79.540443212562423</v>
      </c>
      <c r="Z32" s="4">
        <f>IF(ISBLANK(Y33),Y31*$B$20,Y33*$B$19)</f>
        <v>79.540443212562423</v>
      </c>
      <c r="AB32" s="4">
        <f>IF(ISBLANK(AA33),AA31*$B$20,AA33*$B$19)</f>
        <v>79.540443212562423</v>
      </c>
      <c r="AD32" s="4">
        <f>IF(ISBLANK(AC33),AC31*$B$20,AC33*$B$19)</f>
        <v>79.540443212562423</v>
      </c>
      <c r="AF32" s="4">
        <f>IF(ISBLANK(AE33),AE31*$B$20,AE33*$B$19)</f>
        <v>79.540443212562423</v>
      </c>
      <c r="AH32" s="4">
        <f>IF(ISBLANK(AG33),AG31*$B$20,AG33*$B$19)</f>
        <v>79.540443212562423</v>
      </c>
      <c r="AJ32" s="4">
        <f>IF(ISBLANK(AI33),AI31*$B$20,AI33*$B$19)</f>
        <v>79.540443212562465</v>
      </c>
      <c r="AL32" s="4">
        <f>IF(ISBLANK(AK33),AK31*$B$20,AK33*$B$19)</f>
        <v>79.540443212562465</v>
      </c>
      <c r="AN32" s="4">
        <f>IF(ISBLANK(AM33),AM31*$B$20,AM33*$B$19)</f>
        <v>79.540443212562479</v>
      </c>
      <c r="AP32" s="4">
        <f>IF(ISBLANK(AO33),AO31*$B$20,AO33*$B$19)</f>
        <v>79.540443212562479</v>
      </c>
      <c r="AR32" s="4">
        <f>IF(ISBLANK(AQ33),AQ31*$B$20,AQ33*$B$19)</f>
        <v>79.540443212562479</v>
      </c>
      <c r="AT32" s="4">
        <f>IF(ISBLANK(AS33),AS31*$B$20,AS33*$B$19)</f>
        <v>79.540443212562479</v>
      </c>
      <c r="AV32" s="4">
        <f>IF(ISBLANK(AU33),AU31*$B$20,AU33*$B$19)</f>
        <v>79.540443212562508</v>
      </c>
      <c r="AX32" s="4">
        <f>IF(ISBLANK(AW33),AW31*$B$20,AW33*$B$19)</f>
        <v>79.540443212562508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4:61" ht="8.1" customHeight="1">
      <c r="S33" s="4">
        <f>IF(ISBLANK(R34),R32*$B$20,R34*$B$19)</f>
        <v>76.560210152594877</v>
      </c>
      <c r="U33" s="4">
        <f>IF(ISBLANK(T34),T32*$B$20,T34*$B$19)</f>
        <v>76.560210152594891</v>
      </c>
      <c r="W33" s="4">
        <f>IF(ISBLANK(V34),V32*$B$20,V34*$B$19)</f>
        <v>76.560210152594905</v>
      </c>
      <c r="Y33" s="4">
        <f>IF(ISBLANK(X34),X32*$B$20,X34*$B$19)</f>
        <v>76.560210152594905</v>
      </c>
      <c r="AA33" s="4">
        <f>IF(ISBLANK(Z34),Z32*$B$20,Z34*$B$19)</f>
        <v>76.560210152594905</v>
      </c>
      <c r="AC33" s="4">
        <f>IF(ISBLANK(AB34),AB32*$B$20,AB34*$B$19)</f>
        <v>76.560210152594905</v>
      </c>
      <c r="AE33" s="4">
        <f>IF(ISBLANK(AD34),AD32*$B$20,AD34*$B$19)</f>
        <v>76.560210152594905</v>
      </c>
      <c r="AG33" s="4">
        <f>IF(ISBLANK(AF34),AF32*$B$20,AF34*$B$19)</f>
        <v>76.560210152594905</v>
      </c>
      <c r="AI33" s="4">
        <f>IF(ISBLANK(AH34),AH32*$B$20,AH34*$B$19)</f>
        <v>76.560210152594948</v>
      </c>
      <c r="AK33" s="4">
        <f>IF(ISBLANK(AJ34),AJ32*$B$20,AJ34*$B$19)</f>
        <v>76.560210152594948</v>
      </c>
      <c r="AM33" s="4">
        <f>IF(ISBLANK(AL34),AL32*$B$20,AL34*$B$19)</f>
        <v>76.560210152594962</v>
      </c>
      <c r="AO33" s="4">
        <f>IF(ISBLANK(AN34),AN32*$B$20,AN34*$B$19)</f>
        <v>76.560210152594962</v>
      </c>
      <c r="AQ33" s="4">
        <f>IF(ISBLANK(AP34),AP32*$B$20,AP34*$B$19)</f>
        <v>76.560210152594962</v>
      </c>
      <c r="AS33" s="4">
        <f>IF(ISBLANK(AR34),AR32*$B$20,AR34*$B$19)</f>
        <v>76.560210152594962</v>
      </c>
      <c r="AU33" s="4">
        <f>IF(ISBLANK(AT34),AT32*$B$20,AT34*$B$19)</f>
        <v>76.560210152594976</v>
      </c>
      <c r="AW33" s="4">
        <f>IF(ISBLANK(AV34),AV32*$B$20,AV34*$B$19)</f>
        <v>76.560210152594976</v>
      </c>
      <c r="AY33" s="4">
        <f>IF(ISBLANK(AX34),AX32*$B$20,AX34*$B$19)</f>
        <v>76.560210152594976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4:61" ht="8.1" customHeight="1">
      <c r="R34" s="4">
        <f>IF(ISBLANK(Q35),Q33*$B$20,Q35*$B$19)</f>
        <v>73.691640904557445</v>
      </c>
      <c r="T34" s="4">
        <f>IF(ISBLANK(S35),S33*$B$20,S35*$B$19)</f>
        <v>73.69164090455746</v>
      </c>
      <c r="V34" s="4">
        <f>IF(ISBLANK(U35),U33*$B$20,U35*$B$19)</f>
        <v>73.691640904557474</v>
      </c>
      <c r="X34" s="4">
        <f>IF(ISBLANK(W35),W33*$B$20,W35*$B$19)</f>
        <v>73.691640904557474</v>
      </c>
      <c r="Z34" s="4">
        <f>IF(ISBLANK(Y35),Y33*$B$20,Y35*$B$19)</f>
        <v>73.691640904557474</v>
      </c>
      <c r="AB34" s="4">
        <f>IF(ISBLANK(AA35),AA33*$B$20,AA35*$B$19)</f>
        <v>73.691640904557474</v>
      </c>
      <c r="AD34" s="4">
        <f>IF(ISBLANK(AC35),AC33*$B$20,AC35*$B$19)</f>
        <v>73.691640904557474</v>
      </c>
      <c r="AF34" s="4">
        <f>IF(ISBLANK(AE35),AE33*$B$20,AE35*$B$19)</f>
        <v>73.691640904557474</v>
      </c>
      <c r="AH34" s="4">
        <f>IF(ISBLANK(AG35),AG33*$B$20,AG35*$B$19)</f>
        <v>73.691640904557516</v>
      </c>
      <c r="AJ34" s="4">
        <f>IF(ISBLANK(AI35),AI33*$B$20,AI35*$B$19)</f>
        <v>73.691640904557516</v>
      </c>
      <c r="AL34" s="4">
        <f>IF(ISBLANK(AK35),AK33*$B$20,AK35*$B$19)</f>
        <v>73.691640904557531</v>
      </c>
      <c r="AN34" s="4">
        <f>IF(ISBLANK(AM35),AM33*$B$20,AM35*$B$19)</f>
        <v>73.691640904557531</v>
      </c>
      <c r="AP34" s="4">
        <f>IF(ISBLANK(AO35),AO33*$B$20,AO35*$B$19)</f>
        <v>73.691640904557531</v>
      </c>
      <c r="AR34" s="4">
        <f>IF(ISBLANK(AQ35),AQ33*$B$20,AQ35*$B$19)</f>
        <v>73.691640904557531</v>
      </c>
      <c r="AT34" s="4">
        <f>IF(ISBLANK(AS35),AS33*$B$20,AS35*$B$19)</f>
        <v>73.691640904557545</v>
      </c>
      <c r="AV34" s="4">
        <f>IF(ISBLANK(AU35),AU33*$B$20,AU35*$B$19)</f>
        <v>73.691640904557545</v>
      </c>
      <c r="AX34" s="4">
        <f>IF(ISBLANK(AW35),AW33*$B$20,AW35*$B$19)</f>
        <v>73.691640904557545</v>
      </c>
      <c r="AZ34" s="4"/>
      <c r="BA34" s="4"/>
    </row>
    <row r="35" spans="4:61" ht="8.1" customHeight="1">
      <c r="Q35" s="4">
        <f>IF(ISBLANK(P36),P34*$B$20,P36*$B$19)</f>
        <v>70.930551632272241</v>
      </c>
      <c r="S35" s="4">
        <f>IF(ISBLANK(R36),R34*$B$20,R36*$B$19)</f>
        <v>70.930551632272255</v>
      </c>
      <c r="U35" s="4">
        <f>IF(ISBLANK(T36),T34*$B$20,T36*$B$19)</f>
        <v>70.93055163227227</v>
      </c>
      <c r="W35" s="4">
        <f>IF(ISBLANK(V36),V34*$B$20,V36*$B$19)</f>
        <v>70.93055163227227</v>
      </c>
      <c r="Y35" s="4">
        <f>IF(ISBLANK(X36),X34*$B$20,X36*$B$19)</f>
        <v>70.93055163227227</v>
      </c>
      <c r="AA35" s="4">
        <f>IF(ISBLANK(Z36),Z34*$B$20,Z36*$B$19)</f>
        <v>70.93055163227227</v>
      </c>
      <c r="AC35" s="4">
        <f>IF(ISBLANK(AB36),AB34*$B$20,AB36*$B$19)</f>
        <v>70.93055163227227</v>
      </c>
      <c r="AE35" s="4">
        <f>IF(ISBLANK(AD36),AD34*$B$20,AD36*$B$19)</f>
        <v>70.93055163227227</v>
      </c>
      <c r="AG35" s="4">
        <f>IF(ISBLANK(AF36),AF34*$B$20,AF36*$B$19)</f>
        <v>70.930551632272298</v>
      </c>
      <c r="AI35" s="4">
        <f>IF(ISBLANK(AH36),AH34*$B$20,AH36*$B$19)</f>
        <v>70.930551632272298</v>
      </c>
      <c r="AK35" s="4">
        <f>IF(ISBLANK(AJ36),AJ34*$B$20,AJ36*$B$19)</f>
        <v>70.930551632272312</v>
      </c>
      <c r="AM35" s="4">
        <f>IF(ISBLANK(AL36),AL34*$B$20,AL36*$B$19)</f>
        <v>70.930551632272312</v>
      </c>
      <c r="AO35" s="4">
        <f>IF(ISBLANK(AN36),AN34*$B$20,AN36*$B$19)</f>
        <v>70.930551632272312</v>
      </c>
      <c r="AQ35" s="4">
        <f>IF(ISBLANK(AP36),AP34*$B$20,AP36*$B$19)</f>
        <v>70.930551632272312</v>
      </c>
      <c r="AS35" s="4">
        <f>IF(ISBLANK(AR36),AR34*$B$20,AR36*$B$19)</f>
        <v>70.930551632272326</v>
      </c>
      <c r="AU35" s="4">
        <f>IF(ISBLANK(AT36),AT34*$B$20,AT36*$B$19)</f>
        <v>70.930551632272326</v>
      </c>
      <c r="AW35" s="4">
        <f>IF(ISBLANK(AV36),AV34*$B$20,AV36*$B$19)</f>
        <v>70.930551632272326</v>
      </c>
      <c r="AY35" s="4">
        <f>IF(ISBLANK(AX36),AX34*$B$20,AX36*$B$19)</f>
        <v>70.930551632272326</v>
      </c>
      <c r="AZ35" s="4"/>
      <c r="BA35" s="4"/>
    </row>
    <row r="36" spans="4:61" ht="8.1" customHeight="1">
      <c r="P36" s="4">
        <f>IF(ISBLANK(O37),O35*$B$20,O37*$B$19)</f>
        <v>68.272915260152502</v>
      </c>
      <c r="R36" s="4">
        <f>IF(ISBLANK(Q37),Q35*$B$20,Q37*$B$19)</f>
        <v>68.272915260152516</v>
      </c>
      <c r="T36" s="4">
        <f>IF(ISBLANK(S37),S35*$B$20,S37*$B$19)</f>
        <v>68.27291526015253</v>
      </c>
      <c r="V36" s="4">
        <f>IF(ISBLANK(U37),U35*$B$20,U37*$B$19)</f>
        <v>68.27291526015253</v>
      </c>
      <c r="X36" s="4">
        <f>IF(ISBLANK(W37),W35*$B$20,W37*$B$19)</f>
        <v>68.27291526015253</v>
      </c>
      <c r="Z36" s="4">
        <f>IF(ISBLANK(Y37),Y35*$B$20,Y37*$B$19)</f>
        <v>68.27291526015253</v>
      </c>
      <c r="AB36" s="4">
        <f>IF(ISBLANK(AA37),AA35*$B$20,AA37*$B$19)</f>
        <v>68.27291526015253</v>
      </c>
      <c r="AD36" s="4">
        <f>IF(ISBLANK(AC37),AC35*$B$20,AC37*$B$19)</f>
        <v>68.27291526015253</v>
      </c>
      <c r="AF36" s="4">
        <f>IF(ISBLANK(AE37),AE35*$B$20,AE37*$B$19)</f>
        <v>68.272915260152544</v>
      </c>
      <c r="AH36" s="4">
        <f>IF(ISBLANK(AG37),AG35*$B$20,AG37*$B$19)</f>
        <v>68.272915260152544</v>
      </c>
      <c r="AJ36" s="4">
        <f>IF(ISBLANK(AI37),AI35*$B$20,AI37*$B$19)</f>
        <v>68.272915260152558</v>
      </c>
      <c r="AL36" s="4">
        <f>IF(ISBLANK(AK37),AK35*$B$20,AK37*$B$19)</f>
        <v>68.272915260152558</v>
      </c>
      <c r="AN36" s="4">
        <f>IF(ISBLANK(AM37),AM35*$B$20,AM37*$B$19)</f>
        <v>68.272915260152558</v>
      </c>
      <c r="AP36" s="4">
        <f>IF(ISBLANK(AO37),AO35*$B$20,AO37*$B$19)</f>
        <v>68.272915260152558</v>
      </c>
      <c r="AR36" s="4">
        <f>IF(ISBLANK(AQ37),AQ35*$B$20,AQ37*$B$19)</f>
        <v>68.272915260152573</v>
      </c>
      <c r="AT36" s="4">
        <f>IF(ISBLANK(AS37),AS35*$B$20,AS37*$B$19)</f>
        <v>68.272915260152573</v>
      </c>
      <c r="AV36" s="4">
        <f>IF(ISBLANK(AU37),AU35*$B$20,AU37*$B$19)</f>
        <v>68.272915260152573</v>
      </c>
      <c r="AX36" s="4">
        <f>IF(ISBLANK(AW37),AW35*$B$20,AW37*$B$19)</f>
        <v>68.272915260152573</v>
      </c>
      <c r="AZ36" s="4"/>
      <c r="BA36" s="4"/>
    </row>
    <row r="37" spans="4:61" ht="8.1" customHeight="1">
      <c r="O37" s="4">
        <f>IF(ISBLANK(N38),N36*$B$20,N38*$B$19)</f>
        <v>65.714855599673612</v>
      </c>
      <c r="Q37" s="4">
        <f>IF(ISBLANK(P38),P36*$B$20,P38*$B$19)</f>
        <v>65.714855599673626</v>
      </c>
      <c r="S37" s="4">
        <f>IF(ISBLANK(R38),R36*$B$20,R38*$B$19)</f>
        <v>65.714855599673641</v>
      </c>
      <c r="U37" s="4">
        <f>IF(ISBLANK(T38),T36*$B$20,T38*$B$19)</f>
        <v>65.714855599673641</v>
      </c>
      <c r="W37" s="4">
        <f>IF(ISBLANK(V38),V36*$B$20,V38*$B$19)</f>
        <v>65.714855599673641</v>
      </c>
      <c r="Y37" s="4">
        <f>IF(ISBLANK(X38),X36*$B$20,X38*$B$19)</f>
        <v>65.714855599673641</v>
      </c>
      <c r="AA37" s="4">
        <f>IF(ISBLANK(Z38),Z36*$B$20,Z38*$B$19)</f>
        <v>65.714855599673641</v>
      </c>
      <c r="AC37" s="4">
        <f>IF(ISBLANK(AB38),AB36*$B$20,AB38*$B$19)</f>
        <v>65.714855599673641</v>
      </c>
      <c r="AE37" s="4">
        <f>IF(ISBLANK(AD38),AD36*$B$20,AD38*$B$19)</f>
        <v>65.714855599673655</v>
      </c>
      <c r="AG37" s="4">
        <f>IF(ISBLANK(AF38),AF36*$B$20,AF38*$B$19)</f>
        <v>65.714855599673655</v>
      </c>
      <c r="AI37" s="4">
        <f>IF(ISBLANK(AH38),AH36*$B$20,AH38*$B$19)</f>
        <v>65.714855599673669</v>
      </c>
      <c r="AK37" s="4">
        <f>IF(ISBLANK(AJ38),AJ36*$B$20,AJ38*$B$19)</f>
        <v>65.714855599673669</v>
      </c>
      <c r="AM37" s="4">
        <f>IF(ISBLANK(AL38),AL36*$B$20,AL38*$B$19)</f>
        <v>65.714855599673669</v>
      </c>
      <c r="AO37" s="4">
        <f>IF(ISBLANK(AN38),AN36*$B$20,AN38*$B$19)</f>
        <v>65.714855599673669</v>
      </c>
      <c r="AQ37" s="4">
        <f>IF(ISBLANK(AP38),AP36*$B$20,AP38*$B$19)</f>
        <v>65.714855599673683</v>
      </c>
      <c r="AS37" s="4">
        <f>IF(ISBLANK(AR38),AR36*$B$20,AR38*$B$19)</f>
        <v>65.714855599673683</v>
      </c>
      <c r="AU37" s="4">
        <f>IF(ISBLANK(AT38),AT36*$B$20,AT38*$B$19)</f>
        <v>65.714855599673683</v>
      </c>
      <c r="AW37" s="4">
        <f>IF(ISBLANK(AV38),AV36*$B$20,AV38*$B$19)</f>
        <v>65.714855599673683</v>
      </c>
      <c r="AY37" s="4">
        <f>IF(ISBLANK(AX38),AX36*$B$20,AX38*$B$19)</f>
        <v>65.714855599673683</v>
      </c>
      <c r="AZ37" s="4"/>
      <c r="BA37" s="4"/>
    </row>
    <row r="38" spans="4:61" ht="8.1" customHeight="1">
      <c r="N38" s="4">
        <f>IF(ISBLANK(M39),M37*$B$20,M39*$B$19)</f>
        <v>63.25264169591442</v>
      </c>
      <c r="P38" s="4">
        <f>IF(ISBLANK(O39),O37*$B$20,O39*$B$19)</f>
        <v>63.252641695914441</v>
      </c>
      <c r="R38" s="4">
        <f>IF(ISBLANK(Q39),Q37*$B$20,Q39*$B$19)</f>
        <v>63.252641695914448</v>
      </c>
      <c r="T38" s="4">
        <f>IF(ISBLANK(S39),S37*$B$20,S39*$B$19)</f>
        <v>63.252641695914448</v>
      </c>
      <c r="V38" s="4">
        <f>IF(ISBLANK(U39),U37*$B$20,U39*$B$19)</f>
        <v>63.252641695914448</v>
      </c>
      <c r="X38" s="4">
        <f>IF(ISBLANK(W39),W37*$B$20,W39*$B$19)</f>
        <v>63.252641695914448</v>
      </c>
      <c r="Z38" s="4">
        <f>IF(ISBLANK(Y39),Y37*$B$20,Y39*$B$19)</f>
        <v>63.252641695914456</v>
      </c>
      <c r="AB38" s="4">
        <f>IF(ISBLANK(AA39),AA37*$B$20,AA39*$B$19)</f>
        <v>63.252641695914456</v>
      </c>
      <c r="AD38" s="4">
        <f>IF(ISBLANK(AC39),AC37*$B$20,AC39*$B$19)</f>
        <v>63.25264169591447</v>
      </c>
      <c r="AF38" s="4">
        <f>IF(ISBLANK(AE39),AE37*$B$20,AE39*$B$19)</f>
        <v>63.25264169591447</v>
      </c>
      <c r="AH38" s="4">
        <f>IF(ISBLANK(AG39),AG37*$B$20,AG39*$B$19)</f>
        <v>63.252641695914484</v>
      </c>
      <c r="AJ38" s="4">
        <f>IF(ISBLANK(AI39),AI37*$B$20,AI39*$B$19)</f>
        <v>63.252641695914484</v>
      </c>
      <c r="AL38" s="4">
        <f>IF(ISBLANK(AK39),AK37*$B$20,AK39*$B$19)</f>
        <v>63.252641695914484</v>
      </c>
      <c r="AN38" s="4">
        <f>IF(ISBLANK(AM39),AM37*$B$20,AM39*$B$19)</f>
        <v>63.252641695914484</v>
      </c>
      <c r="AP38" s="4">
        <f>IF(ISBLANK(AO39),AO37*$B$20,AO39*$B$19)</f>
        <v>63.252641695914498</v>
      </c>
      <c r="AR38" s="4">
        <f>IF(ISBLANK(AQ39),AQ37*$B$20,AQ39*$B$19)</f>
        <v>63.252641695914498</v>
      </c>
      <c r="AT38" s="4">
        <f>IF(ISBLANK(AS39),AS37*$B$20,AS39*$B$19)</f>
        <v>63.252641695914498</v>
      </c>
      <c r="AV38" s="4">
        <f>IF(ISBLANK(AU39),AU37*$B$20,AU39*$B$19)</f>
        <v>63.252641695914498</v>
      </c>
      <c r="AX38" s="4">
        <f>IF(ISBLANK(AW39),AW37*$B$20,AW39*$B$19)</f>
        <v>63.252641695914498</v>
      </c>
      <c r="AZ38" s="4"/>
      <c r="BA38" s="4"/>
    </row>
    <row r="39" spans="4:61" ht="8.1" customHeight="1">
      <c r="M39" s="4">
        <f>IF(ISBLANK(L40),L38*$B$20,L40*$B$19)</f>
        <v>60.882682385923147</v>
      </c>
      <c r="O39" s="4">
        <f>IF(ISBLANK(N40),N38*$B$20,N40*$B$19)</f>
        <v>60.882682385923168</v>
      </c>
      <c r="Q39" s="4">
        <f>IF(ISBLANK(P40),P38*$B$20,P40*$B$19)</f>
        <v>60.882682385923175</v>
      </c>
      <c r="S39" s="4">
        <f>IF(ISBLANK(R40),R38*$B$20,R40*$B$19)</f>
        <v>60.882682385923175</v>
      </c>
      <c r="U39" s="4">
        <f>IF(ISBLANK(T40),T38*$B$20,T40*$B$19)</f>
        <v>60.882682385923175</v>
      </c>
      <c r="W39" s="4">
        <f>IF(ISBLANK(V40),V38*$B$20,V40*$B$19)</f>
        <v>60.882682385923175</v>
      </c>
      <c r="Y39" s="4">
        <f>IF(ISBLANK(X40),X38*$B$20,X40*$B$19)</f>
        <v>60.882682385923182</v>
      </c>
      <c r="AA39" s="4">
        <f>IF(ISBLANK(Z40),Z38*$B$20,Z40*$B$19)</f>
        <v>60.882682385923182</v>
      </c>
      <c r="AC39" s="4">
        <f>IF(ISBLANK(AB40),AB38*$B$20,AB40*$B$19)</f>
        <v>60.882682385923196</v>
      </c>
      <c r="AE39" s="4">
        <f>IF(ISBLANK(AD40),AD38*$B$20,AD40*$B$19)</f>
        <v>60.882682385923196</v>
      </c>
      <c r="AG39" s="4">
        <f>IF(ISBLANK(AF40),AF38*$B$20,AF40*$B$19)</f>
        <v>60.882682385923211</v>
      </c>
      <c r="AI39" s="4">
        <f>IF(ISBLANK(AH40),AH38*$B$20,AH40*$B$19)</f>
        <v>60.882682385923211</v>
      </c>
      <c r="AK39" s="4">
        <f>IF(ISBLANK(AJ40),AJ38*$B$20,AJ40*$B$19)</f>
        <v>60.882682385923211</v>
      </c>
      <c r="AM39" s="4">
        <f>IF(ISBLANK(AL40),AL38*$B$20,AL40*$B$19)</f>
        <v>60.882682385923211</v>
      </c>
      <c r="AO39" s="4">
        <f>IF(ISBLANK(AN40),AN38*$B$20,AN40*$B$19)</f>
        <v>60.882682385923225</v>
      </c>
      <c r="AQ39" s="4">
        <f>IF(ISBLANK(AP40),AP38*$B$20,AP40*$B$19)</f>
        <v>60.882682385923225</v>
      </c>
      <c r="AS39" s="4">
        <f>IF(ISBLANK(AR40),AR38*$B$20,AR40*$B$19)</f>
        <v>60.882682385923225</v>
      </c>
      <c r="AU39" s="4">
        <f>IF(ISBLANK(AT40),AT38*$B$20,AT40*$B$19)</f>
        <v>60.882682385923225</v>
      </c>
      <c r="AW39" s="4">
        <f>IF(ISBLANK(AV40),AV38*$B$20,AV40*$B$19)</f>
        <v>60.882682385923225</v>
      </c>
      <c r="AY39" s="4">
        <f>IF(ISBLANK(AX40),AX38*$B$20,AX40*$B$19)</f>
        <v>60.882682385923232</v>
      </c>
      <c r="AZ39" s="4"/>
      <c r="BA39" s="4"/>
    </row>
    <row r="40" spans="4:61" ht="8.1" customHeight="1">
      <c r="L40" s="4">
        <f>IF(ISBLANK(K41),K39*$B$20,K41*$B$19)</f>
        <v>58.601521060971244</v>
      </c>
      <c r="N40" s="4">
        <f>IF(ISBLANK(M41),M39*$B$20,M41*$B$19)</f>
        <v>58.601521060971265</v>
      </c>
      <c r="P40" s="4">
        <f>IF(ISBLANK(O41),O39*$B$20,O41*$B$19)</f>
        <v>58.601521060971272</v>
      </c>
      <c r="R40" s="4">
        <f>IF(ISBLANK(Q41),Q39*$B$20,Q41*$B$19)</f>
        <v>58.601521060971272</v>
      </c>
      <c r="T40" s="4">
        <f>IF(ISBLANK(S41),S39*$B$20,S41*$B$19)</f>
        <v>58.601521060971272</v>
      </c>
      <c r="V40" s="4">
        <f>IF(ISBLANK(U41),U39*$B$20,U41*$B$19)</f>
        <v>58.601521060971272</v>
      </c>
      <c r="X40" s="4">
        <f>IF(ISBLANK(W41),W39*$B$20,W41*$B$19)</f>
        <v>58.60152106097128</v>
      </c>
      <c r="Z40" s="4">
        <f>IF(ISBLANK(Y41),Y39*$B$20,Y41*$B$19)</f>
        <v>58.60152106097128</v>
      </c>
      <c r="AB40" s="4">
        <f>IF(ISBLANK(AA41),AA39*$B$20,AA41*$B$19)</f>
        <v>58.601521060971294</v>
      </c>
      <c r="AD40" s="4">
        <f>IF(ISBLANK(AC41),AC39*$B$20,AC41*$B$19)</f>
        <v>58.601521060971294</v>
      </c>
      <c r="AF40" s="4">
        <f>IF(ISBLANK(AE41),AE39*$B$20,AE41*$B$19)</f>
        <v>58.601521060971308</v>
      </c>
      <c r="AH40" s="4">
        <f>IF(ISBLANK(AG41),AG39*$B$20,AG41*$B$19)</f>
        <v>58.601521060971308</v>
      </c>
      <c r="AJ40" s="4">
        <f>IF(ISBLANK(AI41),AI39*$B$20,AI41*$B$19)</f>
        <v>58.601521060971308</v>
      </c>
      <c r="AL40" s="4">
        <f>IF(ISBLANK(AK41),AK39*$B$20,AK41*$B$19)</f>
        <v>58.601521060971308</v>
      </c>
      <c r="AN40" s="4">
        <f>IF(ISBLANK(AM41),AM39*$B$20,AM41*$B$19)</f>
        <v>58.601521060971322</v>
      </c>
      <c r="AP40" s="4">
        <f>IF(ISBLANK(AO41),AO39*$B$20,AO41*$B$19)</f>
        <v>58.601521060971322</v>
      </c>
      <c r="AR40" s="4">
        <f>IF(ISBLANK(AQ41),AQ39*$B$20,AQ41*$B$19)</f>
        <v>58.601521060971322</v>
      </c>
      <c r="AT40" s="4">
        <f>IF(ISBLANK(AS41),AS39*$B$20,AS41*$B$19)</f>
        <v>58.601521060971322</v>
      </c>
      <c r="AV40" s="4">
        <f>IF(ISBLANK(AU41),AU39*$B$20,AU41*$B$19)</f>
        <v>58.601521060971322</v>
      </c>
      <c r="AX40" s="4">
        <f>IF(ISBLANK(AW41),AW39*$B$20,AW41*$B$19)</f>
        <v>58.601521060971329</v>
      </c>
      <c r="AZ40" s="4"/>
    </row>
    <row r="41" spans="4:61" ht="8.1" customHeight="1">
      <c r="K41" s="4">
        <f>IF(ISBLANK(J42),J40*$B$20,J42*$B$19)</f>
        <v>56.40583062505592</v>
      </c>
      <c r="M41" s="4">
        <f>IF(ISBLANK(L42),L40*$B$20,L42*$B$19)</f>
        <v>56.405830625055934</v>
      </c>
      <c r="O41" s="4">
        <f>IF(ISBLANK(N42),N40*$B$20,N42*$B$19)</f>
        <v>56.405830625055941</v>
      </c>
      <c r="Q41" s="4">
        <f>IF(ISBLANK(P42),P40*$B$20,P42*$B$19)</f>
        <v>56.405830625055941</v>
      </c>
      <c r="S41" s="4">
        <f>IF(ISBLANK(R42),R40*$B$20,R42*$B$19)</f>
        <v>56.405830625055941</v>
      </c>
      <c r="U41" s="4">
        <f>IF(ISBLANK(T42),T40*$B$20,T42*$B$19)</f>
        <v>56.405830625055941</v>
      </c>
      <c r="W41" s="4">
        <f>IF(ISBLANK(V42),V40*$B$20,V42*$B$19)</f>
        <v>56.405830625055948</v>
      </c>
      <c r="Y41" s="4">
        <f>IF(ISBLANK(X42),X40*$B$20,X42*$B$19)</f>
        <v>56.405830625055948</v>
      </c>
      <c r="AA41" s="4">
        <f>IF(ISBLANK(Z42),Z40*$B$20,Z42*$B$19)</f>
        <v>56.405830625055962</v>
      </c>
      <c r="AC41" s="4">
        <f>IF(ISBLANK(AB42),AB40*$B$20,AB42*$B$19)</f>
        <v>56.405830625055962</v>
      </c>
      <c r="AE41" s="4">
        <f>IF(ISBLANK(AD42),AD40*$B$20,AD42*$B$19)</f>
        <v>56.405830625055977</v>
      </c>
      <c r="AG41" s="4">
        <f>IF(ISBLANK(AF42),AF40*$B$20,AF42*$B$19)</f>
        <v>56.405830625055977</v>
      </c>
      <c r="AI41" s="4">
        <f>IF(ISBLANK(AH42),AH40*$B$20,AH42*$B$19)</f>
        <v>56.405830625055977</v>
      </c>
      <c r="AK41" s="4">
        <f>IF(ISBLANK(AJ42),AJ40*$B$20,AJ42*$B$19)</f>
        <v>56.405830625055977</v>
      </c>
      <c r="AM41" s="4">
        <f>IF(ISBLANK(AL42),AL40*$B$20,AL42*$B$19)</f>
        <v>56.405830625055991</v>
      </c>
      <c r="AO41" s="4">
        <f>IF(ISBLANK(AN42),AN40*$B$20,AN42*$B$19)</f>
        <v>56.405830625055991</v>
      </c>
      <c r="AQ41" s="4">
        <f>IF(ISBLANK(AP42),AP40*$B$20,AP42*$B$19)</f>
        <v>56.405830625055991</v>
      </c>
      <c r="AS41" s="4">
        <f>IF(ISBLANK(AR42),AR40*$B$20,AR42*$B$19)</f>
        <v>56.405830625055991</v>
      </c>
      <c r="AU41" s="4">
        <f>IF(ISBLANK(AT42),AT40*$B$20,AT42*$B$19)</f>
        <v>56.405830625055991</v>
      </c>
      <c r="AW41" s="4">
        <f>IF(ISBLANK(AV42),AV40*$B$20,AV42*$B$19)</f>
        <v>56.405830625055998</v>
      </c>
      <c r="AY41" s="4">
        <f>IF(ISBLANK(AX42),AX40*$B$20,AX42*$B$19)</f>
        <v>56.405830625055998</v>
      </c>
      <c r="AZ41" s="4"/>
    </row>
    <row r="42" spans="4:61" ht="8.1" customHeight="1">
      <c r="J42" s="4">
        <f>IF(ISBLANK(I43),I41*$B$20,I43*$B$19)</f>
        <v>54.29240864229822</v>
      </c>
      <c r="L42" s="4">
        <f>IF(ISBLANK(K43),K41*$B$20,K43*$B$19)</f>
        <v>54.292408642298227</v>
      </c>
      <c r="N42" s="4">
        <f>IF(ISBLANK(M43),M41*$B$20,M43*$B$19)</f>
        <v>54.292408642298234</v>
      </c>
      <c r="P42" s="4">
        <f>IF(ISBLANK(O43),O41*$B$20,O43*$B$19)</f>
        <v>54.292408642298234</v>
      </c>
      <c r="R42" s="4">
        <f>IF(ISBLANK(Q43),Q41*$B$20,Q43*$B$19)</f>
        <v>54.292408642298234</v>
      </c>
      <c r="T42" s="4">
        <f>IF(ISBLANK(S43),S41*$B$20,S43*$B$19)</f>
        <v>54.292408642298234</v>
      </c>
      <c r="V42" s="4">
        <f>IF(ISBLANK(U43),U41*$B$20,U43*$B$19)</f>
        <v>54.292408642298241</v>
      </c>
      <c r="X42" s="4">
        <f>IF(ISBLANK(W43),W41*$B$20,W43*$B$19)</f>
        <v>54.292408642298241</v>
      </c>
      <c r="Z42" s="4">
        <f>IF(ISBLANK(Y43),Y41*$B$20,Y43*$B$19)</f>
        <v>54.292408642298255</v>
      </c>
      <c r="AB42" s="4">
        <f>IF(ISBLANK(AA43),AA41*$B$20,AA43*$B$19)</f>
        <v>54.292408642298255</v>
      </c>
      <c r="AD42" s="4">
        <f>IF(ISBLANK(AC43),AC41*$B$20,AC43*$B$19)</f>
        <v>54.29240864229827</v>
      </c>
      <c r="AF42" s="4">
        <f>IF(ISBLANK(AE43),AE41*$B$20,AE43*$B$19)</f>
        <v>54.29240864229827</v>
      </c>
      <c r="AH42" s="4">
        <f>IF(ISBLANK(AG43),AG41*$B$20,AG43*$B$19)</f>
        <v>54.29240864229827</v>
      </c>
      <c r="AJ42" s="4">
        <f>IF(ISBLANK(AI43),AI41*$B$20,AI43*$B$19)</f>
        <v>54.29240864229827</v>
      </c>
      <c r="AL42" s="4">
        <f>IF(ISBLANK(AK43),AK41*$B$20,AK43*$B$19)</f>
        <v>54.292408642298284</v>
      </c>
      <c r="AN42" s="4">
        <f>IF(ISBLANK(AM43),AM41*$B$20,AM43*$B$19)</f>
        <v>54.292408642298284</v>
      </c>
      <c r="AP42" s="4">
        <f>IF(ISBLANK(AO43),AO41*$B$20,AO43*$B$19)</f>
        <v>54.292408642298284</v>
      </c>
      <c r="AR42" s="4">
        <f>IF(ISBLANK(AQ43),AQ41*$B$20,AQ43*$B$19)</f>
        <v>54.292408642298284</v>
      </c>
      <c r="AT42" s="4">
        <f>IF(ISBLANK(AS43),AS41*$B$20,AS43*$B$19)</f>
        <v>54.292408642298284</v>
      </c>
      <c r="AV42" s="4">
        <f>IF(ISBLANK(AU43),AU41*$B$20,AU43*$B$19)</f>
        <v>54.292408642298291</v>
      </c>
      <c r="AX42" s="4">
        <f>IF(ISBLANK(AW43),AW41*$B$20,AW43*$B$19)</f>
        <v>54.292408642298291</v>
      </c>
      <c r="AZ42" s="4"/>
    </row>
    <row r="43" spans="4:61" ht="8.1" customHeight="1">
      <c r="I43" s="4">
        <f>IF(ISBLANK(H44),H42*$B$20,H44*$B$19)</f>
        <v>52.258172666159119</v>
      </c>
      <c r="K43" s="4">
        <f>IF(ISBLANK(J44),J42*$B$20,J44*$B$19)</f>
        <v>52.258172666159126</v>
      </c>
      <c r="M43" s="4">
        <f>IF(ISBLANK(L44),L42*$B$20,L44*$B$19)</f>
        <v>52.258172666159133</v>
      </c>
      <c r="O43" s="4">
        <f>IF(ISBLANK(N44),N42*$B$20,N44*$B$19)</f>
        <v>52.258172666159133</v>
      </c>
      <c r="Q43" s="4">
        <f>IF(ISBLANK(P44),P42*$B$20,P44*$B$19)</f>
        <v>52.258172666159133</v>
      </c>
      <c r="S43" s="4">
        <f>IF(ISBLANK(R44),R42*$B$20,R44*$B$19)</f>
        <v>52.258172666159133</v>
      </c>
      <c r="U43" s="4">
        <f>IF(ISBLANK(T44),T42*$B$20,T44*$B$19)</f>
        <v>52.25817266615914</v>
      </c>
      <c r="W43" s="4">
        <f>IF(ISBLANK(V44),V42*$B$20,V44*$B$19)</f>
        <v>52.25817266615914</v>
      </c>
      <c r="Y43" s="4">
        <f>IF(ISBLANK(X44),X42*$B$20,X44*$B$19)</f>
        <v>52.258172666159155</v>
      </c>
      <c r="AA43" s="4">
        <f>IF(ISBLANK(Z44),Z42*$B$20,Z44*$B$19)</f>
        <v>52.258172666159155</v>
      </c>
      <c r="AC43" s="4">
        <f>IF(ISBLANK(AB44),AB42*$B$20,AB44*$B$19)</f>
        <v>52.258172666159169</v>
      </c>
      <c r="AE43" s="4">
        <f>IF(ISBLANK(AD44),AD42*$B$20,AD44*$B$19)</f>
        <v>52.258172666159169</v>
      </c>
      <c r="AG43" s="4">
        <f>IF(ISBLANK(AF44),AF42*$B$20,AF44*$B$19)</f>
        <v>52.258172666159169</v>
      </c>
      <c r="AI43" s="4">
        <f>IF(ISBLANK(AH44),AH42*$B$20,AH44*$B$19)</f>
        <v>52.258172666159169</v>
      </c>
      <c r="AK43" s="4">
        <f>IF(ISBLANK(AJ44),AJ42*$B$20,AJ44*$B$19)</f>
        <v>52.258172666159183</v>
      </c>
      <c r="AM43" s="4">
        <f>IF(ISBLANK(AL44),AL42*$B$20,AL44*$B$19)</f>
        <v>52.258172666159183</v>
      </c>
      <c r="AO43" s="4">
        <f>IF(ISBLANK(AN44),AN42*$B$20,AN44*$B$19)</f>
        <v>52.258172666159183</v>
      </c>
      <c r="AQ43" s="4">
        <f>IF(ISBLANK(AP44),AP42*$B$20,AP44*$B$19)</f>
        <v>52.258172666159183</v>
      </c>
      <c r="AS43" s="4">
        <f>IF(ISBLANK(AR44),AR42*$B$20,AR44*$B$19)</f>
        <v>52.258172666159183</v>
      </c>
      <c r="AU43" s="4">
        <f>IF(ISBLANK(AT44),AT42*$B$20,AT44*$B$19)</f>
        <v>52.25817266615919</v>
      </c>
      <c r="AW43" s="4">
        <f>IF(ISBLANK(AV44),AV42*$B$20,AV44*$B$19)</f>
        <v>52.25817266615919</v>
      </c>
      <c r="AY43" s="4">
        <f>IF(ISBLANK(AX44),AX42*$B$20,AX44*$B$19)</f>
        <v>52.25817266615919</v>
      </c>
      <c r="AZ43" s="4"/>
    </row>
    <row r="44" spans="4:61" ht="8.1" customHeight="1">
      <c r="H44" s="4">
        <f>IF(ISBLANK(G45),G43*$B$20,G45*$B$19)</f>
        <v>50.300155743661243</v>
      </c>
      <c r="J44" s="4">
        <f>IF(ISBLANK(I45),I43*$B$20,I45*$B$19)</f>
        <v>50.30015574366125</v>
      </c>
      <c r="L44" s="4">
        <f>IF(ISBLANK(K45),K43*$B$20,K45*$B$19)</f>
        <v>50.300155743661257</v>
      </c>
      <c r="N44" s="4">
        <f>IF(ISBLANK(M45),M43*$B$20,M45*$B$19)</f>
        <v>50.300155743661257</v>
      </c>
      <c r="P44" s="4">
        <f>IF(ISBLANK(O45),O43*$B$20,O45*$B$19)</f>
        <v>50.300155743661257</v>
      </c>
      <c r="R44" s="4">
        <f>IF(ISBLANK(Q45),Q43*$B$20,Q45*$B$19)</f>
        <v>50.300155743661257</v>
      </c>
      <c r="T44" s="4">
        <f>IF(ISBLANK(S45),S43*$B$20,S45*$B$19)</f>
        <v>50.300155743661264</v>
      </c>
      <c r="V44" s="4">
        <f>IF(ISBLANK(U45),U43*$B$20,U45*$B$19)</f>
        <v>50.300155743661264</v>
      </c>
      <c r="X44" s="4">
        <f>IF(ISBLANK(W45),W43*$B$20,W45*$B$19)</f>
        <v>50.300155743661279</v>
      </c>
      <c r="Z44" s="4">
        <f>IF(ISBLANK(Y45),Y43*$B$20,Y45*$B$19)</f>
        <v>50.300155743661279</v>
      </c>
      <c r="AB44" s="4">
        <f>IF(ISBLANK(AA45),AA43*$B$20,AA45*$B$19)</f>
        <v>50.300155743661293</v>
      </c>
      <c r="AD44" s="4">
        <f>IF(ISBLANK(AC45),AC43*$B$20,AC45*$B$19)</f>
        <v>50.300155743661293</v>
      </c>
      <c r="AF44" s="4">
        <f>IF(ISBLANK(AE45),AE43*$B$20,AE45*$B$19)</f>
        <v>50.300155743661293</v>
      </c>
      <c r="AH44" s="4">
        <f>IF(ISBLANK(AG45),AG43*$B$20,AG45*$B$19)</f>
        <v>50.300155743661293</v>
      </c>
      <c r="AJ44" s="4">
        <f>IF(ISBLANK(AI45),AI43*$B$20,AI45*$B$19)</f>
        <v>50.300155743661307</v>
      </c>
      <c r="AL44" s="4">
        <f>IF(ISBLANK(AK45),AK43*$B$20,AK45*$B$19)</f>
        <v>50.300155743661307</v>
      </c>
      <c r="AN44" s="4">
        <f>IF(ISBLANK(AM45),AM43*$B$20,AM45*$B$19)</f>
        <v>50.300155743661307</v>
      </c>
      <c r="AP44" s="4">
        <f>IF(ISBLANK(AO45),AO43*$B$20,AO45*$B$19)</f>
        <v>50.300155743661307</v>
      </c>
      <c r="AR44" s="4">
        <f>IF(ISBLANK(AQ45),AQ43*$B$20,AQ45*$B$19)</f>
        <v>50.300155743661307</v>
      </c>
      <c r="AT44" s="4">
        <f>IF(ISBLANK(AS45),AS43*$B$20,AS45*$B$19)</f>
        <v>50.300155743661314</v>
      </c>
      <c r="AV44" s="4">
        <f>IF(ISBLANK(AU45),AU43*$B$20,AU45*$B$19)</f>
        <v>50.300155743661314</v>
      </c>
      <c r="AX44" s="4">
        <f>IF(ISBLANK(AW45),AW43*$B$20,AW45*$B$19)</f>
        <v>50.300155743661314</v>
      </c>
      <c r="AZ44" s="4"/>
    </row>
    <row r="45" spans="4:61" ht="8.1" customHeight="1">
      <c r="G45">
        <f>IF(ISBLANK(F46),F44*$B$20,F46*$B$19)</f>
        <v>48.41550208805905</v>
      </c>
      <c r="I45" s="4">
        <f>IF(ISBLANK(H46),H44*$B$20,H46*$B$19)</f>
        <v>48.415502088059057</v>
      </c>
      <c r="K45" s="4">
        <f>IF(ISBLANK(J46),J44*$B$20,J46*$B$19)</f>
        <v>48.415502088059064</v>
      </c>
      <c r="M45" s="4">
        <f>IF(ISBLANK(L46),L44*$B$20,L46*$B$19)</f>
        <v>48.415502088059064</v>
      </c>
      <c r="O45" s="4">
        <f>IF(ISBLANK(N46),N44*$B$20,N46*$B$19)</f>
        <v>48.415502088059064</v>
      </c>
      <c r="Q45" s="4">
        <f>IF(ISBLANK(P46),P44*$B$20,P46*$B$19)</f>
        <v>48.415502088059064</v>
      </c>
      <c r="S45" s="4">
        <f>IF(ISBLANK(R46),R44*$B$20,R46*$B$19)</f>
        <v>48.415502088059071</v>
      </c>
      <c r="U45" s="4">
        <f>IF(ISBLANK(T46),T44*$B$20,T46*$B$19)</f>
        <v>48.415502088059071</v>
      </c>
      <c r="W45" s="4">
        <f>IF(ISBLANK(V46),V44*$B$20,V46*$B$19)</f>
        <v>48.415502088059085</v>
      </c>
      <c r="Y45" s="4">
        <f>IF(ISBLANK(X46),X44*$B$20,X46*$B$19)</f>
        <v>48.415502088059085</v>
      </c>
      <c r="AA45" s="4">
        <f>IF(ISBLANK(Z46),Z44*$B$20,Z46*$B$19)</f>
        <v>48.4155020880591</v>
      </c>
      <c r="AC45" s="4">
        <f>IF(ISBLANK(AB46),AB44*$B$20,AB46*$B$19)</f>
        <v>48.4155020880591</v>
      </c>
      <c r="AE45" s="4">
        <f>IF(ISBLANK(AD46),AD44*$B$20,AD46*$B$19)</f>
        <v>48.4155020880591</v>
      </c>
      <c r="AG45" s="4">
        <f>IF(ISBLANK(AF46),AF44*$B$20,AF46*$B$19)</f>
        <v>48.4155020880591</v>
      </c>
      <c r="AI45" s="4">
        <f>IF(ISBLANK(AH46),AH44*$B$20,AH46*$B$19)</f>
        <v>48.415502088059114</v>
      </c>
      <c r="AK45" s="4">
        <f>IF(ISBLANK(AJ46),AJ44*$B$20,AJ46*$B$19)</f>
        <v>48.415502088059114</v>
      </c>
      <c r="AM45" s="4">
        <f>IF(ISBLANK(AL46),AL44*$B$20,AL46*$B$19)</f>
        <v>48.415502088059114</v>
      </c>
      <c r="AO45" s="4">
        <f>IF(ISBLANK(AN46),AN44*$B$20,AN46*$B$19)</f>
        <v>48.415502088059114</v>
      </c>
      <c r="AQ45" s="4">
        <f>IF(ISBLANK(AP46),AP44*$B$20,AP46*$B$19)</f>
        <v>48.415502088059114</v>
      </c>
      <c r="AS45" s="4">
        <f>IF(ISBLANK(AR46),AR44*$B$20,AR46*$B$19)</f>
        <v>48.415502088059121</v>
      </c>
      <c r="AU45" s="4">
        <f>IF(ISBLANK(AT46),AT44*$B$20,AT46*$B$19)</f>
        <v>48.415502088059121</v>
      </c>
      <c r="AW45" s="4">
        <f>IF(ISBLANK(AV46),AV44*$B$20,AV46*$B$19)</f>
        <v>48.415502088059121</v>
      </c>
      <c r="AY45" s="4">
        <f>IF(ISBLANK(AX46),AX44*$B$20,AX46*$B$19)</f>
        <v>48.415502088059128</v>
      </c>
      <c r="AZ45" s="4"/>
    </row>
    <row r="46" spans="4:61" ht="8.1" customHeight="1">
      <c r="F46">
        <f>IF(ISBLANK(E47),E45*$B$20,E47*$B$19)</f>
        <v>46.60146291364606</v>
      </c>
      <c r="H46" s="4">
        <f>IF(ISBLANK(G47),G45*$B$20,G47*$B$19)</f>
        <v>46.601462913646067</v>
      </c>
      <c r="J46" s="4">
        <f>IF(ISBLANK(I47),I45*$B$20,I47*$B$19)</f>
        <v>46.601462913646074</v>
      </c>
      <c r="L46" s="4">
        <f>IF(ISBLANK(K47),K45*$B$20,K47*$B$19)</f>
        <v>46.601462913646074</v>
      </c>
      <c r="N46" s="4">
        <f>IF(ISBLANK(M47),M45*$B$20,M47*$B$19)</f>
        <v>46.601462913646074</v>
      </c>
      <c r="P46" s="4">
        <f>IF(ISBLANK(O47),O45*$B$20,O47*$B$19)</f>
        <v>46.601462913646074</v>
      </c>
      <c r="R46" s="4">
        <f>IF(ISBLANK(Q47),Q45*$B$20,Q47*$B$19)</f>
        <v>46.601462913646081</v>
      </c>
      <c r="T46" s="4">
        <f>IF(ISBLANK(S47),S45*$B$20,S47*$B$19)</f>
        <v>46.601462913646081</v>
      </c>
      <c r="V46" s="4">
        <f>IF(ISBLANK(U47),U45*$B$20,U47*$B$19)</f>
        <v>46.601462913646095</v>
      </c>
      <c r="X46" s="4">
        <f>IF(ISBLANK(W47),W45*$B$20,W47*$B$19)</f>
        <v>46.601462913646095</v>
      </c>
      <c r="Z46" s="4">
        <f>IF(ISBLANK(Y47),Y45*$B$20,Y47*$B$19)</f>
        <v>46.60146291364611</v>
      </c>
      <c r="AB46" s="4">
        <f>IF(ISBLANK(AA47),AA45*$B$20,AA47*$B$19)</f>
        <v>46.60146291364611</v>
      </c>
      <c r="AD46" s="4">
        <f>IF(ISBLANK(AC47),AC45*$B$20,AC47*$B$19)</f>
        <v>46.60146291364611</v>
      </c>
      <c r="AF46" s="4">
        <f>IF(ISBLANK(AE47),AE45*$B$20,AE47*$B$19)</f>
        <v>46.60146291364611</v>
      </c>
      <c r="AH46" s="4">
        <f>IF(ISBLANK(AG47),AG45*$B$20,AG47*$B$19)</f>
        <v>46.601462913646117</v>
      </c>
      <c r="AJ46" s="4">
        <f>IF(ISBLANK(AI47),AI45*$B$20,AI47*$B$19)</f>
        <v>46.601462913646117</v>
      </c>
      <c r="AL46" s="4">
        <f>IF(ISBLANK(AK47),AK45*$B$20,AK47*$B$19)</f>
        <v>46.601462913646117</v>
      </c>
      <c r="AN46" s="4">
        <f>IF(ISBLANK(AM47),AM45*$B$20,AM47*$B$19)</f>
        <v>46.601462913646117</v>
      </c>
      <c r="AP46" s="4">
        <f>IF(ISBLANK(AO47),AO45*$B$20,AO47*$B$19)</f>
        <v>46.601462913646117</v>
      </c>
      <c r="AR46" s="4">
        <f>IF(ISBLANK(AQ47),AQ45*$B$20,AQ47*$B$19)</f>
        <v>46.601462913646124</v>
      </c>
      <c r="AT46" s="4">
        <f>IF(ISBLANK(AS47),AS45*$B$20,AS47*$B$19)</f>
        <v>46.601462913646124</v>
      </c>
      <c r="AV46" s="4">
        <f>IF(ISBLANK(AU47),AU45*$B$20,AU47*$B$19)</f>
        <v>46.601462913646124</v>
      </c>
      <c r="AX46" s="4">
        <f>IF(ISBLANK(AW47),AW45*$B$20,AW47*$B$19)</f>
        <v>46.601462913646131</v>
      </c>
      <c r="AZ46" s="4"/>
    </row>
    <row r="47" spans="4:61" ht="8.1" customHeight="1">
      <c r="E47">
        <f>IF(ISBLANK(D48),D46*$B$20,D48*$B$19)</f>
        <v>44.855392426624135</v>
      </c>
      <c r="G47">
        <f>IF(ISBLANK(F48),F46*$B$20,F48*$B$19)</f>
        <v>44.855392426624142</v>
      </c>
      <c r="I47" s="4">
        <f>IF(ISBLANK(H48),H46*$B$20,H48*$B$19)</f>
        <v>44.855392426624149</v>
      </c>
      <c r="K47" s="4">
        <f>IF(ISBLANK(J48),J46*$B$20,J48*$B$19)</f>
        <v>44.855392426624149</v>
      </c>
      <c r="M47" s="4">
        <f>IF(ISBLANK(L48),L46*$B$20,L48*$B$19)</f>
        <v>44.855392426624149</v>
      </c>
      <c r="O47" s="4">
        <f>IF(ISBLANK(N48),N46*$B$20,N48*$B$19)</f>
        <v>44.855392426624149</v>
      </c>
      <c r="Q47" s="4">
        <f>IF(ISBLANK(P48),P46*$B$20,P48*$B$19)</f>
        <v>44.855392426624157</v>
      </c>
      <c r="S47" s="4">
        <f>IF(ISBLANK(R48),R46*$B$20,R48*$B$19)</f>
        <v>44.855392426624157</v>
      </c>
      <c r="U47" s="4">
        <f>IF(ISBLANK(T48),T46*$B$20,T48*$B$19)</f>
        <v>44.855392426624171</v>
      </c>
      <c r="W47" s="4">
        <f>IF(ISBLANK(V48),V46*$B$20,V48*$B$19)</f>
        <v>44.855392426624171</v>
      </c>
      <c r="Y47" s="4">
        <f>IF(ISBLANK(X48),X46*$B$20,X48*$B$19)</f>
        <v>44.855392426624185</v>
      </c>
      <c r="AA47" s="4">
        <f>IF(ISBLANK(Z48),Z46*$B$20,Z48*$B$19)</f>
        <v>44.855392426624185</v>
      </c>
      <c r="AC47" s="4">
        <f>IF(ISBLANK(AB48),AB46*$B$20,AB48*$B$19)</f>
        <v>44.855392426624185</v>
      </c>
      <c r="AE47" s="4">
        <f>IF(ISBLANK(AD48),AD46*$B$20,AD48*$B$19)</f>
        <v>44.855392426624185</v>
      </c>
      <c r="AG47" s="4">
        <f>IF(ISBLANK(AF48),AF46*$B$20,AF48*$B$19)</f>
        <v>44.855392426624192</v>
      </c>
      <c r="AI47" s="4">
        <f>IF(ISBLANK(AH48),AH46*$B$20,AH48*$B$19)</f>
        <v>44.855392426624192</v>
      </c>
      <c r="AK47" s="4">
        <f>IF(ISBLANK(AJ48),AJ46*$B$20,AJ48*$B$19)</f>
        <v>44.855392426624192</v>
      </c>
      <c r="AM47" s="4">
        <f>IF(ISBLANK(AL48),AL46*$B$20,AL48*$B$19)</f>
        <v>44.855392426624192</v>
      </c>
      <c r="AO47" s="4">
        <f>IF(ISBLANK(AN48),AN46*$B$20,AN48*$B$19)</f>
        <v>44.855392426624192</v>
      </c>
      <c r="AQ47" s="4">
        <f>IF(ISBLANK(AP48),AP46*$B$20,AP48*$B$19)</f>
        <v>44.855392426624199</v>
      </c>
      <c r="AS47" s="4">
        <f>IF(ISBLANK(AR48),AR46*$B$20,AR48*$B$19)</f>
        <v>44.855392426624199</v>
      </c>
      <c r="AU47" s="4">
        <f>IF(ISBLANK(AT48),AT46*$B$20,AT48*$B$19)</f>
        <v>44.855392426624199</v>
      </c>
      <c r="AW47" s="4">
        <f>IF(ISBLANK(AV48),AV46*$B$20,AV48*$B$19)</f>
        <v>44.855392426624206</v>
      </c>
      <c r="AY47" s="4">
        <f>IF(ISBLANK(AX48),AX46*$B$20,AX48*$B$19)</f>
        <v>44.855392426624206</v>
      </c>
    </row>
    <row r="48" spans="4:61" ht="8.1" customHeight="1">
      <c r="D48">
        <f>IF(ISBLANK(C49),C47*$B$20,C49*$B$19)</f>
        <v>43.174743966187485</v>
      </c>
      <c r="F48">
        <f>IF(ISBLANK(E49),E47*$B$20,E49*$B$19)</f>
        <v>43.174743966187492</v>
      </c>
      <c r="H48" s="4">
        <f>IF(ISBLANK(G49),G47*$B$20,G49*$B$19)</f>
        <v>43.174743966187499</v>
      </c>
      <c r="J48" s="4">
        <f>IF(ISBLANK(I49),I47*$B$20,I49*$B$19)</f>
        <v>43.174743966187499</v>
      </c>
      <c r="L48" s="4">
        <f>IF(ISBLANK(K49),K47*$B$20,K49*$B$19)</f>
        <v>43.174743966187499</v>
      </c>
      <c r="N48" s="4">
        <f>IF(ISBLANK(M49),M47*$B$20,M49*$B$19)</f>
        <v>43.174743966187499</v>
      </c>
      <c r="P48" s="4">
        <f>IF(ISBLANK(O49),O47*$B$20,O49*$B$19)</f>
        <v>43.174743966187506</v>
      </c>
      <c r="R48" s="4">
        <f>IF(ISBLANK(Q49),Q47*$B$20,Q49*$B$19)</f>
        <v>43.174743966187506</v>
      </c>
      <c r="T48" s="4">
        <f>IF(ISBLANK(S49),S47*$B$20,S49*$B$19)</f>
        <v>43.174743966187513</v>
      </c>
      <c r="V48" s="4">
        <f>IF(ISBLANK(U49),U47*$B$20,U49*$B$19)</f>
        <v>43.174743966187513</v>
      </c>
      <c r="X48" s="4">
        <f>IF(ISBLANK(W49),W47*$B$20,W49*$B$19)</f>
        <v>43.174743966187528</v>
      </c>
      <c r="Z48" s="4">
        <f>IF(ISBLANK(Y49),Y47*$B$20,Y49*$B$19)</f>
        <v>43.174743966187528</v>
      </c>
      <c r="AB48" s="4">
        <f>IF(ISBLANK(AA49),AA47*$B$20,AA49*$B$19)</f>
        <v>43.174743966187528</v>
      </c>
      <c r="AD48" s="4">
        <f>IF(ISBLANK(AC49),AC47*$B$20,AC49*$B$19)</f>
        <v>43.174743966187528</v>
      </c>
      <c r="AF48" s="4">
        <f>IF(ISBLANK(AE49),AE47*$B$20,AE49*$B$19)</f>
        <v>43.174743966187535</v>
      </c>
      <c r="AH48" s="4">
        <f>IF(ISBLANK(AG49),AG47*$B$20,AG49*$B$19)</f>
        <v>43.174743966187535</v>
      </c>
      <c r="AJ48" s="4">
        <f>IF(ISBLANK(AI49),AI47*$B$20,AI49*$B$19)</f>
        <v>43.174743966187535</v>
      </c>
      <c r="AL48" s="4">
        <f>IF(ISBLANK(AK49),AK47*$B$20,AK49*$B$19)</f>
        <v>43.174743966187535</v>
      </c>
      <c r="AN48" s="4">
        <f>IF(ISBLANK(AM49),AM47*$B$20,AM49*$B$19)</f>
        <v>43.174743966187535</v>
      </c>
      <c r="AP48" s="4">
        <f>IF(ISBLANK(AO49),AO47*$B$20,AO49*$B$19)</f>
        <v>43.174743966187542</v>
      </c>
      <c r="AR48" s="4">
        <f>IF(ISBLANK(AQ49),AQ47*$B$20,AQ49*$B$19)</f>
        <v>43.174743966187542</v>
      </c>
      <c r="AT48" s="4">
        <f>IF(ISBLANK(AS49),AS47*$B$20,AS49*$B$19)</f>
        <v>43.174743966187542</v>
      </c>
      <c r="AV48" s="4">
        <f>IF(ISBLANK(AU49),AU47*$B$20,AU49*$B$19)</f>
        <v>43.174743966187549</v>
      </c>
      <c r="AX48" s="4">
        <f>IF(ISBLANK(AW49),AW47*$B$20,AW49*$B$19)</f>
        <v>43.174743966187549</v>
      </c>
    </row>
    <row r="49" spans="2:51">
      <c r="C49">
        <f>IF(ISBLANK(B50),B48*$B$20,B50*$B$19)</f>
        <v>41.557066290193049</v>
      </c>
      <c r="E49">
        <f>IF(ISBLANK(D50),D48*$B$20,D50*$B$19)</f>
        <v>41.557066290193056</v>
      </c>
      <c r="G49">
        <f>IF(ISBLANK(F50),F48*$B$20,F50*$B$19)</f>
        <v>41.557066290193063</v>
      </c>
      <c r="I49" s="4">
        <f>IF(ISBLANK(H50),H48*$B$20,H50*$B$19)</f>
        <v>41.557066290193063</v>
      </c>
      <c r="K49" s="4">
        <f>IF(ISBLANK(J50),J48*$B$20,J50*$B$19)</f>
        <v>41.557066290193063</v>
      </c>
      <c r="M49" s="4">
        <f>IF(ISBLANK(L50),L48*$B$20,L50*$B$19)</f>
        <v>41.557066290193063</v>
      </c>
      <c r="O49" s="4">
        <f>IF(ISBLANK(N50),N48*$B$20,N50*$B$19)</f>
        <v>41.55706629019307</v>
      </c>
      <c r="Q49" s="4">
        <f>IF(ISBLANK(P50),P48*$B$20,P50*$B$19)</f>
        <v>41.55706629019307</v>
      </c>
      <c r="S49" s="4">
        <f>IF(ISBLANK(R50),R48*$B$20,R50*$B$19)</f>
        <v>41.557066290193077</v>
      </c>
      <c r="U49" s="4">
        <f>IF(ISBLANK(T50),T48*$B$20,T50*$B$19)</f>
        <v>41.557066290193077</v>
      </c>
      <c r="W49" s="4">
        <f>IF(ISBLANK(V50),V48*$B$20,V50*$B$19)</f>
        <v>41.557066290193092</v>
      </c>
      <c r="Y49" s="4">
        <f>IF(ISBLANK(X50),X48*$B$20,X50*$B$19)</f>
        <v>41.557066290193092</v>
      </c>
      <c r="AA49" s="4">
        <f>IF(ISBLANK(Z50),Z48*$B$20,Z50*$B$19)</f>
        <v>41.557066290193092</v>
      </c>
      <c r="AC49" s="4">
        <f>IF(ISBLANK(AB50),AB48*$B$20,AB50*$B$19)</f>
        <v>41.557066290193092</v>
      </c>
      <c r="AG49" s="4">
        <f>IF(ISBLANK(AF50),AF48*$B$20,AF50*$B$19)</f>
        <v>41.557066290193099</v>
      </c>
      <c r="AI49" s="4">
        <f>IF(ISBLANK(AH50),AH48*$B$20,AH50*$B$19)</f>
        <v>41.557066290193099</v>
      </c>
      <c r="AK49" s="4">
        <f>IF(ISBLANK(AJ50),AJ48*$B$20,AJ50*$B$19)</f>
        <v>41.557066290193099</v>
      </c>
      <c r="AM49" s="4">
        <f>IF(ISBLANK(AL50),AL48*$B$20,AL50*$B$19)</f>
        <v>41.557066290193099</v>
      </c>
      <c r="AO49" s="4">
        <f>IF(ISBLANK(AN50),AN48*$B$20,AN50*$B$19)</f>
        <v>41.557066290193106</v>
      </c>
      <c r="AQ49" s="4">
        <f>IF(ISBLANK(AP50),AP48*$B$20,AP50*$B$19)</f>
        <v>41.557066290193106</v>
      </c>
      <c r="AS49" s="4">
        <f>IF(ISBLANK(AR50),AR48*$B$20,AR50*$B$19)</f>
        <v>41.557066290193106</v>
      </c>
      <c r="AU49" s="4">
        <f>IF(ISBLANK(AT50),AT48*$B$20,AT50*$B$19)</f>
        <v>41.557066290193113</v>
      </c>
      <c r="AW49" s="4">
        <f>IF(ISBLANK(AV50),AV48*$B$20,AV50*$B$19)</f>
        <v>41.557066290193113</v>
      </c>
      <c r="AY49" s="4">
        <f>IF(ISBLANK(AX50),AX48*$B$20,AX50*$B$19)</f>
        <v>41.557066290193113</v>
      </c>
    </row>
    <row r="50" spans="2:51">
      <c r="B50" s="2">
        <f>B5</f>
        <v>40</v>
      </c>
      <c r="D50">
        <f>IF(ISBLANK(C51),C49*$B$20,C51*$B$19)</f>
        <v>40.000000000000007</v>
      </c>
      <c r="F50">
        <f>IF(ISBLANK(E51),E49*$B$20,E51*$B$19)</f>
        <v>40.000000000000014</v>
      </c>
      <c r="H50" s="4">
        <f>IF(ISBLANK(G51),G49*$B$20,G51*$B$19)</f>
        <v>40.000000000000014</v>
      </c>
      <c r="J50" s="4">
        <f>IF(ISBLANK(I51),I49*$B$20,I51*$B$19)</f>
        <v>40.000000000000014</v>
      </c>
      <c r="L50" s="4">
        <f>IF(ISBLANK(K51),K49*$B$20,K51*$B$19)</f>
        <v>40.000000000000014</v>
      </c>
      <c r="N50" s="4">
        <f>IF(ISBLANK(M51),M49*$B$20,M51*$B$19)</f>
        <v>40.000000000000021</v>
      </c>
      <c r="P50" s="4">
        <f>IF(ISBLANK(O51),O49*$B$20,O51*$B$19)</f>
        <v>40.000000000000021</v>
      </c>
      <c r="R50" s="4">
        <f>IF(ISBLANK(Q51),Q49*$B$20,Q51*$B$19)</f>
        <v>40.000000000000028</v>
      </c>
      <c r="T50" s="4">
        <f>IF(ISBLANK(S51),S49*$B$20,S51*$B$19)</f>
        <v>40.000000000000028</v>
      </c>
      <c r="V50" s="4">
        <f>IF(ISBLANK(U51),U49*$B$20,U51*$B$19)</f>
        <v>40.000000000000043</v>
      </c>
      <c r="X50" s="4">
        <f>IF(ISBLANK(W51),W49*$B$20,W51*$B$19)</f>
        <v>40.000000000000043</v>
      </c>
      <c r="Z50" s="4">
        <f>IF(ISBLANK(Y51),Y49*$B$20,Y51*$B$19)</f>
        <v>40.000000000000043</v>
      </c>
      <c r="AB50" s="4">
        <f>IF(ISBLANK(AA51),AA49*$B$20,AA51*$B$19)</f>
        <v>40.000000000000043</v>
      </c>
      <c r="AD50" s="4">
        <f>IF(ISBLANK(AC51),AC49*$B$20,AC51*$B$19)</f>
        <v>40.000000000000043</v>
      </c>
      <c r="AF50" s="4">
        <f>IF(ISBLANK(AE51),AE49*$B$20,AE51*$B$19)</f>
        <v>40.00000000000005</v>
      </c>
      <c r="AH50" s="4">
        <f>IF(ISBLANK(AG51),AG49*$B$20,AG51*$B$19)</f>
        <v>40.00000000000005</v>
      </c>
      <c r="AJ50" s="4">
        <f>IF(ISBLANK(AI51),AI49*$B$20,AI51*$B$19)</f>
        <v>40.00000000000005</v>
      </c>
      <c r="AL50" s="4">
        <f>IF(ISBLANK(AK51),AK49*$B$20,AK51*$B$19)</f>
        <v>40.00000000000005</v>
      </c>
      <c r="AN50" s="4">
        <f>IF(ISBLANK(AM51),AM49*$B$20,AM51*$B$19)</f>
        <v>40.000000000000057</v>
      </c>
      <c r="AP50" s="4">
        <f>IF(ISBLANK(AO51),AO49*$B$20,AO51*$B$19)</f>
        <v>40.000000000000057</v>
      </c>
      <c r="AR50" s="4">
        <f>IF(ISBLANK(AQ51),AQ49*$B$20,AQ51*$B$19)</f>
        <v>40.000000000000057</v>
      </c>
      <c r="AT50" s="4">
        <f>IF(ISBLANK(AS51),AS49*$B$20,AS51*$B$19)</f>
        <v>40.000000000000064</v>
      </c>
      <c r="AV50" s="4">
        <f>IF(ISBLANK(AU51),AU49*$B$20,AU51*$B$19)</f>
        <v>40.000000000000064</v>
      </c>
      <c r="AX50" s="4">
        <f>IF(ISBLANK(AW51),AW49*$B$20,AW51*$B$19)</f>
        <v>40.000000000000064</v>
      </c>
    </row>
    <row r="51" spans="2:51">
      <c r="C51">
        <f>IF(ISBLANK(B52),B50*$B$20,B52*$B$19)</f>
        <v>38.501274099263846</v>
      </c>
      <c r="E51">
        <f>IF(ISBLANK(D52),D50*$B$20,D52*$B$19)</f>
        <v>38.501274099263853</v>
      </c>
      <c r="G51">
        <f>IF(ISBLANK(F52),F50*$B$20,F52*$B$19)</f>
        <v>38.501274099263853</v>
      </c>
      <c r="I51" s="4">
        <f>IF(ISBLANK(H52),H50*$B$20,H52*$B$19)</f>
        <v>38.501274099263853</v>
      </c>
      <c r="K51" s="4">
        <f>IF(ISBLANK(J52),J50*$B$20,J52*$B$19)</f>
        <v>38.501274099263853</v>
      </c>
      <c r="M51" s="4">
        <f>IF(ISBLANK(L52),L50*$B$20,L52*$B$19)</f>
        <v>38.50127409926386</v>
      </c>
      <c r="O51" s="4">
        <f>IF(ISBLANK(N52),N50*$B$20,N52*$B$19)</f>
        <v>38.50127409926386</v>
      </c>
      <c r="Q51" s="4">
        <f>IF(ISBLANK(P52),P50*$B$20,P52*$B$19)</f>
        <v>38.501274099263867</v>
      </c>
      <c r="S51" s="4">
        <f>IF(ISBLANK(R52),R50*$B$20,R52*$B$19)</f>
        <v>38.501274099263867</v>
      </c>
      <c r="U51" s="4">
        <f>IF(ISBLANK(T52),T50*$B$20,T52*$B$19)</f>
        <v>38.501274099263881</v>
      </c>
      <c r="W51" s="4">
        <f>IF(ISBLANK(V52),V50*$B$20,V52*$B$19)</f>
        <v>38.501274099263881</v>
      </c>
      <c r="Y51" s="4">
        <f>IF(ISBLANK(X52),X50*$B$20,X52*$B$19)</f>
        <v>38.501274099263881</v>
      </c>
      <c r="AA51" s="4">
        <f>IF(ISBLANK(Z52),Z50*$B$20,Z52*$B$19)</f>
        <v>38.501274099263881</v>
      </c>
      <c r="AC51" s="4">
        <f>IF(ISBLANK(AB52),AB50*$B$20,AB52*$B$19)</f>
        <v>38.501274099263881</v>
      </c>
      <c r="AE51" s="4">
        <f>IF(ISBLANK(AD52),AD50*$B$20,AD52*$B$19)</f>
        <v>38.501274099263888</v>
      </c>
      <c r="AG51" s="4">
        <f>IF(ISBLANK(AF52),AF50*$B$20,AF52*$B$19)</f>
        <v>38.501274099263888</v>
      </c>
      <c r="AI51" s="4">
        <f>IF(ISBLANK(AH52),AH50*$B$20,AH52*$B$19)</f>
        <v>38.501274099263888</v>
      </c>
      <c r="AK51" s="4">
        <f>IF(ISBLANK(AJ52),AJ50*$B$20,AJ52*$B$19)</f>
        <v>38.501274099263888</v>
      </c>
      <c r="AM51" s="4">
        <f>IF(ISBLANK(AL52),AL50*$B$20,AL52*$B$19)</f>
        <v>38.501274099263895</v>
      </c>
      <c r="AO51" s="4">
        <f>IF(ISBLANK(AN52),AN50*$B$20,AN52*$B$19)</f>
        <v>38.501274099263895</v>
      </c>
      <c r="AQ51" s="4">
        <f>IF(ISBLANK(AP52),AP50*$B$20,AP52*$B$19)</f>
        <v>38.501274099263895</v>
      </c>
      <c r="AS51" s="4">
        <f>IF(ISBLANK(AR52),AR50*$B$20,AR52*$B$19)</f>
        <v>38.501274099263902</v>
      </c>
      <c r="AU51" s="4">
        <f>IF(ISBLANK(AT52),AT50*$B$20,AT52*$B$19)</f>
        <v>38.501274099263902</v>
      </c>
      <c r="AW51" s="4">
        <f>IF(ISBLANK(AV52),AV50*$B$20,AV52*$B$19)</f>
        <v>38.501274099263902</v>
      </c>
      <c r="AY51" s="4">
        <f>IF(ISBLANK(AX52),AX50*$B$20,AX52*$B$19)</f>
        <v>38.50127409926391</v>
      </c>
    </row>
    <row r="52" spans="2:51" ht="8.1" customHeight="1">
      <c r="D52">
        <f>IF(ISBLANK(C53),C51*$B$20,C53*$B$19)</f>
        <v>37.058702681666126</v>
      </c>
      <c r="F52">
        <f>IF(ISBLANK(E53),E51*$B$20,E53*$B$19)</f>
        <v>37.058702681666126</v>
      </c>
      <c r="H52" s="4">
        <f>IF(ISBLANK(G53),G51*$B$20,G53*$B$19)</f>
        <v>37.058702681666126</v>
      </c>
      <c r="J52" s="4">
        <f>IF(ISBLANK(I53),I51*$B$20,I53*$B$19)</f>
        <v>37.058702681666126</v>
      </c>
      <c r="L52" s="4">
        <f>IF(ISBLANK(K53),K51*$B$20,K53*$B$19)</f>
        <v>37.058702681666134</v>
      </c>
      <c r="N52" s="4">
        <f>IF(ISBLANK(M53),M51*$B$20,M53*$B$19)</f>
        <v>37.058702681666134</v>
      </c>
      <c r="P52" s="4">
        <f>IF(ISBLANK(O53),O51*$B$20,O53*$B$19)</f>
        <v>37.058702681666141</v>
      </c>
      <c r="R52" s="4">
        <f>IF(ISBLANK(Q53),Q51*$B$20,Q53*$B$19)</f>
        <v>37.058702681666141</v>
      </c>
      <c r="T52" s="4">
        <f>IF(ISBLANK(S53),S51*$B$20,S53*$B$19)</f>
        <v>37.058702681666155</v>
      </c>
      <c r="V52" s="4">
        <f>IF(ISBLANK(U53),U51*$B$20,U53*$B$19)</f>
        <v>37.058702681666155</v>
      </c>
      <c r="X52" s="4">
        <f>IF(ISBLANK(W53),W51*$B$20,W53*$B$19)</f>
        <v>37.058702681666155</v>
      </c>
      <c r="Z52" s="4">
        <f>IF(ISBLANK(Y53),Y51*$B$20,Y53*$B$19)</f>
        <v>37.058702681666155</v>
      </c>
      <c r="AB52" s="4">
        <f>IF(ISBLANK(AA53),AA51*$B$20,AA53*$B$19)</f>
        <v>37.058702681666155</v>
      </c>
      <c r="AD52" s="4">
        <f>IF(ISBLANK(AC53),AC51*$B$20,AC53*$B$19)</f>
        <v>37.058702681666162</v>
      </c>
      <c r="AF52" s="4">
        <f>IF(ISBLANK(AE53),AE51*$B$20,AE53*$B$19)</f>
        <v>37.058702681666162</v>
      </c>
      <c r="AH52" s="4">
        <f>IF(ISBLANK(AG53),AG51*$B$20,AG53*$B$19)</f>
        <v>37.058702681666162</v>
      </c>
      <c r="AJ52" s="4">
        <f>IF(ISBLANK(AI53),AI51*$B$20,AI53*$B$19)</f>
        <v>37.058702681666162</v>
      </c>
      <c r="AL52" s="4">
        <f>IF(ISBLANK(AK53),AK51*$B$20,AK53*$B$19)</f>
        <v>37.058702681666169</v>
      </c>
      <c r="AN52" s="4">
        <f>IF(ISBLANK(AM53),AM51*$B$20,AM53*$B$19)</f>
        <v>37.058702681666169</v>
      </c>
      <c r="AP52" s="4">
        <f>IF(ISBLANK(AO53),AO51*$B$20,AO53*$B$19)</f>
        <v>37.058702681666169</v>
      </c>
      <c r="AR52" s="4">
        <f>IF(ISBLANK(AQ53),AQ51*$B$20,AQ53*$B$19)</f>
        <v>37.058702681666176</v>
      </c>
      <c r="AT52" s="4">
        <f>IF(ISBLANK(AS53),AS51*$B$20,AS53*$B$19)</f>
        <v>37.058702681666176</v>
      </c>
      <c r="AV52" s="4">
        <f>IF(ISBLANK(AU53),AU51*$B$20,AU53*$B$19)</f>
        <v>37.058702681666176</v>
      </c>
      <c r="AX52" s="4">
        <f>IF(ISBLANK(AW53),AW51*$B$20,AW53*$B$19)</f>
        <v>37.058702681666183</v>
      </c>
    </row>
    <row r="53" spans="2:51" ht="8.1" customHeight="1">
      <c r="E53">
        <f>IF(ISBLANK(D54),D52*$B$20,D54*$B$19)</f>
        <v>35.670181742748788</v>
      </c>
      <c r="G53">
        <f>IF(ISBLANK(F54),F52*$B$20,F54*$B$19)</f>
        <v>35.670181742748788</v>
      </c>
      <c r="I53" s="4">
        <f>IF(ISBLANK(H54),H52*$B$20,H54*$B$19)</f>
        <v>35.670181742748788</v>
      </c>
      <c r="K53" s="4">
        <f>IF(ISBLANK(J54),J52*$B$20,J54*$B$19)</f>
        <v>35.670181742748795</v>
      </c>
      <c r="M53" s="4">
        <f>IF(ISBLANK(L54),L52*$B$20,L54*$B$19)</f>
        <v>35.670181742748795</v>
      </c>
      <c r="O53" s="4">
        <f>IF(ISBLANK(N54),N52*$B$20,N54*$B$19)</f>
        <v>35.670181742748802</v>
      </c>
      <c r="Q53" s="4">
        <f>IF(ISBLANK(P54),P52*$B$20,P54*$B$19)</f>
        <v>35.670181742748802</v>
      </c>
      <c r="S53" s="4">
        <f>IF(ISBLANK(R54),R52*$B$20,R54*$B$19)</f>
        <v>35.670181742748817</v>
      </c>
      <c r="U53" s="4">
        <f>IF(ISBLANK(T54),T52*$B$20,T54*$B$19)</f>
        <v>35.670181742748817</v>
      </c>
      <c r="W53" s="4">
        <f>IF(ISBLANK(V54),V52*$B$20,V54*$B$19)</f>
        <v>35.670181742748817</v>
      </c>
      <c r="Y53" s="4">
        <f>IF(ISBLANK(X54),X52*$B$20,X54*$B$19)</f>
        <v>35.670181742748817</v>
      </c>
      <c r="AA53" s="4">
        <f>IF(ISBLANK(Z54),Z52*$B$20,Z54*$B$19)</f>
        <v>35.670181742748817</v>
      </c>
      <c r="AC53" s="4">
        <f>IF(ISBLANK(AB54),AB52*$B$20,AB54*$B$19)</f>
        <v>35.670181742748824</v>
      </c>
      <c r="AE53" s="4">
        <f>IF(ISBLANK(AD54),AD52*$B$20,AD54*$B$19)</f>
        <v>35.670181742748824</v>
      </c>
      <c r="AG53" s="4">
        <f>IF(ISBLANK(AF54),AF52*$B$20,AF54*$B$19)</f>
        <v>35.670181742748824</v>
      </c>
      <c r="AI53" s="4">
        <f>IF(ISBLANK(AH54),AH52*$B$20,AH54*$B$19)</f>
        <v>35.670181742748824</v>
      </c>
      <c r="AK53" s="4">
        <f>IF(ISBLANK(AJ54),AJ52*$B$20,AJ54*$B$19)</f>
        <v>35.670181742748831</v>
      </c>
      <c r="AM53" s="4">
        <f>IF(ISBLANK(AL54),AL52*$B$20,AL54*$B$19)</f>
        <v>35.670181742748831</v>
      </c>
      <c r="AO53" s="4">
        <f>IF(ISBLANK(AN54),AN52*$B$20,AN54*$B$19)</f>
        <v>35.670181742748831</v>
      </c>
      <c r="AQ53" s="4">
        <f>IF(ISBLANK(AP54),AP52*$B$20,AP54*$B$19)</f>
        <v>35.670181742748838</v>
      </c>
      <c r="AS53" s="4">
        <f>IF(ISBLANK(AR54),AR52*$B$20,AR54*$B$19)</f>
        <v>35.670181742748838</v>
      </c>
      <c r="AU53" s="4">
        <f>IF(ISBLANK(AT54),AT52*$B$20,AT54*$B$19)</f>
        <v>35.670181742748838</v>
      </c>
      <c r="AW53" s="4">
        <f>IF(ISBLANK(AV54),AV52*$B$20,AV54*$B$19)</f>
        <v>35.670181742748845</v>
      </c>
      <c r="AY53" s="4">
        <f>IF(ISBLANK(AX54),AX52*$B$20,AX54*$B$19)</f>
        <v>35.670181742748845</v>
      </c>
    </row>
    <row r="54" spans="2:51" ht="8.1" customHeight="1">
      <c r="F54">
        <f>IF(ISBLANK(E55),E53*$B$20,E55*$B$19)</f>
        <v>34.3336861112032</v>
      </c>
      <c r="H54" s="4">
        <f>IF(ISBLANK(G55),G53*$B$20,G55*$B$19)</f>
        <v>34.3336861112032</v>
      </c>
      <c r="J54" s="4">
        <f>IF(ISBLANK(I55),I53*$B$20,I55*$B$19)</f>
        <v>34.333686111203207</v>
      </c>
      <c r="L54" s="4">
        <f>IF(ISBLANK(K55),K53*$B$20,K55*$B$19)</f>
        <v>34.333686111203207</v>
      </c>
      <c r="N54" s="4">
        <f>IF(ISBLANK(M55),M53*$B$20,M55*$B$19)</f>
        <v>34.333686111203214</v>
      </c>
      <c r="P54" s="4">
        <f>IF(ISBLANK(O55),O53*$B$20,O55*$B$19)</f>
        <v>34.333686111203214</v>
      </c>
      <c r="R54" s="4">
        <f>IF(ISBLANK(Q55),Q53*$B$20,Q55*$B$19)</f>
        <v>34.333686111203221</v>
      </c>
      <c r="T54" s="4">
        <f>IF(ISBLANK(S55),S53*$B$20,S55*$B$19)</f>
        <v>34.333686111203221</v>
      </c>
      <c r="V54" s="4">
        <f>IF(ISBLANK(U55),U53*$B$20,U55*$B$19)</f>
        <v>34.333686111203221</v>
      </c>
      <c r="X54" s="4">
        <f>IF(ISBLANK(W55),W53*$B$20,W55*$B$19)</f>
        <v>34.333686111203221</v>
      </c>
      <c r="Z54" s="4">
        <f>IF(ISBLANK(Y55),Y53*$B$20,Y55*$B$19)</f>
        <v>34.333686111203221</v>
      </c>
      <c r="AB54" s="4">
        <f>IF(ISBLANK(AA55),AA53*$B$20,AA55*$B$19)</f>
        <v>34.333686111203228</v>
      </c>
      <c r="AD54" s="4">
        <f>IF(ISBLANK(AC55),AC53*$B$20,AC55*$B$19)</f>
        <v>34.333686111203228</v>
      </c>
      <c r="AF54" s="4">
        <f>IF(ISBLANK(AE55),AE53*$B$20,AE55*$B$19)</f>
        <v>34.333686111203228</v>
      </c>
      <c r="AH54" s="4">
        <f>IF(ISBLANK(AG55),AG53*$B$20,AG55*$B$19)</f>
        <v>34.333686111203228</v>
      </c>
      <c r="AJ54" s="4">
        <f>IF(ISBLANK(AI55),AI53*$B$20,AI55*$B$19)</f>
        <v>34.333686111203235</v>
      </c>
      <c r="AL54" s="4">
        <f>IF(ISBLANK(AK55),AK53*$B$20,AK55*$B$19)</f>
        <v>34.333686111203235</v>
      </c>
      <c r="AN54" s="4">
        <f>IF(ISBLANK(AM55),AM53*$B$20,AM55*$B$19)</f>
        <v>34.333686111203235</v>
      </c>
      <c r="AP54" s="4">
        <f>IF(ISBLANK(AO55),AO53*$B$20,AO55*$B$19)</f>
        <v>34.333686111203242</v>
      </c>
      <c r="AR54" s="4">
        <f>IF(ISBLANK(AQ55),AQ53*$B$20,AQ55*$B$19)</f>
        <v>34.333686111203242</v>
      </c>
      <c r="AT54" s="4">
        <f>IF(ISBLANK(AS55),AS53*$B$20,AS55*$B$19)</f>
        <v>34.333686111203242</v>
      </c>
      <c r="AV54" s="4">
        <f>IF(ISBLANK(AU55),AU53*$B$20,AU55*$B$19)</f>
        <v>34.333686111203249</v>
      </c>
      <c r="AX54" s="4">
        <f>IF(ISBLANK(AW55),AW53*$B$20,AW55*$B$19)</f>
        <v>34.333686111203249</v>
      </c>
    </row>
    <row r="55" spans="2:51" ht="8.1" customHeight="1">
      <c r="G55">
        <f>IF(ISBLANK(F56),F54*$B$20,F56*$B$19)</f>
        <v>33.047266495138061</v>
      </c>
      <c r="I55" s="4">
        <f>IF(ISBLANK(H56),H54*$B$20,H56*$B$19)</f>
        <v>33.047266495138068</v>
      </c>
      <c r="K55" s="4">
        <f>IF(ISBLANK(J56),J54*$B$20,J56*$B$19)</f>
        <v>33.047266495138068</v>
      </c>
      <c r="M55" s="4">
        <f>IF(ISBLANK(L56),L54*$B$20,L56*$B$19)</f>
        <v>33.047266495138075</v>
      </c>
      <c r="O55" s="4">
        <f>IF(ISBLANK(N56),N54*$B$20,N56*$B$19)</f>
        <v>33.047266495138075</v>
      </c>
      <c r="Q55" s="4">
        <f>IF(ISBLANK(P56),P54*$B$20,P56*$B$19)</f>
        <v>33.047266495138082</v>
      </c>
      <c r="S55" s="4">
        <f>IF(ISBLANK(R56),R54*$B$20,R56*$B$19)</f>
        <v>33.047266495138082</v>
      </c>
      <c r="U55" s="4">
        <f>IF(ISBLANK(T56),T54*$B$20,T56*$B$19)</f>
        <v>33.047266495138082</v>
      </c>
      <c r="W55" s="4">
        <f>IF(ISBLANK(V56),V54*$B$20,V56*$B$19)</f>
        <v>33.047266495138082</v>
      </c>
      <c r="Y55" s="4">
        <f>IF(ISBLANK(X56),X54*$B$20,X56*$B$19)</f>
        <v>33.047266495138082</v>
      </c>
      <c r="AA55" s="4">
        <f>IF(ISBLANK(Z56),Z54*$B$20,Z56*$B$19)</f>
        <v>33.047266495138089</v>
      </c>
      <c r="AC55" s="4">
        <f>IF(ISBLANK(AB56),AB54*$B$20,AB56*$B$19)</f>
        <v>33.047266495138089</v>
      </c>
      <c r="AE55" s="4">
        <f>IF(ISBLANK(AD56),AD54*$B$20,AD56*$B$19)</f>
        <v>33.047266495138089</v>
      </c>
      <c r="AG55" s="4">
        <f>IF(ISBLANK(AF56),AF54*$B$20,AF56*$B$19)</f>
        <v>33.047266495138089</v>
      </c>
      <c r="AI55" s="4">
        <f>IF(ISBLANK(AH56),AH54*$B$20,AH56*$B$19)</f>
        <v>33.047266495138096</v>
      </c>
      <c r="AK55" s="4">
        <f>IF(ISBLANK(AJ56),AJ54*$B$20,AJ56*$B$19)</f>
        <v>33.047266495138096</v>
      </c>
      <c r="AM55" s="4">
        <f>IF(ISBLANK(AL56),AL54*$B$20,AL56*$B$19)</f>
        <v>33.047266495138096</v>
      </c>
      <c r="AO55" s="4">
        <f>IF(ISBLANK(AN56),AN54*$B$20,AN56*$B$19)</f>
        <v>33.047266495138103</v>
      </c>
      <c r="AQ55" s="4">
        <f>IF(ISBLANK(AP56),AP54*$B$20,AP56*$B$19)</f>
        <v>33.047266495138103</v>
      </c>
      <c r="AS55" s="4">
        <f>IF(ISBLANK(AR56),AR54*$B$20,AR56*$B$19)</f>
        <v>33.047266495138103</v>
      </c>
      <c r="AU55" s="4">
        <f>IF(ISBLANK(AT56),AT54*$B$20,AT56*$B$19)</f>
        <v>33.047266495138111</v>
      </c>
      <c r="AW55" s="4">
        <f>IF(ISBLANK(AV56),AV54*$B$20,AV56*$B$19)</f>
        <v>33.047266495138111</v>
      </c>
      <c r="AY55" s="4">
        <f>IF(ISBLANK(AX56),AX54*$B$20,AX56*$B$19)</f>
        <v>33.047266495138125</v>
      </c>
    </row>
    <row r="56" spans="2:51" ht="8.1" customHeight="1">
      <c r="H56" s="4">
        <f>IF(ISBLANK(G57),G55*$B$20,G57*$B$19)</f>
        <v>31.809046639018224</v>
      </c>
      <c r="J56" s="4">
        <f>IF(ISBLANK(I57),I55*$B$20,I57*$B$19)</f>
        <v>31.809046639018227</v>
      </c>
      <c r="L56" s="4">
        <f>IF(ISBLANK(K57),K55*$B$20,K57*$B$19)</f>
        <v>31.809046639018231</v>
      </c>
      <c r="N56" s="4">
        <f>IF(ISBLANK(M57),M55*$B$20,M57*$B$19)</f>
        <v>31.809046639018234</v>
      </c>
      <c r="P56" s="4">
        <f>IF(ISBLANK(O57),O55*$B$20,O57*$B$19)</f>
        <v>31.809046639018238</v>
      </c>
      <c r="R56" s="4">
        <f>IF(ISBLANK(Q57),Q55*$B$20,Q57*$B$19)</f>
        <v>31.809046639018238</v>
      </c>
      <c r="T56" s="4">
        <f>IF(ISBLANK(S57),S55*$B$20,S57*$B$19)</f>
        <v>31.809046639018238</v>
      </c>
      <c r="V56" s="4">
        <f>IF(ISBLANK(U57),U55*$B$20,U57*$B$19)</f>
        <v>31.809046639018241</v>
      </c>
      <c r="X56" s="4">
        <f>IF(ISBLANK(W57),W55*$B$20,W57*$B$19)</f>
        <v>31.809046639018241</v>
      </c>
      <c r="Z56" s="4">
        <f>IF(ISBLANK(Y57),Y55*$B$20,Y57*$B$19)</f>
        <v>31.809046639018245</v>
      </c>
      <c r="AB56" s="4">
        <f>IF(ISBLANK(AA57),AA55*$B$20,AA57*$B$19)</f>
        <v>31.809046639018245</v>
      </c>
      <c r="AD56" s="4">
        <f>IF(ISBLANK(AC57),AC55*$B$20,AC57*$B$19)</f>
        <v>31.809046639018245</v>
      </c>
      <c r="AF56" s="4">
        <f>IF(ISBLANK(AE57),AE55*$B$20,AE57*$B$19)</f>
        <v>31.809046639018245</v>
      </c>
      <c r="AH56" s="4">
        <f>IF(ISBLANK(AG57),AG55*$B$20,AG57*$B$19)</f>
        <v>31.809046639018252</v>
      </c>
      <c r="AJ56" s="4">
        <f>IF(ISBLANK(AI57),AI55*$B$20,AI57*$B$19)</f>
        <v>31.809046639018252</v>
      </c>
      <c r="AL56" s="4">
        <f>IF(ISBLANK(AK57),AK55*$B$20,AK57*$B$19)</f>
        <v>31.809046639018256</v>
      </c>
      <c r="AN56" s="4">
        <f>IF(ISBLANK(AM57),AM55*$B$20,AM57*$B$19)</f>
        <v>31.809046639018263</v>
      </c>
      <c r="AP56" s="4">
        <f>IF(ISBLANK(AO57),AO55*$B$20,AO57*$B$19)</f>
        <v>31.809046639018263</v>
      </c>
      <c r="AR56" s="4">
        <f>IF(ISBLANK(AQ57),AQ55*$B$20,AQ57*$B$19)</f>
        <v>31.809046639018263</v>
      </c>
      <c r="AT56" s="4">
        <f>IF(ISBLANK(AS57),AS55*$B$20,AS57*$B$19)</f>
        <v>31.80904663901827</v>
      </c>
      <c r="AV56" s="4">
        <f>IF(ISBLANK(AU57),AU55*$B$20,AU57*$B$19)</f>
        <v>31.80904663901827</v>
      </c>
      <c r="AX56" s="4">
        <f>IF(ISBLANK(AW57),AW55*$B$20,AW57*$B$19)</f>
        <v>31.809046639018284</v>
      </c>
    </row>
    <row r="57" spans="2:51" ht="8.1" customHeight="1">
      <c r="I57" s="4">
        <f>IF(ISBLANK(H58),H56*$B$20,H58*$B$19)</f>
        <v>30.617220587127701</v>
      </c>
      <c r="K57" s="4">
        <f>IF(ISBLANK(J58),J56*$B$20,J58*$B$19)</f>
        <v>30.617220587127704</v>
      </c>
      <c r="M57" s="4">
        <f>IF(ISBLANK(L58),L56*$B$20,L58*$B$19)</f>
        <v>30.617220587127708</v>
      </c>
      <c r="O57" s="4">
        <f>IF(ISBLANK(N58),N56*$B$20,N58*$B$19)</f>
        <v>30.617220587127711</v>
      </c>
      <c r="Q57" s="4">
        <f>IF(ISBLANK(P58),P56*$B$20,P58*$B$19)</f>
        <v>30.617220587127711</v>
      </c>
      <c r="S57" s="4">
        <f>IF(ISBLANK(R58),R56*$B$20,R58*$B$19)</f>
        <v>30.617220587127711</v>
      </c>
      <c r="U57" s="4">
        <f>IF(ISBLANK(T58),T56*$B$20,T58*$B$19)</f>
        <v>30.617220587127715</v>
      </c>
      <c r="W57" s="4">
        <f>IF(ISBLANK(V58),V56*$B$20,V58*$B$19)</f>
        <v>30.617220587127715</v>
      </c>
      <c r="Y57" s="4">
        <f>IF(ISBLANK(X58),X56*$B$20,X58*$B$19)</f>
        <v>30.617220587127719</v>
      </c>
      <c r="AA57" s="4">
        <f>IF(ISBLANK(Z58),Z56*$B$20,Z58*$B$19)</f>
        <v>30.617220587127719</v>
      </c>
      <c r="AC57" s="4">
        <f>IF(ISBLANK(AB58),AB56*$B$20,AB58*$B$19)</f>
        <v>30.617220587127719</v>
      </c>
      <c r="AE57" s="4">
        <f>IF(ISBLANK(AD58),AD56*$B$20,AD58*$B$19)</f>
        <v>30.617220587127719</v>
      </c>
      <c r="AG57" s="4">
        <f>IF(ISBLANK(AF58),AF56*$B$20,AF58*$B$19)</f>
        <v>30.617220587127726</v>
      </c>
      <c r="AI57" s="4">
        <f>IF(ISBLANK(AH58),AH56*$B$20,AH58*$B$19)</f>
        <v>30.617220587127726</v>
      </c>
      <c r="AK57" s="4">
        <f>IF(ISBLANK(AJ58),AJ56*$B$20,AJ58*$B$19)</f>
        <v>30.617220587127729</v>
      </c>
      <c r="AM57" s="4">
        <f>IF(ISBLANK(AL58),AL56*$B$20,AL58*$B$19)</f>
        <v>30.617220587127736</v>
      </c>
      <c r="AO57" s="4">
        <f>IF(ISBLANK(AN58),AN56*$B$20,AN58*$B$19)</f>
        <v>30.617220587127736</v>
      </c>
      <c r="AQ57" s="4">
        <f>IF(ISBLANK(AP58),AP56*$B$20,AP58*$B$19)</f>
        <v>30.617220587127736</v>
      </c>
      <c r="AS57" s="4">
        <f>IF(ISBLANK(AR58),AR56*$B$20,AR58*$B$19)</f>
        <v>30.61722058712774</v>
      </c>
      <c r="AU57" s="4">
        <f>IF(ISBLANK(AT58),AT56*$B$20,AT58*$B$19)</f>
        <v>30.61722058712774</v>
      </c>
      <c r="AW57" s="4">
        <f>IF(ISBLANK(AV58),AV56*$B$20,AV58*$B$19)</f>
        <v>30.617220587127754</v>
      </c>
      <c r="AY57" s="4">
        <f>IF(ISBLANK(AX58),AX56*$B$20,AX58*$B$19)</f>
        <v>30.617220587127754</v>
      </c>
    </row>
    <row r="58" spans="2:51" ht="8.1" customHeight="1">
      <c r="J58" s="4">
        <f>IF(ISBLANK(I59),I57*$B$20,I59*$B$19)</f>
        <v>29.470050049565689</v>
      </c>
      <c r="L58" s="4">
        <f>IF(ISBLANK(K59),K57*$B$20,K59*$B$19)</f>
        <v>29.470050049565693</v>
      </c>
      <c r="N58" s="4">
        <f>IF(ISBLANK(M59),M57*$B$20,M59*$B$19)</f>
        <v>29.470050049565696</v>
      </c>
      <c r="P58" s="4">
        <f>IF(ISBLANK(O59),O57*$B$20,O59*$B$19)</f>
        <v>29.470050049565696</v>
      </c>
      <c r="R58" s="4">
        <f>IF(ISBLANK(Q59),Q57*$B$20,Q59*$B$19)</f>
        <v>29.470050049565696</v>
      </c>
      <c r="T58" s="4">
        <f>IF(ISBLANK(S59),S57*$B$20,S59*$B$19)</f>
        <v>29.4700500495657</v>
      </c>
      <c r="V58" s="4">
        <f>IF(ISBLANK(U59),U57*$B$20,U59*$B$19)</f>
        <v>29.4700500495657</v>
      </c>
      <c r="X58" s="4">
        <f>IF(ISBLANK(W59),W57*$B$20,W59*$B$19)</f>
        <v>29.470050049565703</v>
      </c>
      <c r="Z58" s="4">
        <f>IF(ISBLANK(Y59),Y57*$B$20,Y59*$B$19)</f>
        <v>29.470050049565703</v>
      </c>
      <c r="AB58" s="4">
        <f>IF(ISBLANK(AA59),AA57*$B$20,AA59*$B$19)</f>
        <v>29.470050049565703</v>
      </c>
      <c r="AD58" s="4">
        <f>IF(ISBLANK(AC59),AC57*$B$20,AC59*$B$19)</f>
        <v>29.470050049565703</v>
      </c>
      <c r="AF58" s="4">
        <f>IF(ISBLANK(AE59),AE57*$B$20,AE59*$B$19)</f>
        <v>29.47005004956571</v>
      </c>
      <c r="AH58" s="4">
        <f>IF(ISBLANK(AG59),AG57*$B$20,AG59*$B$19)</f>
        <v>29.47005004956571</v>
      </c>
      <c r="AJ58" s="4">
        <f>IF(ISBLANK(AI59),AI57*$B$20,AI59*$B$19)</f>
        <v>29.470050049565714</v>
      </c>
      <c r="AL58" s="4">
        <f>IF(ISBLANK(AK59),AK57*$B$20,AK59*$B$19)</f>
        <v>29.470050049565721</v>
      </c>
      <c r="AN58" s="4">
        <f>IF(ISBLANK(AM59),AM57*$B$20,AM59*$B$19)</f>
        <v>29.470050049565721</v>
      </c>
      <c r="AP58" s="4">
        <f>IF(ISBLANK(AO59),AO57*$B$20,AO59*$B$19)</f>
        <v>29.470050049565721</v>
      </c>
      <c r="AR58" s="4">
        <f>IF(ISBLANK(AQ59),AQ57*$B$20,AQ59*$B$19)</f>
        <v>29.470050049565724</v>
      </c>
      <c r="AT58" s="4">
        <f>IF(ISBLANK(AS59),AS57*$B$20,AS59*$B$19)</f>
        <v>29.470050049565724</v>
      </c>
      <c r="AV58" s="4">
        <f>IF(ISBLANK(AU59),AU57*$B$20,AU59*$B$19)</f>
        <v>29.470050049565735</v>
      </c>
      <c r="AX58" s="4">
        <f>IF(ISBLANK(AW59),AW57*$B$20,AW59*$B$19)</f>
        <v>29.470050049565735</v>
      </c>
    </row>
    <row r="59" spans="2:51" ht="8.1" customHeight="1">
      <c r="K59" s="4">
        <f>IF(ISBLANK(J60),J58*$B$20,J60*$B$19)</f>
        <v>28.365861866933816</v>
      </c>
      <c r="M59" s="4">
        <f>IF(ISBLANK(L60),L58*$B$20,L60*$B$19)</f>
        <v>28.36586186693382</v>
      </c>
      <c r="O59" s="4">
        <f>IF(ISBLANK(N60),N58*$B$20,N60*$B$19)</f>
        <v>28.36586186693382</v>
      </c>
      <c r="Q59" s="4">
        <f>IF(ISBLANK(P60),P58*$B$20,P60*$B$19)</f>
        <v>28.36586186693382</v>
      </c>
      <c r="S59" s="4">
        <f>IF(ISBLANK(R60),R58*$B$20,R60*$B$19)</f>
        <v>28.365861866933823</v>
      </c>
      <c r="U59" s="4">
        <f>IF(ISBLANK(T60),T58*$B$20,T60*$B$19)</f>
        <v>28.365861866933823</v>
      </c>
      <c r="W59" s="4">
        <f>IF(ISBLANK(V60),V58*$B$20,V60*$B$19)</f>
        <v>28.365861866933827</v>
      </c>
      <c r="Y59" s="4">
        <f>IF(ISBLANK(X60),X58*$B$20,X60*$B$19)</f>
        <v>28.365861866933827</v>
      </c>
      <c r="AA59" s="4">
        <f>IF(ISBLANK(Z60),Z58*$B$20,Z60*$B$19)</f>
        <v>28.365861866933827</v>
      </c>
      <c r="AC59" s="4">
        <f>IF(ISBLANK(AB60),AB58*$B$20,AB60*$B$19)</f>
        <v>28.365861866933827</v>
      </c>
      <c r="AE59" s="4">
        <f>IF(ISBLANK(AD60),AD58*$B$20,AD60*$B$19)</f>
        <v>28.365861866933834</v>
      </c>
      <c r="AG59" s="4">
        <f>IF(ISBLANK(AF60),AF58*$B$20,AF60*$B$19)</f>
        <v>28.365861866933834</v>
      </c>
      <c r="AI59" s="4">
        <f>IF(ISBLANK(AH60),AH58*$B$20,AH60*$B$19)</f>
        <v>28.365861866933837</v>
      </c>
      <c r="AK59" s="4">
        <f>IF(ISBLANK(AJ60),AJ58*$B$20,AJ60*$B$19)</f>
        <v>28.365861866933844</v>
      </c>
      <c r="AM59" s="4">
        <f>IF(ISBLANK(AL60),AL58*$B$20,AL60*$B$19)</f>
        <v>28.365861866933844</v>
      </c>
      <c r="AO59" s="4">
        <f>IF(ISBLANK(AN60),AN58*$B$20,AN60*$B$19)</f>
        <v>28.365861866933844</v>
      </c>
      <c r="AQ59" s="4">
        <f>IF(ISBLANK(AP60),AP58*$B$20,AP60*$B$19)</f>
        <v>28.365861866933848</v>
      </c>
      <c r="AS59" s="4">
        <f>IF(ISBLANK(AR60),AR58*$B$20,AR60*$B$19)</f>
        <v>28.365861866933848</v>
      </c>
      <c r="AU59" s="4">
        <f>IF(ISBLANK(AT60),AT58*$B$20,AT60*$B$19)</f>
        <v>28.365861866933859</v>
      </c>
      <c r="AW59" s="4">
        <f>IF(ISBLANK(AV60),AV58*$B$20,AV60*$B$19)</f>
        <v>28.365861866933859</v>
      </c>
      <c r="AY59" s="4">
        <f>IF(ISBLANK(AX60),AX58*$B$20,AX60*$B$19)</f>
        <v>28.365861866933862</v>
      </c>
    </row>
    <row r="60" spans="2:51" ht="8.1" customHeight="1">
      <c r="L60" s="4">
        <f>IF(ISBLANK(K61),K59*$B$20,K61*$B$19)</f>
        <v>27.303045570016874</v>
      </c>
      <c r="N60" s="4">
        <f>IF(ISBLANK(M61),M59*$B$20,M61*$B$19)</f>
        <v>27.303045570016874</v>
      </c>
      <c r="P60" s="4">
        <f>IF(ISBLANK(O61),O59*$B$20,O61*$B$19)</f>
        <v>27.303045570016874</v>
      </c>
      <c r="R60" s="4">
        <f>IF(ISBLANK(Q61),Q59*$B$20,Q61*$B$19)</f>
        <v>27.303045570016877</v>
      </c>
      <c r="T60" s="4">
        <f>IF(ISBLANK(S61),S59*$B$20,S61*$B$19)</f>
        <v>27.303045570016877</v>
      </c>
      <c r="V60" s="4">
        <f>IF(ISBLANK(U61),U59*$B$20,U61*$B$19)</f>
        <v>27.303045570016881</v>
      </c>
      <c r="X60" s="4">
        <f>IF(ISBLANK(W61),W59*$B$20,W61*$B$19)</f>
        <v>27.303045570016881</v>
      </c>
      <c r="Z60" s="4">
        <f>IF(ISBLANK(Y61),Y59*$B$20,Y61*$B$19)</f>
        <v>27.303045570016881</v>
      </c>
      <c r="AB60" s="4">
        <f>IF(ISBLANK(AA61),AA59*$B$20,AA61*$B$19)</f>
        <v>27.303045570016881</v>
      </c>
      <c r="AD60" s="4">
        <f>IF(ISBLANK(AC61),AC59*$B$20,AC61*$B$19)</f>
        <v>27.303045570016888</v>
      </c>
      <c r="AF60" s="4">
        <f>IF(ISBLANK(AE61),AE59*$B$20,AE61*$B$19)</f>
        <v>27.303045570016888</v>
      </c>
      <c r="AH60" s="4">
        <f>IF(ISBLANK(AG61),AG59*$B$20,AG61*$B$19)</f>
        <v>27.303045570016891</v>
      </c>
      <c r="AJ60" s="4">
        <f>IF(ISBLANK(AI61),AI59*$B$20,AI61*$B$19)</f>
        <v>27.303045570016899</v>
      </c>
      <c r="AL60" s="4">
        <f>IF(ISBLANK(AK61),AK59*$B$20,AK61*$B$19)</f>
        <v>27.303045570016899</v>
      </c>
      <c r="AN60" s="4">
        <f>IF(ISBLANK(AM61),AM59*$B$20,AM61*$B$19)</f>
        <v>27.303045570016899</v>
      </c>
      <c r="AP60" s="4">
        <f>IF(ISBLANK(AO61),AO59*$B$20,AO61*$B$19)</f>
        <v>27.303045570016902</v>
      </c>
      <c r="AR60" s="4">
        <f>IF(ISBLANK(AQ61),AQ59*$B$20,AQ61*$B$19)</f>
        <v>27.303045570016902</v>
      </c>
      <c r="AT60" s="4">
        <f>IF(ISBLANK(AS61),AS59*$B$20,AS61*$B$19)</f>
        <v>27.303045570016913</v>
      </c>
      <c r="AV60" s="4">
        <f>IF(ISBLANK(AU61),AU59*$B$20,AU61*$B$19)</f>
        <v>27.303045570016913</v>
      </c>
      <c r="AX60" s="4">
        <f>IF(ISBLANK(AW61),AW59*$B$20,AW61*$B$19)</f>
        <v>27.303045570016916</v>
      </c>
    </row>
    <row r="61" spans="2:51" ht="8.1" customHeight="1">
      <c r="M61" s="4">
        <f>IF(ISBLANK(L62),L60*$B$20,L62*$B$19)</f>
        <v>26.280051030897777</v>
      </c>
      <c r="O61" s="4">
        <f>IF(ISBLANK(N62),N60*$B$20,N62*$B$19)</f>
        <v>26.280051030897777</v>
      </c>
      <c r="Q61" s="4">
        <f>IF(ISBLANK(P62),P60*$B$20,P62*$B$19)</f>
        <v>26.280051030897781</v>
      </c>
      <c r="S61" s="4">
        <f>IF(ISBLANK(R62),R60*$B$20,R62*$B$19)</f>
        <v>26.280051030897781</v>
      </c>
      <c r="U61" s="4">
        <f>IF(ISBLANK(T62),T60*$B$20,T62*$B$19)</f>
        <v>26.280051030897784</v>
      </c>
      <c r="W61" s="4">
        <f>IF(ISBLANK(V62),V60*$B$20,V62*$B$19)</f>
        <v>26.280051030897784</v>
      </c>
      <c r="Y61" s="4">
        <f>IF(ISBLANK(X62),X60*$B$20,X62*$B$19)</f>
        <v>26.280051030897784</v>
      </c>
      <c r="AA61" s="4">
        <f>IF(ISBLANK(Z62),Z60*$B$20,Z62*$B$19)</f>
        <v>26.280051030897784</v>
      </c>
      <c r="AC61" s="4">
        <f>IF(ISBLANK(AB62),AB60*$B$20,AB62*$B$19)</f>
        <v>26.280051030897788</v>
      </c>
      <c r="AE61" s="4">
        <f>IF(ISBLANK(AD62),AD60*$B$20,AD62*$B$19)</f>
        <v>26.280051030897788</v>
      </c>
      <c r="AG61" s="4">
        <f>IF(ISBLANK(AF62),AF60*$B$20,AF62*$B$19)</f>
        <v>26.280051030897791</v>
      </c>
      <c r="AI61" s="4">
        <f>IF(ISBLANK(AH62),AH60*$B$20,AH62*$B$19)</f>
        <v>26.280051030897798</v>
      </c>
      <c r="AK61" s="4">
        <f>IF(ISBLANK(AJ62),AJ60*$B$20,AJ62*$B$19)</f>
        <v>26.280051030897798</v>
      </c>
      <c r="AM61" s="4">
        <f>IF(ISBLANK(AL62),AL60*$B$20,AL62*$B$19)</f>
        <v>26.280051030897798</v>
      </c>
      <c r="AO61" s="4">
        <f>IF(ISBLANK(AN62),AN60*$B$20,AN62*$B$19)</f>
        <v>26.280051030897802</v>
      </c>
      <c r="AQ61" s="4">
        <f>IF(ISBLANK(AP62),AP60*$B$20,AP62*$B$19)</f>
        <v>26.280051030897802</v>
      </c>
      <c r="AS61" s="4">
        <f>IF(ISBLANK(AR62),AR60*$B$20,AR62*$B$19)</f>
        <v>26.280051030897813</v>
      </c>
      <c r="AU61" s="4">
        <f>IF(ISBLANK(AT62),AT60*$B$20,AT62*$B$19)</f>
        <v>26.280051030897813</v>
      </c>
      <c r="AW61" s="4">
        <f>IF(ISBLANK(AV62),AV60*$B$20,AV62*$B$19)</f>
        <v>26.280051030897816</v>
      </c>
      <c r="AY61" s="4">
        <f>IF(ISBLANK(AX62),AX60*$B$20,AX62*$B$19)</f>
        <v>26.280051030897816</v>
      </c>
    </row>
    <row r="62" spans="2:51" ht="8.1" customHeight="1">
      <c r="N62" s="4">
        <f>IF(ISBLANK(M63),M61*$B$20,M63*$B$19)</f>
        <v>25.295386202080916</v>
      </c>
      <c r="P62" s="4">
        <f>IF(ISBLANK(O63),O61*$B$20,O63*$B$19)</f>
        <v>25.29538620208092</v>
      </c>
      <c r="R62" s="4">
        <f>IF(ISBLANK(Q63),Q61*$B$20,Q63*$B$19)</f>
        <v>25.29538620208092</v>
      </c>
      <c r="T62" s="4">
        <f>IF(ISBLANK(S63),S61*$B$20,S63*$B$19)</f>
        <v>25.295386202080923</v>
      </c>
      <c r="V62" s="4">
        <f>IF(ISBLANK(U63),U61*$B$20,U63*$B$19)</f>
        <v>25.295386202080923</v>
      </c>
      <c r="X62" s="4">
        <f>IF(ISBLANK(W63),W61*$B$20,W63*$B$19)</f>
        <v>25.295386202080923</v>
      </c>
      <c r="Z62" s="4">
        <f>IF(ISBLANK(Y63),Y61*$B$20,Y63*$B$19)</f>
        <v>25.295386202080923</v>
      </c>
      <c r="AB62" s="4">
        <f>IF(ISBLANK(AA63),AA61*$B$20,AA63*$B$19)</f>
        <v>25.295386202080927</v>
      </c>
      <c r="AD62" s="4">
        <f>IF(ISBLANK(AC63),AC61*$B$20,AC63*$B$19)</f>
        <v>25.295386202080927</v>
      </c>
      <c r="AF62" s="4">
        <f>IF(ISBLANK(AE63),AE61*$B$20,AE63*$B$19)</f>
        <v>25.29538620208093</v>
      </c>
      <c r="AH62" s="4">
        <f>IF(ISBLANK(AG63),AG61*$B$20,AG63*$B$19)</f>
        <v>25.295386202080934</v>
      </c>
      <c r="AJ62" s="4">
        <f>IF(ISBLANK(AI63),AI61*$B$20,AI63*$B$19)</f>
        <v>25.295386202080934</v>
      </c>
      <c r="AL62" s="4">
        <f>IF(ISBLANK(AK63),AK61*$B$20,AK63*$B$19)</f>
        <v>25.295386202080934</v>
      </c>
      <c r="AN62" s="4">
        <f>IF(ISBLANK(AM63),AM61*$B$20,AM63*$B$19)</f>
        <v>25.295386202080937</v>
      </c>
      <c r="AP62" s="4">
        <f>IF(ISBLANK(AO63),AO61*$B$20,AO63*$B$19)</f>
        <v>25.295386202080937</v>
      </c>
      <c r="AR62" s="4">
        <f>IF(ISBLANK(AQ63),AQ61*$B$20,AQ63*$B$19)</f>
        <v>25.295386202080948</v>
      </c>
      <c r="AT62" s="4">
        <f>IF(ISBLANK(AS63),AS61*$B$20,AS63*$B$19)</f>
        <v>25.295386202080948</v>
      </c>
      <c r="AV62" s="4">
        <f>IF(ISBLANK(AU63),AU61*$B$20,AU63*$B$19)</f>
        <v>25.295386202080952</v>
      </c>
      <c r="AX62" s="4">
        <f>IF(ISBLANK(AW63),AW61*$B$20,AW63*$B$19)</f>
        <v>25.295386202080952</v>
      </c>
    </row>
    <row r="63" spans="2:51" ht="8.1" customHeight="1">
      <c r="O63" s="4">
        <f>IF(ISBLANK(N64),N62*$B$20,N64*$B$19)</f>
        <v>24.347614940326352</v>
      </c>
      <c r="Q63" s="4">
        <f>IF(ISBLANK(P64),P62*$B$20,P64*$B$19)</f>
        <v>24.347614940326352</v>
      </c>
      <c r="S63" s="4">
        <f>IF(ISBLANK(R64),R62*$B$20,R64*$B$19)</f>
        <v>24.347614940326356</v>
      </c>
      <c r="U63" s="4">
        <f>IF(ISBLANK(T64),T62*$B$20,T64*$B$19)</f>
        <v>24.347614940326356</v>
      </c>
      <c r="W63" s="4">
        <f>IF(ISBLANK(V64),V62*$B$20,V64*$B$19)</f>
        <v>24.347614940326356</v>
      </c>
      <c r="Y63" s="4">
        <f>IF(ISBLANK(X64),X62*$B$20,X64*$B$19)</f>
        <v>24.347614940326356</v>
      </c>
      <c r="AA63" s="4">
        <f>IF(ISBLANK(Z64),Z62*$B$20,Z64*$B$19)</f>
        <v>24.347614940326359</v>
      </c>
      <c r="AC63" s="4">
        <f>IF(ISBLANK(AB64),AB62*$B$20,AB64*$B$19)</f>
        <v>24.347614940326359</v>
      </c>
      <c r="AE63" s="4">
        <f>IF(ISBLANK(AD64),AD62*$B$20,AD64*$B$19)</f>
        <v>24.347614940326363</v>
      </c>
      <c r="AG63" s="4">
        <f>IF(ISBLANK(AF64),AF62*$B$20,AF64*$B$19)</f>
        <v>24.347614940326366</v>
      </c>
      <c r="AI63" s="4">
        <f>IF(ISBLANK(AH64),AH62*$B$20,AH64*$B$19)</f>
        <v>24.347614940326366</v>
      </c>
      <c r="AK63" s="4">
        <f>IF(ISBLANK(AJ64),AJ62*$B$20,AJ64*$B$19)</f>
        <v>24.347614940326366</v>
      </c>
      <c r="AM63" s="4">
        <f>IF(ISBLANK(AL64),AL62*$B$20,AL64*$B$19)</f>
        <v>24.34761494032637</v>
      </c>
      <c r="AO63" s="4">
        <f>IF(ISBLANK(AN64),AN62*$B$20,AN64*$B$19)</f>
        <v>24.34761494032637</v>
      </c>
      <c r="AQ63" s="4">
        <f>IF(ISBLANK(AP64),AP62*$B$20,AP64*$B$19)</f>
        <v>24.34761494032638</v>
      </c>
      <c r="AS63" s="4">
        <f>IF(ISBLANK(AR64),AR62*$B$20,AR64*$B$19)</f>
        <v>24.34761494032638</v>
      </c>
      <c r="AU63" s="4">
        <f>IF(ISBLANK(AT64),AT62*$B$20,AT64*$B$19)</f>
        <v>24.347614940326384</v>
      </c>
      <c r="AW63" s="4">
        <f>IF(ISBLANK(AV64),AV62*$B$20,AV64*$B$19)</f>
        <v>24.347614940326384</v>
      </c>
      <c r="AY63" s="4">
        <f>IF(ISBLANK(AX64),AX62*$B$20,AX64*$B$19)</f>
        <v>24.347614940326384</v>
      </c>
    </row>
    <row r="64" spans="2:51" ht="8.1" customHeight="1">
      <c r="P64" s="4">
        <f>IF(ISBLANK(O65),O63*$B$20,O65*$B$19)</f>
        <v>23.435354912020909</v>
      </c>
      <c r="R64" s="4">
        <f>IF(ISBLANK(Q65),Q63*$B$20,Q65*$B$19)</f>
        <v>23.435354912020912</v>
      </c>
      <c r="T64" s="4">
        <f>IF(ISBLANK(S65),S63*$B$20,S65*$B$19)</f>
        <v>23.435354912020912</v>
      </c>
      <c r="V64" s="4">
        <f>IF(ISBLANK(U65),U63*$B$20,U65*$B$19)</f>
        <v>23.435354912020912</v>
      </c>
      <c r="X64" s="4">
        <f>IF(ISBLANK(W65),W63*$B$20,W65*$B$19)</f>
        <v>23.435354912020912</v>
      </c>
      <c r="Z64" s="4">
        <f>IF(ISBLANK(Y65),Y63*$B$20,Y65*$B$19)</f>
        <v>23.435354912020916</v>
      </c>
      <c r="AB64" s="4">
        <f>IF(ISBLANK(AA65),AA63*$B$20,AA65*$B$19)</f>
        <v>23.435354912020916</v>
      </c>
      <c r="AD64" s="4">
        <f>IF(ISBLANK(AC65),AC63*$B$20,AC65*$B$19)</f>
        <v>23.435354912020919</v>
      </c>
      <c r="AF64" s="4">
        <f>IF(ISBLANK(AE65),AE63*$B$20,AE65*$B$19)</f>
        <v>23.435354912020923</v>
      </c>
      <c r="AH64" s="4">
        <f>IF(ISBLANK(AG65),AG63*$B$20,AG65*$B$19)</f>
        <v>23.435354912020923</v>
      </c>
      <c r="AJ64" s="4">
        <f>IF(ISBLANK(AI65),AI63*$B$20,AI65*$B$19)</f>
        <v>23.435354912020923</v>
      </c>
      <c r="AL64" s="4">
        <f>IF(ISBLANK(AK65),AK63*$B$20,AK65*$B$19)</f>
        <v>23.435354912020927</v>
      </c>
      <c r="AN64" s="4">
        <f>IF(ISBLANK(AM65),AM63*$B$20,AM65*$B$19)</f>
        <v>23.435354912020927</v>
      </c>
      <c r="AP64" s="4">
        <f>IF(ISBLANK(AO65),AO63*$B$20,AO65*$B$19)</f>
        <v>23.435354912020934</v>
      </c>
      <c r="AR64" s="4">
        <f>IF(ISBLANK(AQ65),AQ63*$B$20,AQ65*$B$19)</f>
        <v>23.435354912020934</v>
      </c>
      <c r="AT64" s="4">
        <f>IF(ISBLANK(AS65),AS63*$B$20,AS65*$B$19)</f>
        <v>23.435354912020937</v>
      </c>
      <c r="AV64" s="4">
        <f>IF(ISBLANK(AU65),AU63*$B$20,AU65*$B$19)</f>
        <v>23.435354912020937</v>
      </c>
      <c r="AX64" s="4">
        <f>IF(ISBLANK(AW65),AW63*$B$20,AW65*$B$19)</f>
        <v>23.435354912020937</v>
      </c>
    </row>
    <row r="65" spans="17:51" ht="8.1" customHeight="1">
      <c r="Q65" s="4">
        <f>IF(ISBLANK(P66),P64*$B$20,P66*$B$19)</f>
        <v>22.557275577031159</v>
      </c>
      <c r="S65" s="4">
        <f>IF(ISBLANK(R66),R64*$B$20,R66*$B$19)</f>
        <v>22.557275577031159</v>
      </c>
      <c r="U65" s="4">
        <f>IF(ISBLANK(T66),T64*$B$20,T66*$B$19)</f>
        <v>22.557275577031159</v>
      </c>
      <c r="W65" s="4">
        <f>IF(ISBLANK(V66),V64*$B$20,V66*$B$19)</f>
        <v>22.557275577031159</v>
      </c>
      <c r="Y65" s="4">
        <f>IF(ISBLANK(X66),X64*$B$20,X66*$B$19)</f>
        <v>22.557275577031163</v>
      </c>
      <c r="AA65" s="4">
        <f>IF(ISBLANK(Z66),Z64*$B$20,Z66*$B$19)</f>
        <v>22.557275577031163</v>
      </c>
      <c r="AC65" s="4">
        <f>IF(ISBLANK(AB66),AB64*$B$20,AB66*$B$19)</f>
        <v>22.557275577031167</v>
      </c>
      <c r="AE65" s="4">
        <f>IF(ISBLANK(AD66),AD64*$B$20,AD66*$B$19)</f>
        <v>22.55727557703117</v>
      </c>
      <c r="AG65" s="4">
        <f>IF(ISBLANK(AF66),AF64*$B$20,AF66*$B$19)</f>
        <v>22.55727557703117</v>
      </c>
      <c r="AI65" s="4">
        <f>IF(ISBLANK(AH66),AH64*$B$20,AH66*$B$19)</f>
        <v>22.55727557703117</v>
      </c>
      <c r="AK65" s="4">
        <f>IF(ISBLANK(AJ66),AJ64*$B$20,AJ66*$B$19)</f>
        <v>22.557275577031174</v>
      </c>
      <c r="AM65" s="4">
        <f>IF(ISBLANK(AL66),AL64*$B$20,AL66*$B$19)</f>
        <v>22.557275577031174</v>
      </c>
      <c r="AO65" s="4">
        <f>IF(ISBLANK(AN66),AN64*$B$20,AN66*$B$19)</f>
        <v>22.557275577031181</v>
      </c>
      <c r="AQ65" s="4">
        <f>IF(ISBLANK(AP66),AP64*$B$20,AP66*$B$19)</f>
        <v>22.557275577031181</v>
      </c>
      <c r="AS65" s="4">
        <f>IF(ISBLANK(AR66),AR64*$B$20,AR66*$B$19)</f>
        <v>22.557275577031184</v>
      </c>
      <c r="AU65" s="4">
        <f>IF(ISBLANK(AT66),AT64*$B$20,AT66*$B$19)</f>
        <v>22.557275577031184</v>
      </c>
      <c r="AW65" s="4">
        <f>IF(ISBLANK(AV66),AV64*$B$20,AV66*$B$19)</f>
        <v>22.557275577031184</v>
      </c>
      <c r="AY65" s="4">
        <f>IF(ISBLANK(AX66),AX64*$B$20,AX66*$B$19)</f>
        <v>22.557275577031188</v>
      </c>
    </row>
    <row r="66" spans="17:51" ht="8.1" customHeight="1">
      <c r="R66" s="4">
        <f>IF(ISBLANK(Q67),Q65*$B$20,Q67*$B$19)</f>
        <v>21.712096248097666</v>
      </c>
      <c r="T66" s="4">
        <f>IF(ISBLANK(S67),S65*$B$20,S67*$B$19)</f>
        <v>21.712096248097666</v>
      </c>
      <c r="V66" s="4">
        <f>IF(ISBLANK(U67),U65*$B$20,U67*$B$19)</f>
        <v>21.712096248097666</v>
      </c>
      <c r="X66" s="4">
        <f>IF(ISBLANK(W67),W65*$B$20,W67*$B$19)</f>
        <v>21.712096248097669</v>
      </c>
      <c r="Z66" s="4">
        <f>IF(ISBLANK(Y67),Y65*$B$20,Y67*$B$19)</f>
        <v>21.712096248097669</v>
      </c>
      <c r="AB66" s="4">
        <f>IF(ISBLANK(AA67),AA65*$B$20,AA67*$B$19)</f>
        <v>21.712096248097673</v>
      </c>
      <c r="AD66" s="4">
        <f>IF(ISBLANK(AC67),AC65*$B$20,AC67*$B$19)</f>
        <v>21.712096248097676</v>
      </c>
      <c r="AF66" s="4">
        <f>IF(ISBLANK(AE67),AE65*$B$20,AE67*$B$19)</f>
        <v>21.712096248097676</v>
      </c>
      <c r="AH66" s="4">
        <f>IF(ISBLANK(AG67),AG65*$B$20,AG67*$B$19)</f>
        <v>21.712096248097676</v>
      </c>
      <c r="AJ66" s="4">
        <f>IF(ISBLANK(AI67),AI65*$B$20,AI67*$B$19)</f>
        <v>21.71209624809768</v>
      </c>
      <c r="AL66" s="4">
        <f>IF(ISBLANK(AK67),AK65*$B$20,AK67*$B$19)</f>
        <v>21.71209624809768</v>
      </c>
      <c r="AN66" s="4">
        <f>IF(ISBLANK(AM67),AM65*$B$20,AM67*$B$19)</f>
        <v>21.712096248097687</v>
      </c>
      <c r="AP66" s="4">
        <f>IF(ISBLANK(AO67),AO65*$B$20,AO67*$B$19)</f>
        <v>21.712096248097687</v>
      </c>
      <c r="AR66" s="4">
        <f>IF(ISBLANK(AQ67),AQ65*$B$20,AQ67*$B$19)</f>
        <v>21.712096248097691</v>
      </c>
      <c r="AT66" s="4">
        <f>IF(ISBLANK(AS67),AS65*$B$20,AS67*$B$19)</f>
        <v>21.712096248097691</v>
      </c>
      <c r="AV66" s="4">
        <f>IF(ISBLANK(AU67),AU65*$B$20,AU67*$B$19)</f>
        <v>21.712096248097691</v>
      </c>
      <c r="AX66" s="4">
        <f>IF(ISBLANK(AW67),AW65*$B$20,AW67*$B$19)</f>
        <v>21.712096248097694</v>
      </c>
    </row>
    <row r="67" spans="17:51" ht="8.1" customHeight="1">
      <c r="S67" s="4">
        <f>IF(ISBLANK(R68),R66*$B$20,R68*$B$19)</f>
        <v>20.898584222940158</v>
      </c>
      <c r="U67" s="4">
        <f>IF(ISBLANK(T68),T66*$B$20,T68*$B$19)</f>
        <v>20.898584222940158</v>
      </c>
      <c r="W67" s="4">
        <f>IF(ISBLANK(V68),V66*$B$20,V68*$B$19)</f>
        <v>20.898584222940162</v>
      </c>
      <c r="Y67" s="4">
        <f>IF(ISBLANK(X68),X66*$B$20,X68*$B$19)</f>
        <v>20.898584222940162</v>
      </c>
      <c r="AA67" s="4">
        <f>IF(ISBLANK(Z68),Z66*$B$20,Z68*$B$19)</f>
        <v>20.898584222940165</v>
      </c>
      <c r="AC67" s="4">
        <f>IF(ISBLANK(AB68),AB66*$B$20,AB68*$B$19)</f>
        <v>20.898584222940169</v>
      </c>
      <c r="AE67" s="4">
        <f>IF(ISBLANK(AD68),AD66*$B$20,AD68*$B$19)</f>
        <v>20.898584222940169</v>
      </c>
      <c r="AG67" s="4">
        <f>IF(ISBLANK(AF68),AF66*$B$20,AF68*$B$19)</f>
        <v>20.898584222940169</v>
      </c>
      <c r="AI67" s="4">
        <f>IF(ISBLANK(AH68),AH66*$B$20,AH68*$B$19)</f>
        <v>20.898584222940173</v>
      </c>
      <c r="AK67" s="4">
        <f>IF(ISBLANK(AJ68),AJ66*$B$20,AJ68*$B$19)</f>
        <v>20.898584222940173</v>
      </c>
      <c r="AM67" s="4">
        <f>IF(ISBLANK(AL68),AL66*$B$20,AL68*$B$19)</f>
        <v>20.898584222940176</v>
      </c>
      <c r="AO67" s="4">
        <f>IF(ISBLANK(AN68),AN66*$B$20,AN68*$B$19)</f>
        <v>20.898584222940176</v>
      </c>
      <c r="AQ67" s="4">
        <f>IF(ISBLANK(AP68),AP66*$B$20,AP68*$B$19)</f>
        <v>20.89858422294018</v>
      </c>
      <c r="AS67" s="4">
        <f>IF(ISBLANK(AR68),AR66*$B$20,AR68*$B$19)</f>
        <v>20.89858422294018</v>
      </c>
      <c r="AU67" s="4">
        <f>IF(ISBLANK(AT68),AT66*$B$20,AT68*$B$19)</f>
        <v>20.89858422294018</v>
      </c>
      <c r="AW67" s="4">
        <f>IF(ISBLANK(AV68),AV66*$B$20,AV68*$B$19)</f>
        <v>20.898584222940183</v>
      </c>
      <c r="AY67" s="4">
        <f>IF(ISBLANK(AX68),AX66*$B$20,AX68*$B$19)</f>
        <v>20.898584222940183</v>
      </c>
    </row>
    <row r="68" spans="17:51" ht="8.1" customHeight="1">
      <c r="T68" s="4">
        <f>IF(ISBLANK(S69),S67*$B$20,S69*$B$19)</f>
        <v>20.115552986349247</v>
      </c>
      <c r="V68" s="4">
        <f>IF(ISBLANK(U69),U67*$B$20,U69*$B$19)</f>
        <v>20.11555298634925</v>
      </c>
      <c r="X68" s="4">
        <f>IF(ISBLANK(W69),W67*$B$20,W69*$B$19)</f>
        <v>20.11555298634925</v>
      </c>
      <c r="Z68" s="4">
        <f>IF(ISBLANK(Y69),Y67*$B$20,Y69*$B$19)</f>
        <v>20.115552986349254</v>
      </c>
      <c r="AB68" s="4">
        <f>IF(ISBLANK(AA69),AA67*$B$20,AA69*$B$19)</f>
        <v>20.115552986349257</v>
      </c>
      <c r="AD68" s="4">
        <f>IF(ISBLANK(AC69),AC67*$B$20,AC69*$B$19)</f>
        <v>20.115552986349257</v>
      </c>
      <c r="AF68" s="4">
        <f>IF(ISBLANK(AE69),AE67*$B$20,AE69*$B$19)</f>
        <v>20.115552986349257</v>
      </c>
      <c r="AH68" s="4">
        <f>IF(ISBLANK(AG69),AG67*$B$20,AG69*$B$19)</f>
        <v>20.115552986349261</v>
      </c>
      <c r="AJ68" s="4">
        <f>IF(ISBLANK(AI69),AI67*$B$20,AI69*$B$19)</f>
        <v>20.115552986349261</v>
      </c>
      <c r="AL68" s="4">
        <f>IF(ISBLANK(AK69),AK67*$B$20,AK69*$B$19)</f>
        <v>20.115552986349265</v>
      </c>
      <c r="AN68" s="4">
        <f>IF(ISBLANK(AM69),AM67*$B$20,AM69*$B$19)</f>
        <v>20.115552986349265</v>
      </c>
      <c r="AP68" s="4">
        <f>IF(ISBLANK(AO69),AO67*$B$20,AO69*$B$19)</f>
        <v>20.115552986349268</v>
      </c>
      <c r="AR68" s="4">
        <f>IF(ISBLANK(AQ69),AQ67*$B$20,AQ69*$B$19)</f>
        <v>20.115552986349268</v>
      </c>
      <c r="AT68" s="4">
        <f>IF(ISBLANK(AS69),AS67*$B$20,AS69*$B$19)</f>
        <v>20.115552986349268</v>
      </c>
      <c r="AV68" s="4">
        <f>IF(ISBLANK(AU69),AU67*$B$20,AU69*$B$19)</f>
        <v>20.115552986349272</v>
      </c>
      <c r="AX68" s="4">
        <f>IF(ISBLANK(AW69),AW67*$B$20,AW69*$B$19)</f>
        <v>20.115552986349272</v>
      </c>
    </row>
    <row r="69" spans="17:51" ht="8.1" customHeight="1">
      <c r="U69" s="4">
        <f>IF(ISBLANK(T70),T68*$B$20,T70*$B$19)</f>
        <v>19.361860479642445</v>
      </c>
      <c r="W69" s="4">
        <f>IF(ISBLANK(V70),V68*$B$20,V70*$B$19)</f>
        <v>19.361860479642445</v>
      </c>
      <c r="Y69" s="4">
        <f>IF(ISBLANK(X70),X68*$B$20,X70*$B$19)</f>
        <v>19.361860479642448</v>
      </c>
      <c r="AA69" s="4">
        <f>IF(ISBLANK(Z70),Z68*$B$20,Z70*$B$19)</f>
        <v>19.361860479642452</v>
      </c>
      <c r="AC69" s="4">
        <f>IF(ISBLANK(AB70),AB68*$B$20,AB70*$B$19)</f>
        <v>19.361860479642452</v>
      </c>
      <c r="AE69" s="4">
        <f>IF(ISBLANK(AD70),AD68*$B$20,AD70*$B$19)</f>
        <v>19.361860479642452</v>
      </c>
      <c r="AG69" s="4">
        <f>IF(ISBLANK(AF70),AF68*$B$20,AF70*$B$19)</f>
        <v>19.361860479642456</v>
      </c>
      <c r="AI69" s="4">
        <f>IF(ISBLANK(AH70),AH68*$B$20,AH70*$B$19)</f>
        <v>19.361860479642456</v>
      </c>
      <c r="AK69" s="4">
        <f>IF(ISBLANK(AJ70),AJ68*$B$20,AJ70*$B$19)</f>
        <v>19.361860479642459</v>
      </c>
      <c r="AM69" s="4">
        <f>IF(ISBLANK(AL70),AL68*$B$20,AL70*$B$19)</f>
        <v>19.361860479642459</v>
      </c>
      <c r="AO69" s="4">
        <f>IF(ISBLANK(AN70),AN68*$B$20,AN70*$B$19)</f>
        <v>19.361860479642463</v>
      </c>
      <c r="AQ69" s="4">
        <f>IF(ISBLANK(AP70),AP68*$B$20,AP70*$B$19)</f>
        <v>19.361860479642463</v>
      </c>
      <c r="AS69" s="4">
        <f>IF(ISBLANK(AR70),AR68*$B$20,AR70*$B$19)</f>
        <v>19.361860479642463</v>
      </c>
      <c r="AU69" s="4">
        <f>IF(ISBLANK(AT70),AT68*$B$20,AT70*$B$19)</f>
        <v>19.361860479642466</v>
      </c>
      <c r="AW69" s="4">
        <f>IF(ISBLANK(AV70),AV68*$B$20,AV70*$B$19)</f>
        <v>19.361860479642466</v>
      </c>
      <c r="AY69" s="4">
        <f>IF(ISBLANK(AX70),AX68*$B$20,AX70*$B$19)</f>
        <v>19.36186047964247</v>
      </c>
    </row>
    <row r="70" spans="17:51" ht="8.1" customHeight="1">
      <c r="V70" s="4">
        <f>IF(ISBLANK(U71),U69*$B$20,U71*$B$19)</f>
        <v>18.636407434960446</v>
      </c>
      <c r="X70" s="4">
        <f>IF(ISBLANK(W71),W69*$B$20,W71*$B$19)</f>
        <v>18.63640743496045</v>
      </c>
      <c r="Z70" s="4">
        <f>IF(ISBLANK(Y71),Y69*$B$20,Y71*$B$19)</f>
        <v>18.636407434960454</v>
      </c>
      <c r="AB70" s="4">
        <f>IF(ISBLANK(AA71),AA69*$B$20,AA71*$B$19)</f>
        <v>18.636407434960454</v>
      </c>
      <c r="AD70" s="4">
        <f>IF(ISBLANK(AC71),AC69*$B$20,AC71*$B$19)</f>
        <v>18.636407434960454</v>
      </c>
      <c r="AF70" s="4">
        <f>IF(ISBLANK(AE71),AE69*$B$20,AE71*$B$19)</f>
        <v>18.636407434960457</v>
      </c>
      <c r="AH70" s="4">
        <f>IF(ISBLANK(AG71),AG69*$B$20,AG71*$B$19)</f>
        <v>18.636407434960457</v>
      </c>
      <c r="AJ70" s="4">
        <f>IF(ISBLANK(AI71),AI69*$B$20,AI71*$B$19)</f>
        <v>18.636407434960461</v>
      </c>
      <c r="AL70" s="4">
        <f>IF(ISBLANK(AK71),AK69*$B$20,AK71*$B$19)</f>
        <v>18.636407434960461</v>
      </c>
      <c r="AN70" s="4">
        <f>IF(ISBLANK(AM71),AM69*$B$20,AM71*$B$19)</f>
        <v>18.636407434960464</v>
      </c>
      <c r="AP70" s="4">
        <f>IF(ISBLANK(AO71),AO69*$B$20,AO71*$B$19)</f>
        <v>18.636407434960464</v>
      </c>
      <c r="AR70" s="4">
        <f>IF(ISBLANK(AQ71),AQ69*$B$20,AQ71*$B$19)</f>
        <v>18.636407434960464</v>
      </c>
      <c r="AT70" s="4">
        <f>IF(ISBLANK(AS71),AS69*$B$20,AS71*$B$19)</f>
        <v>18.636407434960468</v>
      </c>
      <c r="AV70" s="4">
        <f>IF(ISBLANK(AU71),AU69*$B$20,AU71*$B$19)</f>
        <v>18.636407434960468</v>
      </c>
      <c r="AX70" s="4">
        <f>IF(ISBLANK(AW71),AW69*$B$20,AW71*$B$19)</f>
        <v>18.636407434960471</v>
      </c>
    </row>
    <row r="71" spans="17:51" ht="8.1" customHeight="1">
      <c r="W71" s="4">
        <f>IF(ISBLANK(V72),V70*$B$20,V72*$B$19)</f>
        <v>17.93813577197427</v>
      </c>
      <c r="Y71" s="4">
        <f>IF(ISBLANK(X72),X70*$B$20,X72*$B$19)</f>
        <v>17.938135771974274</v>
      </c>
      <c r="AA71" s="4">
        <f>IF(ISBLANK(Z72),Z70*$B$20,Z72*$B$19)</f>
        <v>17.938135771974274</v>
      </c>
      <c r="AC71" s="4">
        <f>IF(ISBLANK(AB72),AB70*$B$20,AB72*$B$19)</f>
        <v>17.938135771974274</v>
      </c>
      <c r="AE71" s="4">
        <f>IF(ISBLANK(AD72),AD70*$B$20,AD72*$B$19)</f>
        <v>17.938135771974277</v>
      </c>
      <c r="AG71" s="4">
        <f>IF(ISBLANK(AF72),AF70*$B$20,AF72*$B$19)</f>
        <v>17.938135771974277</v>
      </c>
      <c r="AI71" s="4">
        <f>IF(ISBLANK(AH72),AH70*$B$20,AH72*$B$19)</f>
        <v>17.938135771974281</v>
      </c>
      <c r="AK71" s="4">
        <f>IF(ISBLANK(AJ72),AJ70*$B$20,AJ72*$B$19)</f>
        <v>17.938135771974281</v>
      </c>
      <c r="AM71" s="4">
        <f>IF(ISBLANK(AL72),AL70*$B$20,AL72*$B$19)</f>
        <v>17.938135771974284</v>
      </c>
      <c r="AO71" s="4">
        <f>IF(ISBLANK(AN72),AN70*$B$20,AN72*$B$19)</f>
        <v>17.938135771974284</v>
      </c>
      <c r="AQ71" s="4">
        <f>IF(ISBLANK(AP72),AP70*$B$20,AP72*$B$19)</f>
        <v>17.938135771974284</v>
      </c>
      <c r="AS71" s="4">
        <f>IF(ISBLANK(AR72),AR70*$B$20,AR72*$B$19)</f>
        <v>17.938135771974288</v>
      </c>
      <c r="AU71" s="4">
        <f>IF(ISBLANK(AT72),AT70*$B$20,AT72*$B$19)</f>
        <v>17.938135771974288</v>
      </c>
      <c r="AW71" s="4">
        <f>IF(ISBLANK(AV72),AV70*$B$20,AV72*$B$19)</f>
        <v>17.938135771974292</v>
      </c>
      <c r="AY71" s="4">
        <f>IF(ISBLANK(AX72),AX70*$B$20,AX72*$B$19)</f>
        <v>17.938135771974292</v>
      </c>
    </row>
    <row r="72" spans="17:51" ht="8.1" customHeight="1">
      <c r="X72" s="4">
        <f>IF(ISBLANK(W73),W71*$B$20,W73*$B$19)</f>
        <v>17.266027054664782</v>
      </c>
      <c r="Z72" s="4">
        <f>IF(ISBLANK(Y73),Y71*$B$20,Y73*$B$19)</f>
        <v>17.266027054664782</v>
      </c>
      <c r="AB72" s="4">
        <f>IF(ISBLANK(AA73),AA71*$B$20,AA73*$B$19)</f>
        <v>17.266027054664782</v>
      </c>
      <c r="AD72" s="4">
        <f>IF(ISBLANK(AC73),AC71*$B$20,AC73*$B$19)</f>
        <v>17.266027054664786</v>
      </c>
      <c r="AF72" s="4">
        <f>IF(ISBLANK(AE73),AE71*$B$20,AE73*$B$19)</f>
        <v>17.266027054664786</v>
      </c>
      <c r="AH72" s="4">
        <f>IF(ISBLANK(AG73),AG71*$B$20,AG73*$B$19)</f>
        <v>17.266027054664789</v>
      </c>
      <c r="AJ72" s="4">
        <f>IF(ISBLANK(AI73),AI71*$B$20,AI73*$B$19)</f>
        <v>17.266027054664789</v>
      </c>
      <c r="AL72" s="4">
        <f>IF(ISBLANK(AK73),AK71*$B$20,AK73*$B$19)</f>
        <v>17.266027054664793</v>
      </c>
      <c r="AN72" s="4">
        <f>IF(ISBLANK(AM73),AM71*$B$20,AM73*$B$19)</f>
        <v>17.266027054664793</v>
      </c>
      <c r="AP72" s="4">
        <f>IF(ISBLANK(AO73),AO71*$B$20,AO73*$B$19)</f>
        <v>17.266027054664793</v>
      </c>
      <c r="AR72" s="4">
        <f>IF(ISBLANK(AQ73),AQ71*$B$20,AQ73*$B$19)</f>
        <v>17.266027054664796</v>
      </c>
      <c r="AT72" s="4">
        <f>IF(ISBLANK(AS73),AS71*$B$20,AS73*$B$19)</f>
        <v>17.266027054664796</v>
      </c>
      <c r="AV72" s="4">
        <f>IF(ISBLANK(AU73),AU71*$B$20,AU73*$B$19)</f>
        <v>17.2660270546648</v>
      </c>
      <c r="AX72" s="4">
        <f>IF(ISBLANK(AW73),AW71*$B$20,AW73*$B$19)</f>
        <v>17.2660270546648</v>
      </c>
    </row>
    <row r="73" spans="17:51" ht="8.1" customHeight="1">
      <c r="Y73" s="4">
        <f>IF(ISBLANK(X74),X72*$B$20,X74*$B$19)</f>
        <v>16.619101005923849</v>
      </c>
      <c r="AA73" s="4">
        <f>IF(ISBLANK(Z74),Z72*$B$20,Z74*$B$19)</f>
        <v>16.619101005923849</v>
      </c>
      <c r="AC73" s="4">
        <f>IF(ISBLANK(AB74),AB72*$B$20,AB74*$B$19)</f>
        <v>16.619101005923852</v>
      </c>
      <c r="AE73" s="4">
        <f>IF(ISBLANK(AD74),AD72*$B$20,AD74*$B$19)</f>
        <v>16.619101005923852</v>
      </c>
      <c r="AG73" s="4">
        <f>IF(ISBLANK(AF74),AF72*$B$20,AF74*$B$19)</f>
        <v>16.619101005923856</v>
      </c>
      <c r="AI73" s="4">
        <f>IF(ISBLANK(AH74),AH72*$B$20,AH74*$B$19)</f>
        <v>16.619101005923856</v>
      </c>
      <c r="AK73" s="4">
        <f>IF(ISBLANK(AJ74),AJ72*$B$20,AJ74*$B$19)</f>
        <v>16.619101005923859</v>
      </c>
      <c r="AM73" s="4">
        <f>IF(ISBLANK(AL74),AL72*$B$20,AL74*$B$19)</f>
        <v>16.619101005923859</v>
      </c>
      <c r="AO73" s="4">
        <f>IF(ISBLANK(AN74),AN72*$B$20,AN74*$B$19)</f>
        <v>16.619101005923859</v>
      </c>
      <c r="AQ73" s="4">
        <f>IF(ISBLANK(AP74),AP72*$B$20,AP74*$B$19)</f>
        <v>16.619101005923863</v>
      </c>
      <c r="AS73" s="4">
        <f>IF(ISBLANK(AR74),AR72*$B$20,AR74*$B$19)</f>
        <v>16.619101005923863</v>
      </c>
      <c r="AU73" s="4">
        <f>IF(ISBLANK(AT74),AT72*$B$20,AT74*$B$19)</f>
        <v>16.619101005923866</v>
      </c>
      <c r="AW73" s="4">
        <f>IF(ISBLANK(AV74),AV72*$B$20,AV74*$B$19)</f>
        <v>16.619101005923866</v>
      </c>
      <c r="AY73" s="4">
        <f>IF(ISBLANK(AX74),AX72*$B$20,AX74*$B$19)</f>
        <v>16.61910100592387</v>
      </c>
    </row>
    <row r="74" spans="17:51" ht="8.1" customHeight="1">
      <c r="Z74" s="4">
        <f>IF(ISBLANK(Y75),Y73*$B$20,Y75*$B$19)</f>
        <v>15.996414077810639</v>
      </c>
      <c r="AB74" s="4">
        <f>IF(ISBLANK(AA75),AA73*$B$20,AA75*$B$19)</f>
        <v>15.996414077810641</v>
      </c>
      <c r="AD74" s="4">
        <f>IF(ISBLANK(AC75),AC73*$B$20,AC75*$B$19)</f>
        <v>15.996414077810643</v>
      </c>
      <c r="AF74" s="4">
        <f>IF(ISBLANK(AE75),AE73*$B$20,AE75*$B$19)</f>
        <v>15.996414077810645</v>
      </c>
      <c r="AH74" s="4">
        <f>IF(ISBLANK(AG75),AG73*$B$20,AG75*$B$19)</f>
        <v>15.996414077810647</v>
      </c>
      <c r="AJ74" s="4">
        <f>IF(ISBLANK(AI75),AI73*$B$20,AI75*$B$19)</f>
        <v>15.996414077810648</v>
      </c>
      <c r="AL74" s="4">
        <f>IF(ISBLANK(AK75),AK73*$B$20,AK75*$B$19)</f>
        <v>15.99641407781065</v>
      </c>
      <c r="AN74" s="4">
        <f>IF(ISBLANK(AM75),AM73*$B$20,AM75*$B$19)</f>
        <v>15.99641407781065</v>
      </c>
      <c r="AP74" s="4">
        <f>IF(ISBLANK(AO75),AO73*$B$20,AO75*$B$19)</f>
        <v>15.996414077810652</v>
      </c>
      <c r="AR74" s="4">
        <f>IF(ISBLANK(AQ75),AQ73*$B$20,AQ75*$B$19)</f>
        <v>15.996414077810652</v>
      </c>
      <c r="AT74" s="4">
        <f>IF(ISBLANK(AS75),AS73*$B$20,AS75*$B$19)</f>
        <v>15.996414077810655</v>
      </c>
      <c r="AV74" s="4">
        <f>IF(ISBLANK(AU75),AU73*$B$20,AU75*$B$19)</f>
        <v>15.996414077810655</v>
      </c>
      <c r="AX74" s="4">
        <f>IF(ISBLANK(AW75),AW73*$B$20,AW75*$B$19)</f>
        <v>15.996414077810657</v>
      </c>
    </row>
    <row r="75" spans="17:51" ht="8.1" customHeight="1">
      <c r="AA75" s="4">
        <f>IF(ISBLANK(Z76),Z74*$B$20,Z76*$B$19)</f>
        <v>15.397058075377759</v>
      </c>
      <c r="AC75" s="4">
        <f>IF(ISBLANK(AB76),AB74*$B$20,AB76*$B$19)</f>
        <v>15.39705807537776</v>
      </c>
      <c r="AE75" s="4">
        <f>IF(ISBLANK(AD76),AD74*$B$20,AD76*$B$19)</f>
        <v>15.397058075377762</v>
      </c>
      <c r="AG75" s="4">
        <f>IF(ISBLANK(AF76),AF74*$B$20,AF76*$B$19)</f>
        <v>15.397058075377764</v>
      </c>
      <c r="AI75" s="4">
        <f>IF(ISBLANK(AH76),AH74*$B$20,AH76*$B$19)</f>
        <v>15.397058075377766</v>
      </c>
      <c r="AK75" s="4">
        <f>IF(ISBLANK(AJ76),AJ74*$B$20,AJ76*$B$19)</f>
        <v>15.397058075377767</v>
      </c>
      <c r="AM75" s="4">
        <f>IF(ISBLANK(AL76),AL74*$B$20,AL76*$B$19)</f>
        <v>15.397058075377767</v>
      </c>
      <c r="AO75" s="4">
        <f>IF(ISBLANK(AN76),AN74*$B$20,AN76*$B$19)</f>
        <v>15.397058075377769</v>
      </c>
      <c r="AQ75" s="4">
        <f>IF(ISBLANK(AP76),AP74*$B$20,AP76*$B$19)</f>
        <v>15.397058075377769</v>
      </c>
      <c r="AS75" s="4">
        <f>IF(ISBLANK(AR76),AR74*$B$20,AR76*$B$19)</f>
        <v>15.397058075377771</v>
      </c>
      <c r="AU75" s="4">
        <f>IF(ISBLANK(AT76),AT74*$B$20,AT76*$B$19)</f>
        <v>15.397058075377771</v>
      </c>
      <c r="AW75" s="4">
        <f>IF(ISBLANK(AV76),AV74*$B$20,AV76*$B$19)</f>
        <v>15.397058075377773</v>
      </c>
      <c r="AY75" s="4">
        <f>IF(ISBLANK(AX76),AX74*$B$20,AX76*$B$19)</f>
        <v>15.397058075377775</v>
      </c>
    </row>
    <row r="76" spans="17:51" ht="8.1" customHeight="1">
      <c r="AB76" s="4">
        <f>IF(ISBLANK(AA77),AA75*$B$20,AA77*$B$19)</f>
        <v>14.820158832060073</v>
      </c>
      <c r="AD76" s="4">
        <f>IF(ISBLANK(AC77),AC75*$B$20,AC77*$B$19)</f>
        <v>14.820158832060075</v>
      </c>
      <c r="AF76" s="4">
        <f>IF(ISBLANK(AE77),AE75*$B$20,AE77*$B$19)</f>
        <v>14.820158832060077</v>
      </c>
      <c r="AH76" s="4">
        <f>IF(ISBLANK(AG77),AG75*$B$20,AG77*$B$19)</f>
        <v>14.820158832060079</v>
      </c>
      <c r="AJ76" s="4">
        <f>IF(ISBLANK(AI77),AI75*$B$20,AI77*$B$19)</f>
        <v>14.820158832060081</v>
      </c>
      <c r="AL76" s="4">
        <f>IF(ISBLANK(AK77),AK75*$B$20,AK77*$B$19)</f>
        <v>14.820158832060081</v>
      </c>
      <c r="AN76" s="4">
        <f>IF(ISBLANK(AM77),AM75*$B$20,AM77*$B$19)</f>
        <v>14.820158832060082</v>
      </c>
      <c r="AP76" s="4">
        <f>IF(ISBLANK(AO77),AO75*$B$20,AO77*$B$19)</f>
        <v>14.820158832060082</v>
      </c>
      <c r="AR76" s="4">
        <f>IF(ISBLANK(AQ77),AQ75*$B$20,AQ77*$B$19)</f>
        <v>14.820158832060084</v>
      </c>
      <c r="AT76" s="4">
        <f>IF(ISBLANK(AS77),AS75*$B$20,AS77*$B$19)</f>
        <v>14.820158832060084</v>
      </c>
      <c r="AV76" s="4">
        <f>IF(ISBLANK(AU77),AU75*$B$20,AU77*$B$19)</f>
        <v>14.820158832060086</v>
      </c>
      <c r="AX76" s="4">
        <f>IF(ISBLANK(AW77),AW75*$B$20,AW77*$B$19)</f>
        <v>14.820158832060088</v>
      </c>
    </row>
    <row r="77" spans="17:51" ht="8.1" customHeight="1">
      <c r="AC77" s="4">
        <f>IF(ISBLANK(AB78),AB76*$B$20,AB78*$B$19)</f>
        <v>14.264874934694271</v>
      </c>
      <c r="AE77" s="4">
        <f>IF(ISBLANK(AD78),AD76*$B$20,AD78*$B$19)</f>
        <v>14.264874934694273</v>
      </c>
      <c r="AG77" s="4">
        <f>IF(ISBLANK(AF78),AF76*$B$20,AF78*$B$19)</f>
        <v>14.264874934694275</v>
      </c>
      <c r="AI77" s="4">
        <f>IF(ISBLANK(AH78),AH76*$B$20,AH78*$B$19)</f>
        <v>14.264874934694276</v>
      </c>
      <c r="AK77" s="4">
        <f>IF(ISBLANK(AJ78),AJ76*$B$20,AJ78*$B$19)</f>
        <v>14.264874934694276</v>
      </c>
      <c r="AM77" s="4">
        <f>IF(ISBLANK(AL78),AL76*$B$20,AL78*$B$19)</f>
        <v>14.264874934694278</v>
      </c>
      <c r="AO77" s="4">
        <f>IF(ISBLANK(AN78),AN76*$B$20,AN78*$B$19)</f>
        <v>14.264874934694278</v>
      </c>
      <c r="AQ77" s="4">
        <f>IF(ISBLANK(AP78),AP76*$B$20,AP78*$B$19)</f>
        <v>14.26487493469428</v>
      </c>
      <c r="AS77" s="4">
        <f>IF(ISBLANK(AR78),AR76*$B$20,AR78*$B$19)</f>
        <v>14.26487493469428</v>
      </c>
      <c r="AU77" s="4">
        <f>IF(ISBLANK(AT78),AT76*$B$20,AT78*$B$19)</f>
        <v>14.264874934694282</v>
      </c>
      <c r="AW77" s="4">
        <f>IF(ISBLANK(AV78),AV76*$B$20,AV78*$B$19)</f>
        <v>14.264874934694284</v>
      </c>
      <c r="AY77" s="4">
        <f>IF(ISBLANK(AX78),AX76*$B$20,AX78*$B$19)</f>
        <v>14.264874934694285</v>
      </c>
    </row>
    <row r="78" spans="17:51" ht="8.1" customHeight="1">
      <c r="AD78" s="4">
        <f>IF(ISBLANK(AC79),AC77*$B$20,AC79*$B$19)</f>
        <v>13.730396496309565</v>
      </c>
      <c r="AF78" s="4">
        <f>IF(ISBLANK(AE79),AE77*$B$20,AE79*$B$19)</f>
        <v>13.730396496309567</v>
      </c>
      <c r="AH78" s="4">
        <f>IF(ISBLANK(AG79),AG77*$B$20,AG79*$B$19)</f>
        <v>13.730396496309568</v>
      </c>
      <c r="AJ78" s="4">
        <f>IF(ISBLANK(AI79),AI77*$B$20,AI79*$B$19)</f>
        <v>13.730396496309568</v>
      </c>
      <c r="AL78" s="4">
        <f>IF(ISBLANK(AK79),AK77*$B$20,AK79*$B$19)</f>
        <v>13.73039649630957</v>
      </c>
      <c r="AN78" s="4">
        <f>IF(ISBLANK(AM79),AM77*$B$20,AM79*$B$19)</f>
        <v>13.73039649630957</v>
      </c>
      <c r="AP78" s="4">
        <f>IF(ISBLANK(AO79),AO77*$B$20,AO79*$B$19)</f>
        <v>13.730396496309572</v>
      </c>
      <c r="AR78" s="4">
        <f>IF(ISBLANK(AQ79),AQ77*$B$20,AQ79*$B$19)</f>
        <v>13.730396496309572</v>
      </c>
      <c r="AT78" s="4">
        <f>IF(ISBLANK(AS79),AS77*$B$20,AS79*$B$19)</f>
        <v>13.730396496309574</v>
      </c>
      <c r="AV78" s="4">
        <f>IF(ISBLANK(AU79),AU77*$B$20,AU79*$B$19)</f>
        <v>13.730396496309575</v>
      </c>
      <c r="AX78" s="4">
        <f>IF(ISBLANK(AW79),AW77*$B$20,AW79*$B$19)</f>
        <v>13.730396496309577</v>
      </c>
    </row>
    <row r="79" spans="17:51" ht="8.1" customHeight="1">
      <c r="AE79" s="4">
        <f>IF(ISBLANK(AD80),AD78*$B$20,AD80*$B$19)</f>
        <v>13.215943974899663</v>
      </c>
      <c r="AG79" s="4">
        <f>IF(ISBLANK(AF80),AF78*$B$20,AF80*$B$19)</f>
        <v>13.215943974899664</v>
      </c>
      <c r="AI79" s="4">
        <f>IF(ISBLANK(AH80),AH78*$B$20,AH80*$B$19)</f>
        <v>13.215943974899664</v>
      </c>
      <c r="AK79" s="4">
        <f>IF(ISBLANK(AJ80),AJ78*$B$20,AJ80*$B$19)</f>
        <v>13.215943974899666</v>
      </c>
      <c r="AM79" s="4">
        <f>IF(ISBLANK(AL80),AL78*$B$20,AL80*$B$19)</f>
        <v>13.215943974899666</v>
      </c>
      <c r="AO79" s="4">
        <f>IF(ISBLANK(AN80),AN78*$B$20,AN80*$B$19)</f>
        <v>13.215943974899668</v>
      </c>
      <c r="AQ79" s="4">
        <f>IF(ISBLANK(AP80),AP78*$B$20,AP80*$B$19)</f>
        <v>13.215943974899668</v>
      </c>
      <c r="AS79" s="4">
        <f>IF(ISBLANK(AR80),AR78*$B$20,AR80*$B$19)</f>
        <v>13.21594397489967</v>
      </c>
      <c r="AU79" s="4">
        <f>IF(ISBLANK(AT80),AT78*$B$20,AT80*$B$19)</f>
        <v>13.215943974899671</v>
      </c>
      <c r="AW79" s="4">
        <f>IF(ISBLANK(AV80),AV78*$B$20,AV80*$B$19)</f>
        <v>13.215943974899673</v>
      </c>
      <c r="AY79" s="4">
        <f>IF(ISBLANK(AX80),AX78*$B$20,AX80*$B$19)</f>
        <v>13.215943974899673</v>
      </c>
    </row>
    <row r="80" spans="17:51" ht="8.1" customHeight="1">
      <c r="AF80" s="4">
        <f>IF(ISBLANK(AE81),AE79*$B$20,AE81*$B$19)</f>
        <v>12.720767036453161</v>
      </c>
      <c r="AH80" s="4">
        <f>IF(ISBLANK(AG81),AG79*$B$20,AG81*$B$19)</f>
        <v>12.720767036453161</v>
      </c>
      <c r="AJ80" s="4">
        <f>IF(ISBLANK(AI81),AI79*$B$20,AI81*$B$19)</f>
        <v>12.720767036453163</v>
      </c>
      <c r="AL80" s="4">
        <f>IF(ISBLANK(AK81),AK79*$B$20,AK81*$B$19)</f>
        <v>12.720767036453163</v>
      </c>
      <c r="AN80" s="4">
        <f>IF(ISBLANK(AM81),AM79*$B$20,AM81*$B$19)</f>
        <v>12.720767036453164</v>
      </c>
      <c r="AP80" s="4">
        <f>IF(ISBLANK(AO81),AO79*$B$20,AO81*$B$19)</f>
        <v>12.720767036453164</v>
      </c>
      <c r="AR80" s="4">
        <f>IF(ISBLANK(AQ81),AQ79*$B$20,AQ81*$B$19)</f>
        <v>12.720767036453166</v>
      </c>
      <c r="AT80" s="4">
        <f>IF(ISBLANK(AS81),AS79*$B$20,AS81*$B$19)</f>
        <v>12.720767036453168</v>
      </c>
      <c r="AV80" s="4">
        <f>IF(ISBLANK(AU81),AU79*$B$20,AU81*$B$19)</f>
        <v>12.72076703645317</v>
      </c>
      <c r="AX80" s="4">
        <f>IF(ISBLANK(AW81),AW79*$B$20,AW81*$B$19)</f>
        <v>12.72076703645317</v>
      </c>
    </row>
    <row r="81" spans="33:52" ht="8.1" customHeight="1">
      <c r="AG81" s="4">
        <f>IF(ISBLANK(AF82),AF80*$B$20,AF82*$B$19)</f>
        <v>12.244143460584084</v>
      </c>
      <c r="AI81" s="4">
        <f>IF(ISBLANK(AH82),AH80*$B$20,AH82*$B$19)</f>
        <v>12.244143460584086</v>
      </c>
      <c r="AK81" s="4">
        <f>IF(ISBLANK(AJ82),AJ80*$B$20,AJ82*$B$19)</f>
        <v>12.244143460584086</v>
      </c>
      <c r="AM81" s="4">
        <f>IF(ISBLANK(AL82),AL80*$B$20,AL82*$B$19)</f>
        <v>12.244143460584088</v>
      </c>
      <c r="AO81" s="4">
        <f>IF(ISBLANK(AN82),AN80*$B$20,AN82*$B$19)</f>
        <v>12.244143460584088</v>
      </c>
      <c r="AQ81" s="4">
        <f>IF(ISBLANK(AP82),AP80*$B$20,AP82*$B$19)</f>
        <v>12.244143460584089</v>
      </c>
      <c r="AS81" s="4">
        <f>IF(ISBLANK(AR82),AR80*$B$20,AR82*$B$19)</f>
        <v>12.244143460584091</v>
      </c>
      <c r="AU81" s="4">
        <f>IF(ISBLANK(AT82),AT80*$B$20,AT82*$B$19)</f>
        <v>12.244143460584093</v>
      </c>
      <c r="AW81" s="4">
        <f>IF(ISBLANK(AV82),AV80*$B$20,AV82*$B$19)</f>
        <v>12.244143460584093</v>
      </c>
      <c r="AY81" s="4">
        <f>IF(ISBLANK(AX82),AX80*$B$20,AX82*$B$19)</f>
        <v>12.244143460584093</v>
      </c>
    </row>
    <row r="82" spans="33:52" ht="8.1" customHeight="1">
      <c r="AH82" s="4">
        <f>IF(ISBLANK(AG83),AG81*$B$20,AG83*$B$19)</f>
        <v>11.78537808716642</v>
      </c>
      <c r="AJ82" s="4">
        <f>IF(ISBLANK(AI83),AI81*$B$20,AI83*$B$19)</f>
        <v>11.78537808716642</v>
      </c>
      <c r="AL82" s="4">
        <f>IF(ISBLANK(AK83),AK81*$B$20,AK83*$B$19)</f>
        <v>11.785378087166421</v>
      </c>
      <c r="AN82" s="4">
        <f>IF(ISBLANK(AM83),AM81*$B$20,AM83*$B$19)</f>
        <v>11.785378087166421</v>
      </c>
      <c r="AP82" s="4">
        <f>IF(ISBLANK(AO83),AO81*$B$20,AO83*$B$19)</f>
        <v>11.785378087166423</v>
      </c>
      <c r="AR82" s="4">
        <f>IF(ISBLANK(AQ83),AQ81*$B$20,AQ83*$B$19)</f>
        <v>11.785378087166425</v>
      </c>
      <c r="AT82" s="4">
        <f>IF(ISBLANK(AS83),AS81*$B$20,AS83*$B$19)</f>
        <v>11.785378087166427</v>
      </c>
      <c r="AV82" s="4">
        <f>IF(ISBLANK(AU83),AU81*$B$20,AU83*$B$19)</f>
        <v>11.785378087166427</v>
      </c>
      <c r="AX82" s="4">
        <f>IF(ISBLANK(AW83),AW81*$B$20,AW83*$B$19)</f>
        <v>11.785378087166427</v>
      </c>
    </row>
    <row r="83" spans="33:52" ht="8.1" customHeight="1">
      <c r="AI83" s="4">
        <f>IF(ISBLANK(AH84),AH82*$B$20,AH84*$B$19)</f>
        <v>11.343801802436303</v>
      </c>
      <c r="AK83" s="4">
        <f>IF(ISBLANK(AJ84),AJ82*$B$20,AJ84*$B$19)</f>
        <v>11.343801802436305</v>
      </c>
      <c r="AM83" s="4">
        <f>IF(ISBLANK(AL84),AL82*$B$20,AL84*$B$19)</f>
        <v>11.343801802436305</v>
      </c>
      <c r="AO83" s="4">
        <f>IF(ISBLANK(AN84),AN82*$B$20,AN84*$B$19)</f>
        <v>11.343801802436307</v>
      </c>
      <c r="AQ83" s="4">
        <f>IF(ISBLANK(AP84),AP82*$B$20,AP84*$B$19)</f>
        <v>11.343801802436309</v>
      </c>
      <c r="AS83" s="4">
        <f>IF(ISBLANK(AR84),AR82*$B$20,AR84*$B$19)</f>
        <v>11.34380180243631</v>
      </c>
      <c r="AU83" s="4">
        <f>IF(ISBLANK(AT84),AT82*$B$20,AT84*$B$19)</f>
        <v>11.34380180243631</v>
      </c>
      <c r="AW83" s="4">
        <f>IF(ISBLANK(AV84),AV82*$B$20,AV84*$B$19)</f>
        <v>11.34380180243631</v>
      </c>
      <c r="AY83" s="4">
        <f>IF(ISBLANK(AX84),AX82*$B$20,AX84*$B$19)</f>
        <v>11.34380180243631</v>
      </c>
      <c r="AZ83" s="4"/>
    </row>
    <row r="84" spans="33:52" ht="8.1" customHeight="1">
      <c r="AJ84" s="4">
        <f>IF(ISBLANK(AI85),AI83*$B$20,AI85*$B$19)</f>
        <v>10.918770563083084</v>
      </c>
      <c r="AL84" s="4">
        <f>IF(ISBLANK(AK85),AK83*$B$20,AK85*$B$19)</f>
        <v>10.918770563083084</v>
      </c>
      <c r="AN84" s="4">
        <f>IF(ISBLANK(AM85),AM83*$B$20,AM85*$B$19)</f>
        <v>10.918770563083086</v>
      </c>
      <c r="AP84" s="4">
        <f>IF(ISBLANK(AO85),AO83*$B$20,AO85*$B$19)</f>
        <v>10.918770563083088</v>
      </c>
      <c r="AR84" s="4">
        <f>IF(ISBLANK(AQ85),AQ83*$B$20,AQ85*$B$19)</f>
        <v>10.91877056308309</v>
      </c>
      <c r="AT84" s="4">
        <f>IF(ISBLANK(AS85),AS83*$B$20,AS85*$B$19)</f>
        <v>10.91877056308309</v>
      </c>
      <c r="AV84" s="4">
        <f>IF(ISBLANK(AU85),AU83*$B$20,AU85*$B$19)</f>
        <v>10.91877056308309</v>
      </c>
      <c r="AX84" s="4">
        <f>IF(ISBLANK(AW85),AW83*$B$20,AW85*$B$19)</f>
        <v>10.91877056308309</v>
      </c>
      <c r="AZ84" s="4"/>
    </row>
    <row r="85" spans="33:52" ht="8.1" customHeight="1">
      <c r="AK85" s="4">
        <f>IF(ISBLANK(AJ86),AJ84*$B$20,AJ86*$B$19)</f>
        <v>10.509664456905881</v>
      </c>
      <c r="AM85" s="4">
        <f>IF(ISBLANK(AL86),AL84*$B$20,AL86*$B$19)</f>
        <v>10.509664456905883</v>
      </c>
      <c r="AO85" s="4">
        <f>IF(ISBLANK(AN86),AN84*$B$20,AN86*$B$19)</f>
        <v>10.509664456905885</v>
      </c>
      <c r="AQ85" s="4">
        <f>IF(ISBLANK(AP86),AP84*$B$20,AP86*$B$19)</f>
        <v>10.509664456905886</v>
      </c>
      <c r="AS85" s="4">
        <f>IF(ISBLANK(AR86),AR84*$B$20,AR86*$B$19)</f>
        <v>10.509664456905886</v>
      </c>
      <c r="AU85" s="4">
        <f>IF(ISBLANK(AT86),AT84*$B$20,AT86*$B$19)</f>
        <v>10.509664456905886</v>
      </c>
      <c r="AW85" s="4">
        <f>IF(ISBLANK(AV86),AV84*$B$20,AV86*$B$19)</f>
        <v>10.509664456905886</v>
      </c>
      <c r="AY85" s="4">
        <f>IF(ISBLANK(AX86),AX84*$B$20,AX86*$B$19)</f>
        <v>10.509664456905886</v>
      </c>
      <c r="AZ85" s="4"/>
    </row>
    <row r="86" spans="33:52" ht="8.1" customHeight="1">
      <c r="AL86" s="4">
        <f>IF(ISBLANK(AK87),AK85*$B$20,AK87*$B$19)</f>
        <v>10.115886798665606</v>
      </c>
      <c r="AN86" s="4">
        <f>IF(ISBLANK(AM87),AM85*$B$20,AM87*$B$19)</f>
        <v>10.115886798665608</v>
      </c>
      <c r="AP86" s="4">
        <f>IF(ISBLANK(AO87),AO85*$B$20,AO87*$B$19)</f>
        <v>10.11588679866561</v>
      </c>
      <c r="AR86" s="4">
        <f>IF(ISBLANK(AQ87),AQ85*$B$20,AQ87*$B$19)</f>
        <v>10.11588679866561</v>
      </c>
      <c r="AT86" s="4">
        <f>IF(ISBLANK(AS87),AS85*$B$20,AS87*$B$19)</f>
        <v>10.11588679866561</v>
      </c>
      <c r="AV86" s="4">
        <f>IF(ISBLANK(AU87),AU85*$B$20,AU87*$B$19)</f>
        <v>10.11588679866561</v>
      </c>
      <c r="AX86" s="4">
        <f>IF(ISBLANK(AW87),AW85*$B$20,AW87*$B$19)</f>
        <v>10.11588679866561</v>
      </c>
      <c r="AZ86" s="4"/>
    </row>
    <row r="87" spans="33:52" ht="8.1" customHeight="1">
      <c r="AM87" s="4">
        <f>IF(ISBLANK(AL88),AL86*$B$20,AL88*$B$19)</f>
        <v>9.7368632598137292</v>
      </c>
      <c r="AO87" s="4">
        <f>IF(ISBLANK(AN88),AN86*$B$20,AN88*$B$19)</f>
        <v>9.736863259813731</v>
      </c>
      <c r="AQ87" s="4">
        <f>IF(ISBLANK(AP88),AP86*$B$20,AP88*$B$19)</f>
        <v>9.736863259813731</v>
      </c>
      <c r="AS87" s="4">
        <f>IF(ISBLANK(AR88),AR86*$B$20,AR88*$B$19)</f>
        <v>9.736863259813731</v>
      </c>
      <c r="AU87" s="4">
        <f>IF(ISBLANK(AT88),AT86*$B$20,AT88*$B$19)</f>
        <v>9.736863259813731</v>
      </c>
      <c r="AW87" s="4">
        <f>IF(ISBLANK(AV88),AV86*$B$20,AV88*$B$19)</f>
        <v>9.736863259813731</v>
      </c>
      <c r="AY87" s="4">
        <f>IF(ISBLANK(AX88),AX86*$B$20,AX88*$B$19)</f>
        <v>9.736863259813731</v>
      </c>
      <c r="AZ87" s="4"/>
    </row>
    <row r="88" spans="33:52" ht="8.1" customHeight="1">
      <c r="AN88" s="4">
        <f>IF(ISBLANK(AM89),AM87*$B$20,AM89*$B$19)</f>
        <v>9.3720410308285018</v>
      </c>
      <c r="AP88" s="4">
        <f>IF(ISBLANK(AO89),AO87*$B$20,AO89*$B$19)</f>
        <v>9.3720410308285018</v>
      </c>
      <c r="AR88" s="4">
        <f>IF(ISBLANK(AQ89),AQ87*$B$20,AQ89*$B$19)</f>
        <v>9.3720410308285018</v>
      </c>
      <c r="AT88" s="4">
        <f>IF(ISBLANK(AS89),AS87*$B$20,AS89*$B$19)</f>
        <v>9.3720410308285018</v>
      </c>
      <c r="AV88" s="4">
        <f>IF(ISBLANK(AU89),AU87*$B$20,AU89*$B$19)</f>
        <v>9.3720410308285018</v>
      </c>
      <c r="AX88" s="4">
        <f>IF(ISBLANK(AW89),AW87*$B$20,AW89*$B$19)</f>
        <v>9.3720410308285018</v>
      </c>
      <c r="AZ88" s="4"/>
    </row>
    <row r="89" spans="33:52" ht="8.1" customHeight="1">
      <c r="AO89" s="4">
        <f>IF(ISBLANK(AN90),AN88*$B$20,AN90*$B$19)</f>
        <v>9.0208880149368849</v>
      </c>
      <c r="AQ89" s="4">
        <f>IF(ISBLANK(AP90),AP88*$B$20,AP90*$B$19)</f>
        <v>9.0208880149368849</v>
      </c>
      <c r="AS89" s="4">
        <f>IF(ISBLANK(AR90),AR88*$B$20,AR90*$B$19)</f>
        <v>9.0208880149368849</v>
      </c>
      <c r="AU89" s="4">
        <f>IF(ISBLANK(AT90),AT88*$B$20,AT90*$B$19)</f>
        <v>9.0208880149368849</v>
      </c>
      <c r="AW89" s="4">
        <f>IF(ISBLANK(AV90),AV88*$B$20,AV90*$B$19)</f>
        <v>9.0208880149368849</v>
      </c>
      <c r="AY89" s="4">
        <f>IF(ISBLANK(AX90),AX88*$B$20,AX90*$B$19)</f>
        <v>9.0208880149368849</v>
      </c>
      <c r="AZ89" s="4"/>
    </row>
    <row r="90" spans="33:52" ht="8.1" customHeight="1">
      <c r="AP90" s="4">
        <f>IF(ISBLANK(AO91),AO89*$B$20,AO91*$B$19)</f>
        <v>8.6828920520462276</v>
      </c>
      <c r="AR90" s="4">
        <f>IF(ISBLANK(AQ91),AQ89*$B$20,AQ91*$B$19)</f>
        <v>8.6828920520462276</v>
      </c>
      <c r="AT90" s="4">
        <f>IF(ISBLANK(AS91),AS89*$B$20,AS91*$B$19)</f>
        <v>8.6828920520462276</v>
      </c>
      <c r="AV90" s="4">
        <f>IF(ISBLANK(AU91),AU89*$B$20,AU91*$B$19)</f>
        <v>8.6828920520462276</v>
      </c>
      <c r="AX90" s="4">
        <f>IF(ISBLANK(AW91),AW89*$B$20,AW91*$B$19)</f>
        <v>8.6828920520462276</v>
      </c>
      <c r="AZ90" s="4"/>
    </row>
    <row r="91" spans="33:52" ht="8.1" customHeight="1">
      <c r="AQ91" s="4">
        <f>IF(ISBLANK(AP92),AP90*$B$20,AP92*$B$19)</f>
        <v>8.3575601717537822</v>
      </c>
      <c r="AS91" s="4">
        <f>IF(ISBLANK(AR92),AR90*$B$20,AR92*$B$19)</f>
        <v>8.3575601717537822</v>
      </c>
      <c r="AU91" s="4">
        <f>IF(ISBLANK(AT92),AT90*$B$20,AT92*$B$19)</f>
        <v>8.3575601717537822</v>
      </c>
      <c r="AW91" s="4">
        <f>IF(ISBLANK(AV92),AV90*$B$20,AV92*$B$19)</f>
        <v>8.3575601717537822</v>
      </c>
      <c r="AY91" s="4">
        <f>IF(ISBLANK(AX92),AX90*$B$20,AX92*$B$19)</f>
        <v>8.3575601717537822</v>
      </c>
      <c r="AZ91" s="4"/>
    </row>
    <row r="92" spans="33:52" ht="8.1" customHeight="1">
      <c r="AR92" s="4">
        <f>IF(ISBLANK(AQ93),AQ91*$B$20,AQ93*$B$19)</f>
        <v>8.0444178743445747</v>
      </c>
      <c r="AT92" s="4">
        <f>IF(ISBLANK(AS93),AS91*$B$20,AS93*$B$19)</f>
        <v>8.0444178743445747</v>
      </c>
      <c r="AV92" s="4">
        <f>IF(ISBLANK(AU93),AU91*$B$20,AU93*$B$19)</f>
        <v>8.0444178743445747</v>
      </c>
      <c r="AX92" s="4">
        <f>IF(ISBLANK(AW93),AW91*$B$20,AW93*$B$19)</f>
        <v>8.0444178743445747</v>
      </c>
    </row>
    <row r="93" spans="33:52" ht="8.1" customHeight="1">
      <c r="AS93" s="4">
        <f>IF(ISBLANK(AR94),AR92*$B$20,AR94*$B$19)</f>
        <v>7.7430084387289471</v>
      </c>
      <c r="AU93" s="4">
        <f>IF(ISBLANK(AT94),AT92*$B$20,AT94*$B$19)</f>
        <v>7.7430084387289471</v>
      </c>
      <c r="AW93" s="4">
        <f>IF(ISBLANK(AV94),AV92*$B$20,AV94*$B$19)</f>
        <v>7.7430084387289471</v>
      </c>
      <c r="AY93" s="4">
        <f>IF(ISBLANK(AX94),AX92*$B$20,AX94*$B$19)</f>
        <v>7.7430084387289471</v>
      </c>
    </row>
    <row r="94" spans="33:52" ht="8.1" customHeight="1">
      <c r="AT94" s="4">
        <f>IF(ISBLANK(AS95),AS93*$B$20,AS95*$B$19)</f>
        <v>7.4528922563104043</v>
      </c>
      <c r="AV94" s="4">
        <f>IF(ISBLANK(AU95),AU93*$B$20,AU95*$B$19)</f>
        <v>7.4528922563104043</v>
      </c>
      <c r="AX94" s="4">
        <f>IF(ISBLANK(AW95),AW93*$B$20,AW95*$B$19)</f>
        <v>7.4528922563104043</v>
      </c>
    </row>
    <row r="95" spans="33:52" ht="8.1" customHeight="1">
      <c r="AU95" s="4">
        <f>IF(ISBLANK(AT96),AT94*$B$20,AT96*$B$19)</f>
        <v>7.1736461898121959</v>
      </c>
      <c r="AW95" s="4">
        <f>IF(ISBLANK(AV96),AV94*$B$20,AV96*$B$19)</f>
        <v>7.1736461898121959</v>
      </c>
      <c r="AY95" s="4">
        <f>IF(ISBLANK(AX96),AX94*$B$20,AX96*$B$19)</f>
        <v>7.1736461898121968</v>
      </c>
    </row>
    <row r="96" spans="33:52" ht="8.1" customHeight="1">
      <c r="AV96" s="4">
        <f>IF(ISBLANK(AU97),AU95*$B$20,AU97*$B$19)</f>
        <v>6.9048629561274764</v>
      </c>
      <c r="AX96" s="4">
        <f>IF(ISBLANK(AW97),AW95*$B$20,AW97*$B$19)</f>
        <v>6.9048629561274772</v>
      </c>
    </row>
    <row r="97" spans="40:51" ht="8.1" customHeight="1">
      <c r="AW97" s="4">
        <f>IF(ISBLANK(AV98),AV96*$B$20,AV98*$B$19)</f>
        <v>6.6461505322929302</v>
      </c>
      <c r="AY97" s="4">
        <f>IF(ISBLANK(AX98),AX96*$B$20,AX98*$B$19)</f>
        <v>6.6461505322929311</v>
      </c>
    </row>
    <row r="98" spans="40:51" ht="8.1" customHeight="1">
      <c r="AX98" s="4">
        <f>IF(ISBLANK(AW99),AW97*$B$20,AW99*$B$19)</f>
        <v>6.3971315837194602</v>
      </c>
    </row>
    <row r="99" spans="40:51" ht="8.1" customHeight="1">
      <c r="AY99" s="4">
        <f>IF(ISBLANK(AX100),AX98*$B$20,AX100*$B$19)</f>
        <v>6.1574429138460189</v>
      </c>
    </row>
    <row r="100" spans="40:51" ht="8.1" customHeight="1"/>
    <row r="101" spans="40:51" ht="8.1" customHeight="1">
      <c r="AY101" s="4">
        <f>MAX(0,AY1-$D$18)</f>
        <v>219.84812565653596</v>
      </c>
    </row>
    <row r="102" spans="40:51" ht="8.1" customHeight="1">
      <c r="AX102" s="4">
        <f>(p*AY101+(1-p)*AY103)/rb</f>
        <v>210.15017483357133</v>
      </c>
    </row>
    <row r="103" spans="40:51" ht="8.1" customHeight="1">
      <c r="AW103" s="4">
        <f>(p*AX102+(1-p)*AX104)/rb</f>
        <v>200.81697869377163</v>
      </c>
      <c r="AY103" s="4">
        <f>MAX(0,AY3-$D$18)</f>
        <v>200.74086077734461</v>
      </c>
    </row>
    <row r="104" spans="40:51" ht="8.1" customHeight="1">
      <c r="AV104" s="4">
        <f>(p*AW103+(1-p)*AW105)/rb</f>
        <v>191.83486923127106</v>
      </c>
      <c r="AX104" s="4">
        <f>(p*AY103+(1-p)*AY105)/rb</f>
        <v>191.75882377354677</v>
      </c>
    </row>
    <row r="105" spans="40:51" ht="8.1" customHeight="1">
      <c r="AU105" s="4">
        <f>(p*AV104+(1-p)*AV106)/rb</f>
        <v>183.1906905563238</v>
      </c>
      <c r="AW105" s="4">
        <f>(p*AX104+(1-p)*AX106)/rb</f>
        <v>183.11471748832682</v>
      </c>
      <c r="AY105" s="4">
        <f>MAX(0,AY5-$D$18)</f>
        <v>183.03859957189982</v>
      </c>
    </row>
    <row r="106" spans="40:51" ht="8.1" customHeight="1">
      <c r="AT106" s="4">
        <f>(p*AU105+(1-p)*AU107)/rb</f>
        <v>174.87177970726054</v>
      </c>
      <c r="AV106" s="4">
        <f>(p*AW105+(1-p)*AW107)/rb</f>
        <v>174.79587896008115</v>
      </c>
      <c r="AX106" s="4">
        <f>(p*AY105+(1-p)*AY107)/rb</f>
        <v>174.71983350235686</v>
      </c>
    </row>
    <row r="107" spans="40:51" ht="8.1" customHeight="1">
      <c r="AS107" s="4">
        <f>(p*AT106+(1-p)*AT108)/rb</f>
        <v>166.86594818138545</v>
      </c>
      <c r="AU107" s="4">
        <f>(p*AV106+(1-p)*AV108)/rb</f>
        <v>166.79011968617945</v>
      </c>
      <c r="AW107" s="4">
        <f>(p*AX106+(1-p)*AX108)/rb</f>
        <v>166.7141466181825</v>
      </c>
      <c r="AY107" s="4">
        <f>MAX(0,AY7-$D$18)</f>
        <v>166.6380287017555</v>
      </c>
    </row>
    <row r="108" spans="40:51" ht="8.1" customHeight="1">
      <c r="AR108" s="4">
        <f>(p*AS107+(1-p)*AS109)/rb</f>
        <v>159.161464157876</v>
      </c>
      <c r="AT108" s="4">
        <f>(p*AU107+(1-p)*AU109)/rb</f>
        <v>159.08570784586482</v>
      </c>
      <c r="AV108" s="4">
        <f>(p*AW107+(1-p)*AW109)/rb</f>
        <v>159.00980709868543</v>
      </c>
      <c r="AX108" s="4">
        <f>(p*AY107+(1-p)*AY109)/rb</f>
        <v>158.93376164096117</v>
      </c>
    </row>
    <row r="109" spans="40:51" ht="8.1" customHeight="1">
      <c r="AQ109" s="4">
        <f>(p*AR108+(1-p)*AR110)/rb</f>
        <v>151.74703538675809</v>
      </c>
      <c r="AS109" s="4">
        <f>(p*AT108+(1-p)*AT110)/rb</f>
        <v>151.67135118922863</v>
      </c>
      <c r="AU109" s="4">
        <f>(p*AV108+(1-p)*AV110)/rb</f>
        <v>151.59552269402266</v>
      </c>
      <c r="AW109" s="4">
        <f>(p*AX108+(1-p)*AX110)/rb</f>
        <v>151.51954962602568</v>
      </c>
      <c r="AY109" s="4">
        <f>MAX(0,AY9-$D$18)</f>
        <v>151.44343170959866</v>
      </c>
    </row>
    <row r="110" spans="40:51" ht="8.1" customHeight="1">
      <c r="AP110" s="4">
        <f>(p*AQ109+(1-p)*AQ111)/rb</f>
        <v>144.61179271899948</v>
      </c>
      <c r="AR110" s="4">
        <f>(p*AS109+(1-p)*AS111)/rb</f>
        <v>144.536180567304</v>
      </c>
      <c r="AT110" s="4">
        <f>(p*AU109+(1-p)*AU111)/rb</f>
        <v>144.46042425529285</v>
      </c>
      <c r="AV110" s="4">
        <f>(p*AW109+(1-p)*AW111)/rb</f>
        <v>144.38452350811346</v>
      </c>
      <c r="AX110" s="4">
        <f>(p*AY109+(1-p)*AY111)/rb</f>
        <v>144.30847805038914</v>
      </c>
    </row>
    <row r="111" spans="40:51" ht="8.1" customHeight="1">
      <c r="AO111" s="4">
        <f>(p*AP110+(1-p)*AP112)/rb</f>
        <v>137.74527425370007</v>
      </c>
      <c r="AQ111" s="4">
        <f>(p*AR110+(1-p)*AR112)/rb</f>
        <v>137.66973407925616</v>
      </c>
      <c r="AS111" s="4">
        <f>(p*AT110+(1-p)*AT112)/rb</f>
        <v>137.5940498817267</v>
      </c>
      <c r="AU111" s="4">
        <f>(p*AV110+(1-p)*AV112)/rb</f>
        <v>137.51822138652074</v>
      </c>
      <c r="AW111" s="4">
        <f>(p*AX110+(1-p)*AX112)/rb</f>
        <v>137.44224831852375</v>
      </c>
      <c r="AY111" s="4">
        <f>MAX(0,AY11-$D$18)</f>
        <v>137.3661304020967</v>
      </c>
    </row>
    <row r="112" spans="40:51" ht="8.1" customHeight="1">
      <c r="AN112" s="4">
        <f>(p*AO111+(1-p)*AO113)/rb</f>
        <v>131.13741007925748</v>
      </c>
      <c r="AP112" s="4">
        <f>(p*AQ111+(1-p)*AQ113)/rb</f>
        <v>131.06194181354809</v>
      </c>
      <c r="AR112" s="4">
        <f>(p*AS111+(1-p)*AS113)/rb</f>
        <v>130.98632966185258</v>
      </c>
      <c r="AT112" s="4">
        <f>(p*AU111+(1-p)*AU113)/rb</f>
        <v>130.91057334984143</v>
      </c>
      <c r="AV112" s="4">
        <f>(p*AW111+(1-p)*AW113)/rb</f>
        <v>130.83467260266201</v>
      </c>
      <c r="AX112" s="4">
        <f>(p*AY111+(1-p)*AY113)/rb</f>
        <v>130.75862714493769</v>
      </c>
    </row>
    <row r="113" spans="16:51" ht="8.1" customHeight="1">
      <c r="AM113" s="4">
        <f>(p*AN112+(1-p)*AN114)/rb</f>
        <v>124.77850758625324</v>
      </c>
      <c r="AO113" s="4">
        <f>(p*AP112+(1-p)*AP114)/rb</f>
        <v>124.70311116082648</v>
      </c>
      <c r="AQ113" s="4">
        <f>(p*AR112+(1-p)*AR114)/rb</f>
        <v>124.62757098638258</v>
      </c>
      <c r="AS113" s="4">
        <f>(p*AT112+(1-p)*AT114)/rb</f>
        <v>124.55188678885311</v>
      </c>
      <c r="AU113" s="4">
        <f>(p*AV112+(1-p)*AV114)/rb</f>
        <v>124.47605829364713</v>
      </c>
      <c r="AW113" s="4">
        <f>(p*AX112+(1-p)*AX114)/rb</f>
        <v>124.40008522565012</v>
      </c>
      <c r="AY113" s="4">
        <f>MAX(0,AY13-$D$18)</f>
        <v>124.32396730922309</v>
      </c>
    </row>
    <row r="114" spans="16:51" ht="8.1" customHeight="1">
      <c r="AL114" s="4">
        <f>(p*AM113+(1-p)*AM115)/rb</f>
        <v>118.65923733063761</v>
      </c>
      <c r="AN114" s="4">
        <f>(p*AO113+(1-p)*AO115)/rb</f>
        <v>118.58391267710677</v>
      </c>
      <c r="AP114" s="4">
        <f>(p*AQ113+(1-p)*AQ115)/rb</f>
        <v>118.50844441139735</v>
      </c>
      <c r="AR114" s="4">
        <f>(p*AS113+(1-p)*AS115)/rb</f>
        <v>118.43283225970187</v>
      </c>
      <c r="AT114" s="4">
        <f>(p*AU113+(1-p)*AU115)/rb</f>
        <v>118.3570759476907</v>
      </c>
      <c r="AV114" s="4">
        <f>(p*AW113+(1-p)*AW115)/rb</f>
        <v>118.28117520051127</v>
      </c>
      <c r="AX114" s="4">
        <f>(p*AY113+(1-p)*AY115)/rb</f>
        <v>118.20512974278695</v>
      </c>
    </row>
    <row r="115" spans="16:51" ht="8.1" customHeight="1">
      <c r="AK115" s="4">
        <f>(p*AL114+(1-p)*AL116)/rb</f>
        <v>112.77061942659473</v>
      </c>
      <c r="AM115" s="4">
        <f>(p*AN114+(1-p)*AN116)/rb</f>
        <v>112.6953664766382</v>
      </c>
      <c r="AO115" s="4">
        <f>(p*AP114+(1-p)*AP116)/rb</f>
        <v>112.61997005121142</v>
      </c>
      <c r="AQ115" s="4">
        <f>(p*AR114+(1-p)*AR116)/rb</f>
        <v>112.54442987676751</v>
      </c>
      <c r="AS115" s="4">
        <f>(p*AT114+(1-p)*AT116)/rb</f>
        <v>112.46874567923805</v>
      </c>
      <c r="AU115" s="4">
        <f>(p*AV114+(1-p)*AV116)/rb</f>
        <v>112.39291718403207</v>
      </c>
      <c r="AW115" s="4">
        <f>(p*AX114+(1-p)*AX116)/rb</f>
        <v>112.31694411603507</v>
      </c>
      <c r="AY115" s="4">
        <f>MAX(0,AY15-$D$18)</f>
        <v>112.24082619960802</v>
      </c>
    </row>
    <row r="116" spans="16:51" ht="8.1" customHeight="1">
      <c r="AJ116" s="4">
        <f>(p*AK115+(1-p)*AK117)/rb</f>
        <v>107.1040104492421</v>
      </c>
      <c r="AL116" s="4">
        <f>(p*AM115+(1-p)*AM117)/rb</f>
        <v>107.0288291346033</v>
      </c>
      <c r="AN116" s="4">
        <f>(p*AO115+(1-p)*AO117)/rb</f>
        <v>106.95350448107244</v>
      </c>
      <c r="AP116" s="4">
        <f>(p*AQ115+(1-p)*AQ117)/rb</f>
        <v>106.87803621536305</v>
      </c>
      <c r="AR116" s="4">
        <f>(p*AS115+(1-p)*AS117)/rb</f>
        <v>106.80242406366754</v>
      </c>
      <c r="AT116" s="4">
        <f>(p*AU115+(1-p)*AU117)/rb</f>
        <v>106.72666775165639</v>
      </c>
      <c r="AV116" s="4">
        <f>(p*AW115+(1-p)*AW117)/rb</f>
        <v>106.65076700447696</v>
      </c>
      <c r="AX116" s="4">
        <f>(p*AY115+(1-p)*AY117)/rb</f>
        <v>106.57472154675266</v>
      </c>
    </row>
    <row r="117" spans="16:51" ht="8.1" customHeight="1">
      <c r="AI117" s="4">
        <f>(p*AJ116+(1-p)*AJ118)/rb</f>
        <v>101.65109082806134</v>
      </c>
      <c r="AK117" s="4">
        <f>(p*AL116+(1-p)*AL118)/rb</f>
        <v>101.57598108054869</v>
      </c>
      <c r="AM117" s="4">
        <f>(p*AN116+(1-p)*AN118)/rb</f>
        <v>101.50072813059215</v>
      </c>
      <c r="AO117" s="4">
        <f>(p*AP116+(1-p)*AP118)/rb</f>
        <v>101.42533170516539</v>
      </c>
      <c r="AQ117" s="4">
        <f>(p*AR116+(1-p)*AR118)/rb</f>
        <v>101.34979153072149</v>
      </c>
      <c r="AS117" s="4">
        <f>(p*AT116+(1-p)*AT118)/rb</f>
        <v>101.27410733319202</v>
      </c>
      <c r="AU117" s="4">
        <f>(p*AV116+(1-p)*AV118)/rb</f>
        <v>101.19827883798604</v>
      </c>
      <c r="AW117" s="4">
        <f>(p*AX116+(1-p)*AX118)/rb</f>
        <v>101.12230576998903</v>
      </c>
      <c r="AY117" s="4">
        <f>MAX(0,AY17-$D$18)</f>
        <v>101.046187853562</v>
      </c>
    </row>
    <row r="118" spans="16:51" ht="8.1" customHeight="1">
      <c r="AH118" s="4">
        <f>(p*AI117+(1-p)*AI119)/rb</f>
        <v>96.40385271267408</v>
      </c>
      <c r="AJ118" s="4">
        <f>(p*AK117+(1-p)*AK119)/rb</f>
        <v>96.328814464160899</v>
      </c>
      <c r="AL118" s="4">
        <f>(p*AM117+(1-p)*AM119)/rb</f>
        <v>96.253633149522102</v>
      </c>
      <c r="AN118" s="4">
        <f>(p*AO117+(1-p)*AO119)/rb</f>
        <v>96.17830849599126</v>
      </c>
      <c r="AP118" s="4">
        <f>(p*AQ117+(1-p)*AQ119)/rb</f>
        <v>96.102840230281856</v>
      </c>
      <c r="AR118" s="4">
        <f>(p*AS117+(1-p)*AS119)/rb</f>
        <v>96.027228078586361</v>
      </c>
      <c r="AT118" s="4">
        <f>(p*AU117+(1-p)*AU119)/rb</f>
        <v>95.951471766575196</v>
      </c>
      <c r="AV118" s="4">
        <f>(p*AW117+(1-p)*AW119)/rb</f>
        <v>95.875571019395764</v>
      </c>
      <c r="AX118" s="4">
        <f>(p*AY117+(1-p)*AY119)/rb</f>
        <v>95.799525561671445</v>
      </c>
    </row>
    <row r="119" spans="16:51" ht="8.1" customHeight="1">
      <c r="AG119" s="4">
        <f>(p*AH118+(1-p)*AH120)/rb</f>
        <v>91.354588293264428</v>
      </c>
      <c r="AI119" s="4">
        <f>(p*AJ118+(1-p)*AJ120)/rb</f>
        <v>91.27962147568887</v>
      </c>
      <c r="AK119" s="4">
        <f>(p*AL118+(1-p)*AL120)/rb</f>
        <v>91.204511728176243</v>
      </c>
      <c r="AM119" s="4">
        <f>(p*AN118+(1-p)*AN120)/rb</f>
        <v>91.129258778219707</v>
      </c>
      <c r="AO119" s="4">
        <f>(p*AP118+(1-p)*AP120)/rb</f>
        <v>91.053862352792933</v>
      </c>
      <c r="AQ119" s="4">
        <f>(p*AR118+(1-p)*AR120)/rb</f>
        <v>90.978322178349032</v>
      </c>
      <c r="AS119" s="4">
        <f>(p*AT118+(1-p)*AT120)/rb</f>
        <v>90.902637980819577</v>
      </c>
      <c r="AU119" s="4">
        <f>(p*AV118+(1-p)*AV120)/rb</f>
        <v>90.826809485613566</v>
      </c>
      <c r="AW119" s="4">
        <f>(p*AX118+(1-p)*AX120)/rb</f>
        <v>90.750836417616554</v>
      </c>
      <c r="AY119" s="4">
        <f>MAX(0,AY19-$D$18)</f>
        <v>90.674718501189517</v>
      </c>
    </row>
    <row r="120" spans="16:51" ht="8.1" customHeight="1">
      <c r="P120"/>
      <c r="Q120"/>
      <c r="R120"/>
      <c r="S120"/>
      <c r="T120"/>
      <c r="U120"/>
      <c r="V120"/>
      <c r="AF120" s="4">
        <f>(p*AG119+(1-p)*AG121)/rb</f>
        <v>86.495878558613867</v>
      </c>
      <c r="AH120" s="4">
        <f>(p*AI119+(1-p)*AI121)/rb</f>
        <v>86.420983103978898</v>
      </c>
      <c r="AJ120" s="4">
        <f>(p*AK119+(1-p)*AK121)/rb</f>
        <v>86.345944855465717</v>
      </c>
      <c r="AL120" s="4">
        <f>(p*AM119+(1-p)*AM121)/rb</f>
        <v>86.270763540826934</v>
      </c>
      <c r="AN120" s="4">
        <f>(p*AO119+(1-p)*AO121)/rb</f>
        <v>86.195438887296092</v>
      </c>
      <c r="AP120" s="4">
        <f>(p*AQ119+(1-p)*AQ121)/rb</f>
        <v>86.119970621586674</v>
      </c>
      <c r="AR120" s="4">
        <f>(p*AS119+(1-p)*AS121)/rb</f>
        <v>86.044358469891193</v>
      </c>
      <c r="AT120" s="4">
        <f>(p*AU119+(1-p)*AU121)/rb</f>
        <v>85.968602157880028</v>
      </c>
      <c r="AV120" s="4">
        <f>(p*AW119+(1-p)*AW121)/rb</f>
        <v>85.892701410700596</v>
      </c>
      <c r="AX120" s="4">
        <f>(p*AY119+(1-p)*AY121)/rb</f>
        <v>85.816655952976276</v>
      </c>
    </row>
    <row r="121" spans="16:51" ht="8.1" customHeight="1">
      <c r="P121"/>
      <c r="Q121"/>
      <c r="R121"/>
      <c r="S121"/>
      <c r="T121"/>
      <c r="U121"/>
      <c r="V121"/>
      <c r="AE121" s="4">
        <f>(p*AF120+(1-p)*AF122)/rb</f>
        <v>81.820582475351529</v>
      </c>
      <c r="AG121" s="4">
        <f>(p*AH120+(1-p)*AH122)/rb</f>
        <v>81.745758315724842</v>
      </c>
      <c r="AI121" s="4">
        <f>(p*AJ120+(1-p)*AJ122)/rb</f>
        <v>81.670791498149285</v>
      </c>
      <c r="AK121" s="4">
        <f>(p*AL120+(1-p)*AL122)/rb</f>
        <v>81.595681750636643</v>
      </c>
      <c r="AM121" s="4">
        <f>(p*AN120+(1-p)*AN122)/rb</f>
        <v>81.520428800680094</v>
      </c>
      <c r="AO121" s="4">
        <f>(p*AP120+(1-p)*AP122)/rb</f>
        <v>81.445032375253334</v>
      </c>
      <c r="AQ121" s="4">
        <f>(p*AR120+(1-p)*AR122)/rb</f>
        <v>81.369492200809432</v>
      </c>
      <c r="AS121" s="4">
        <f>(p*AT120+(1-p)*AT122)/rb</f>
        <v>81.293808003279963</v>
      </c>
      <c r="AU121" s="4">
        <f>(p*AV120+(1-p)*AV122)/rb</f>
        <v>81.217979508073981</v>
      </c>
      <c r="AW121" s="4">
        <f>(p*AX120+(1-p)*AX122)/rb</f>
        <v>81.142006440076983</v>
      </c>
      <c r="AY121" s="4">
        <f>MAX(0,AY21-$D$18)</f>
        <v>81.06588852364996</v>
      </c>
    </row>
    <row r="122" spans="16:51" ht="8.1" customHeight="1">
      <c r="P122"/>
      <c r="Q122"/>
      <c r="R122"/>
      <c r="S122"/>
      <c r="T122"/>
      <c r="U122"/>
      <c r="V122"/>
      <c r="AD122" s="4">
        <f>(p*AE121+(1-p)*AE123)/rb</f>
        <v>77.321826572638045</v>
      </c>
      <c r="AF122" s="4">
        <f>(p*AG121+(1-p)*AG123)/rb</f>
        <v>77.247073640151982</v>
      </c>
      <c r="AH122" s="4">
        <f>(p*AI121+(1-p)*AI123)/rb</f>
        <v>77.172178185517041</v>
      </c>
      <c r="AJ122" s="4">
        <f>(p*AK121+(1-p)*AK123)/rb</f>
        <v>77.097139937003845</v>
      </c>
      <c r="AL122" s="4">
        <f>(p*AM121+(1-p)*AM123)/rb</f>
        <v>77.021958622365048</v>
      </c>
      <c r="AN122" s="4">
        <f>(p*AO121+(1-p)*AO123)/rb</f>
        <v>76.946633968834192</v>
      </c>
      <c r="AP122" s="4">
        <f>(p*AQ121+(1-p)*AQ123)/rb</f>
        <v>76.871165703124802</v>
      </c>
      <c r="AR122" s="4">
        <f>(p*AS121+(1-p)*AS123)/rb</f>
        <v>76.795553551429308</v>
      </c>
      <c r="AT122" s="4">
        <f>(p*AU121+(1-p)*AU123)/rb</f>
        <v>76.719797239418156</v>
      </c>
      <c r="AV122" s="4">
        <f>(p*AW121+(1-p)*AW123)/rb</f>
        <v>76.643896492238724</v>
      </c>
      <c r="AX122" s="4">
        <f>(p*AY121+(1-p)*AY123)/rb</f>
        <v>76.567851034514405</v>
      </c>
    </row>
    <row r="123" spans="16:51" ht="8.1" customHeight="1">
      <c r="P123"/>
      <c r="Q123"/>
      <c r="R123"/>
      <c r="S123"/>
      <c r="T123"/>
      <c r="U123"/>
      <c r="V123"/>
      <c r="AC123" s="4">
        <f>(p*AD122+(1-p)*AD124)/rb</f>
        <v>72.992994917091991</v>
      </c>
      <c r="AE123" s="4">
        <f>(p*AF122+(1-p)*AF124)/rb</f>
        <v>72.918313143943521</v>
      </c>
      <c r="AG123" s="4">
        <f>(p*AH122+(1-p)*AH124)/rb</f>
        <v>72.843488984316849</v>
      </c>
      <c r="AI123" s="4">
        <f>(p*AJ122+(1-p)*AJ124)/rb</f>
        <v>72.768522166741306</v>
      </c>
      <c r="AK123" s="4">
        <f>(p*AL122+(1-p)*AL124)/rb</f>
        <v>72.693412419228665</v>
      </c>
      <c r="AM123" s="4">
        <f>(p*AN122+(1-p)*AN124)/rb</f>
        <v>72.618159469272101</v>
      </c>
      <c r="AO123" s="4">
        <f>(p*AP122+(1-p)*AP124)/rb</f>
        <v>72.542763043845326</v>
      </c>
      <c r="AQ123" s="4">
        <f>(p*AR122+(1-p)*AR124)/rb</f>
        <v>72.467222869401439</v>
      </c>
      <c r="AS123" s="4">
        <f>(p*AT122+(1-p)*AT124)/rb</f>
        <v>72.39153867187197</v>
      </c>
      <c r="AU123" s="4">
        <f>(p*AV122+(1-p)*AV124)/rb</f>
        <v>72.315710176665974</v>
      </c>
      <c r="AW123" s="4">
        <f>(p*AX122+(1-p)*AX124)/rb</f>
        <v>72.23973710866899</v>
      </c>
      <c r="AY123" s="4">
        <f>MAX(0,AY23-$D$18)</f>
        <v>72.163619192241953</v>
      </c>
    </row>
    <row r="124" spans="16:51" ht="8.1" customHeight="1">
      <c r="P124"/>
      <c r="Q124"/>
      <c r="R124"/>
      <c r="S124"/>
      <c r="T124"/>
      <c r="U124"/>
      <c r="V124"/>
      <c r="AB124" s="4">
        <f>(p*AC123+(1-p)*AC125)/rb</f>
        <v>68.827719463337161</v>
      </c>
      <c r="AD124" s="4">
        <f>(p*AE123+(1-p)*AE125)/rb</f>
        <v>68.753108781787802</v>
      </c>
      <c r="AF124" s="4">
        <f>(p*AG123+(1-p)*AG125)/rb</f>
        <v>68.678355849301767</v>
      </c>
      <c r="AH124" s="4">
        <f>(p*AI123+(1-p)*AI125)/rb</f>
        <v>68.603460394666797</v>
      </c>
      <c r="AJ124" s="4">
        <f>(p*AK123+(1-p)*AK125)/rb</f>
        <v>68.52842214615363</v>
      </c>
      <c r="AL124" s="4">
        <f>(p*AM123+(1-p)*AM125)/rb</f>
        <v>68.453240831514833</v>
      </c>
      <c r="AN124" s="4">
        <f>(p*AO123+(1-p)*AO125)/rb</f>
        <v>68.377916177983963</v>
      </c>
      <c r="AP124" s="4">
        <f>(p*AQ123+(1-p)*AQ125)/rb</f>
        <v>68.302447912274573</v>
      </c>
      <c r="AR124" s="4">
        <f>(p*AS123+(1-p)*AS125)/rb</f>
        <v>68.226835760579064</v>
      </c>
      <c r="AT124" s="4">
        <f>(p*AU123+(1-p)*AU125)/rb</f>
        <v>68.151079448567899</v>
      </c>
      <c r="AV124" s="4">
        <f>(p*AW123+(1-p)*AW125)/rb</f>
        <v>68.075178701388495</v>
      </c>
      <c r="AX124" s="4">
        <f>(p*AY123+(1-p)*AY125)/rb</f>
        <v>67.99913324366419</v>
      </c>
    </row>
    <row r="125" spans="16:51" ht="8.1" customHeight="1">
      <c r="P125"/>
      <c r="Q125"/>
      <c r="R125"/>
      <c r="S125"/>
      <c r="T125"/>
      <c r="U125"/>
      <c r="V125"/>
      <c r="AA125" s="4">
        <f>(p*AB124+(1-p)*AB126)/rb</f>
        <v>64.819870766097154</v>
      </c>
      <c r="AC125" s="4">
        <f>(p*AD124+(1-p)*AD126)/rb</f>
        <v>64.745331108472882</v>
      </c>
      <c r="AE125" s="4">
        <f>(p*AF124+(1-p)*AF126)/rb</f>
        <v>64.670649335324427</v>
      </c>
      <c r="AG125" s="4">
        <f>(p*AH124+(1-p)*AH126)/rb</f>
        <v>64.595825175697755</v>
      </c>
      <c r="AI125" s="4">
        <f>(p*AJ124+(1-p)*AJ126)/rb</f>
        <v>64.520858358122226</v>
      </c>
      <c r="AK125" s="4">
        <f>(p*AL124+(1-p)*AL126)/rb</f>
        <v>64.44574861060957</v>
      </c>
      <c r="AM125" s="4">
        <f>(p*AN124+(1-p)*AN126)/rb</f>
        <v>64.370495660653035</v>
      </c>
      <c r="AO125" s="4">
        <f>(p*AP124+(1-p)*AP126)/rb</f>
        <v>64.29509923522626</v>
      </c>
      <c r="AQ125" s="4">
        <f>(p*AR124+(1-p)*AR126)/rb</f>
        <v>64.219559060782345</v>
      </c>
      <c r="AS125" s="4">
        <f>(p*AT124+(1-p)*AT126)/rb</f>
        <v>64.143874863252876</v>
      </c>
      <c r="AU125" s="4">
        <f>(p*AV124+(1-p)*AV126)/rb</f>
        <v>64.068046368046893</v>
      </c>
      <c r="AW125" s="4">
        <f>(p*AX124+(1-p)*AX126)/rb</f>
        <v>63.992073300049896</v>
      </c>
      <c r="AY125" s="4">
        <f>MAX(0,AY25-$D$18)</f>
        <v>63.915955383622858</v>
      </c>
    </row>
    <row r="126" spans="16:51" ht="8.1" customHeight="1">
      <c r="P126"/>
      <c r="Q126"/>
      <c r="R126"/>
      <c r="S126"/>
      <c r="T126"/>
      <c r="U126"/>
      <c r="V126"/>
      <c r="Z126" s="4">
        <f>(p*AA125+(1-p)*AA127)/rb</f>
        <v>60.963549077951598</v>
      </c>
      <c r="AB126" s="4">
        <f>(p*AC125+(1-p)*AC127)/rb</f>
        <v>60.8890803389816</v>
      </c>
      <c r="AD126" s="4">
        <f>(p*AE125+(1-p)*AE127)/rb</f>
        <v>60.814469657432255</v>
      </c>
      <c r="AF126" s="4">
        <f>(p*AG125+(1-p)*AG127)/rb</f>
        <v>60.739716724946213</v>
      </c>
      <c r="AH126" s="4">
        <f>(p*AI125+(1-p)*AI127)/rb</f>
        <v>60.664821270311265</v>
      </c>
      <c r="AJ126" s="4">
        <f>(p*AK125+(1-p)*AK127)/rb</f>
        <v>60.589783021798077</v>
      </c>
      <c r="AL126" s="4">
        <f>(p*AM125+(1-p)*AM127)/rb</f>
        <v>60.514601707159287</v>
      </c>
      <c r="AN126" s="4">
        <f>(p*AO125+(1-p)*AO127)/rb</f>
        <v>60.439277053628437</v>
      </c>
      <c r="AP126" s="4">
        <f>(p*AQ125+(1-p)*AQ127)/rb</f>
        <v>60.363808787919027</v>
      </c>
      <c r="AR126" s="4">
        <f>(p*AS125+(1-p)*AS127)/rb</f>
        <v>60.288196636223525</v>
      </c>
      <c r="AT126" s="4">
        <f>(p*AU125+(1-p)*AU127)/rb</f>
        <v>60.212440324212366</v>
      </c>
      <c r="AV126" s="4">
        <f>(p*AW125+(1-p)*AW127)/rb</f>
        <v>60.136539577032941</v>
      </c>
      <c r="AX126" s="4">
        <f>(p*AY125+(1-p)*AY127)/rb</f>
        <v>60.060494119308622</v>
      </c>
    </row>
    <row r="127" spans="16:51" ht="8.1" customHeight="1">
      <c r="P127"/>
      <c r="Q127"/>
      <c r="R127"/>
      <c r="S127"/>
      <c r="T127"/>
      <c r="U127"/>
      <c r="V127"/>
      <c r="Y127" s="4">
        <f>(p*Z126+(1-p)*Z128)/rb</f>
        <v>57.253076102111308</v>
      </c>
      <c r="AA127" s="4">
        <f>(p*AB126+(1-p)*AB128)/rb</f>
        <v>57.178677819386429</v>
      </c>
      <c r="AC127" s="4">
        <f>(p*AD126+(1-p)*AD128)/rb</f>
        <v>57.104138085924063</v>
      </c>
      <c r="AE127" s="4">
        <f>(p*AF126+(1-p)*AF128)/rb</f>
        <v>57.029456312775622</v>
      </c>
      <c r="AG127" s="4">
        <f>(p*AH126+(1-p)*AH128)/rb</f>
        <v>56.95463215314895</v>
      </c>
      <c r="AI127" s="4">
        <f>(p*AJ126+(1-p)*AJ128)/rb</f>
        <v>56.879665335573399</v>
      </c>
      <c r="AK127" s="4">
        <f>(p*AL126+(1-p)*AL128)/rb</f>
        <v>56.804555588060751</v>
      </c>
      <c r="AM127" s="4">
        <f>(p*AN126+(1-p)*AN128)/rb</f>
        <v>56.729302638104215</v>
      </c>
      <c r="AO127" s="4">
        <f>(p*AP126+(1-p)*AP128)/rb</f>
        <v>56.653906212677434</v>
      </c>
      <c r="AQ127" s="4">
        <f>(p*AR126+(1-p)*AR128)/rb</f>
        <v>56.578366038233526</v>
      </c>
      <c r="AS127" s="4">
        <f>(p*AT126+(1-p)*AT128)/rb</f>
        <v>56.502681840704064</v>
      </c>
      <c r="AU127" s="4">
        <f>(p*AV126+(1-p)*AV128)/rb</f>
        <v>56.426853345498074</v>
      </c>
      <c r="AW127" s="4">
        <f>(p*AX126+(1-p)*AX128)/rb</f>
        <v>56.350880277501069</v>
      </c>
      <c r="AY127" s="4">
        <f>MAX(0,AY27-$D$18)</f>
        <v>56.274762361074025</v>
      </c>
    </row>
    <row r="128" spans="16:51" ht="8.1" customHeight="1">
      <c r="P128"/>
      <c r="Q128"/>
      <c r="R128"/>
      <c r="S128"/>
      <c r="T128"/>
      <c r="U128"/>
      <c r="V128"/>
      <c r="X128" s="4">
        <f>(p*Y127+(1-p)*Y129)/rb</f>
        <v>53.682988469671507</v>
      </c>
      <c r="Z128" s="4">
        <f>(p*AA127+(1-p)*AA129)/rb</f>
        <v>53.608658426547578</v>
      </c>
      <c r="AB128" s="4">
        <f>(p*AC127+(1-p)*AC129)/rb</f>
        <v>53.53418881653284</v>
      </c>
      <c r="AD128" s="4">
        <f>(p*AE127+(1-p)*AE129)/rb</f>
        <v>53.45957798226889</v>
      </c>
      <c r="AF128" s="4">
        <f>(p*AG127+(1-p)*AG129)/rb</f>
        <v>53.384825049782854</v>
      </c>
      <c r="AH128" s="4">
        <f>(p*AI127+(1-p)*AI129)/rb</f>
        <v>53.309929595147899</v>
      </c>
      <c r="AJ128" s="4">
        <f>(p*AK127+(1-p)*AK129)/rb</f>
        <v>53.234891346634718</v>
      </c>
      <c r="AL128" s="4">
        <f>(p*AM127+(1-p)*AM129)/rb</f>
        <v>53.159710031995921</v>
      </c>
      <c r="AN128" s="4">
        <f>(p*AO127+(1-p)*AO129)/rb</f>
        <v>53.084385378465072</v>
      </c>
      <c r="AP128" s="4">
        <f>(p*AQ127+(1-p)*AQ129)/rb</f>
        <v>53.008917112755661</v>
      </c>
      <c r="AR128" s="4">
        <f>(p*AS127+(1-p)*AS129)/rb</f>
        <v>52.933304961060166</v>
      </c>
      <c r="AT128" s="4">
        <f>(p*AU127+(1-p)*AU129)/rb</f>
        <v>52.857548649049001</v>
      </c>
      <c r="AV128" s="4">
        <f>(p*AW127+(1-p)*AW129)/rb</f>
        <v>52.781647901869576</v>
      </c>
      <c r="AX128" s="4">
        <f>(p*AY127+(1-p)*AY129)/rb</f>
        <v>52.705602444145256</v>
      </c>
    </row>
    <row r="129" spans="5:51" ht="8.1" customHeight="1">
      <c r="P129"/>
      <c r="Q129"/>
      <c r="R129"/>
      <c r="S129"/>
      <c r="T129"/>
      <c r="U129"/>
      <c r="V129"/>
      <c r="W129" s="4">
        <f>(p*X128+(1-p)*X130)/rb</f>
        <v>50.2480357256104</v>
      </c>
      <c r="Y129" s="4">
        <f>(p*Z128+(1-p)*Z130)/rb</f>
        <v>50.173765777647404</v>
      </c>
      <c r="AA129" s="4">
        <f>(p*AB128+(1-p)*AB130)/rb</f>
        <v>50.099362295295172</v>
      </c>
      <c r="AC129" s="4">
        <f>(p*AD128+(1-p)*AD130)/rb</f>
        <v>50.024820884547822</v>
      </c>
      <c r="AE129" s="4">
        <f>(p*AF128+(1-p)*AF130)/rb</f>
        <v>49.950138803879156</v>
      </c>
      <c r="AG129" s="4">
        <f>(p*AH128+(1-p)*AH130)/rb</f>
        <v>49.875314644252484</v>
      </c>
      <c r="AI129" s="4">
        <f>(p*AJ128+(1-p)*AJ130)/rb</f>
        <v>49.800347826676933</v>
      </c>
      <c r="AK129" s="4">
        <f>(p*AL128+(1-p)*AL130)/rb</f>
        <v>49.725238079164292</v>
      </c>
      <c r="AM129" s="4">
        <f>(p*AN128+(1-p)*AN130)/rb</f>
        <v>49.649985129207749</v>
      </c>
      <c r="AO129" s="4">
        <f>(p*AP128+(1-p)*AP130)/rb</f>
        <v>49.574588703780975</v>
      </c>
      <c r="AQ129" s="4">
        <f>(p*AR128+(1-p)*AR130)/rb</f>
        <v>49.499048529337067</v>
      </c>
      <c r="AS129" s="4">
        <f>(p*AT128+(1-p)*AT130)/rb</f>
        <v>49.423364331807598</v>
      </c>
      <c r="AU129" s="4">
        <f>(p*AV128+(1-p)*AV130)/rb</f>
        <v>49.347535836601608</v>
      </c>
      <c r="AW129" s="4">
        <f>(p*AX128+(1-p)*AX130)/rb</f>
        <v>49.271562768604603</v>
      </c>
      <c r="AY129" s="4">
        <f>MAX(0,AY29-$D$18)</f>
        <v>49.195444852177587</v>
      </c>
    </row>
    <row r="130" spans="5:51" ht="8.1" customHeight="1">
      <c r="V130" s="4">
        <f>(p*W129+(1-p)*W131)/rb</f>
        <v>46.943188217633733</v>
      </c>
      <c r="X130" s="4">
        <f>(p*Y129+(1-p)*Y131)/rb</f>
        <v>46.86895477416617</v>
      </c>
      <c r="Z130" s="4">
        <f>(p*AA129+(1-p)*AA131)/rb</f>
        <v>46.794603261826204</v>
      </c>
      <c r="AB130" s="4">
        <f>(p*AC129+(1-p)*AC131)/rb</f>
        <v>46.720124062663452</v>
      </c>
      <c r="AD130" s="4">
        <f>(p*AE129+(1-p)*AE131)/rb</f>
        <v>46.645510005376487</v>
      </c>
      <c r="AF130" s="4">
        <f>(p*AG129+(1-p)*AG131)/rb</f>
        <v>46.570756453639341</v>
      </c>
      <c r="AH130" s="4">
        <f>(p*AI129+(1-p)*AI131)/rb</f>
        <v>46.495860999004385</v>
      </c>
      <c r="AJ130" s="4">
        <f>(p*AK129+(1-p)*AK131)/rb</f>
        <v>46.420822750491212</v>
      </c>
      <c r="AL130" s="4">
        <f>(p*AM129+(1-p)*AM131)/rb</f>
        <v>46.345641435852414</v>
      </c>
      <c r="AN130" s="4">
        <f>(p*AO129+(1-p)*AO131)/rb</f>
        <v>46.270316782321558</v>
      </c>
      <c r="AP130" s="4">
        <f>(p*AQ129+(1-p)*AQ131)/rb</f>
        <v>46.194848516612154</v>
      </c>
      <c r="AR130" s="4">
        <f>(p*AS129+(1-p)*AS131)/rb</f>
        <v>46.119236364916652</v>
      </c>
      <c r="AT130" s="4">
        <f>(p*AU129+(1-p)*AU131)/rb</f>
        <v>46.043480052905487</v>
      </c>
      <c r="AV130" s="4">
        <f>(p*AW129+(1-p)*AW131)/rb</f>
        <v>45.967579305726062</v>
      </c>
      <c r="AX130" s="4">
        <f>(p*AY129+(1-p)*AY131)/rb</f>
        <v>45.89153384800175</v>
      </c>
    </row>
    <row r="131" spans="5:51" ht="8.1" customHeight="1">
      <c r="U131" s="4">
        <f>(p*V130+(1-p)*V132)/rb</f>
        <v>43.76366302090959</v>
      </c>
      <c r="W131" s="4">
        <f>(p*X130+(1-p)*X132)/rb</f>
        <v>43.689409525304974</v>
      </c>
      <c r="Y131" s="4">
        <f>(p*Z130+(1-p)*Z132)/rb</f>
        <v>43.615070718979567</v>
      </c>
      <c r="AA131" s="4">
        <f>(p*AB130+(1-p)*AB132)/rb</f>
        <v>43.540629265087034</v>
      </c>
      <c r="AC131" s="4">
        <f>(p*AD130+(1-p)*AD132)/rb</f>
        <v>43.466070241781658</v>
      </c>
      <c r="AE131" s="4">
        <f>(p*AF130+(1-p)*AF132)/rb</f>
        <v>43.391381982077689</v>
      </c>
      <c r="AG131" s="4">
        <f>(p*AH130+(1-p)*AH132)/rb</f>
        <v>43.316556575469797</v>
      </c>
      <c r="AI131" s="4">
        <f>(p*AJ130+(1-p)*AJ132)/rb</f>
        <v>43.241589757894253</v>
      </c>
      <c r="AK131" s="4">
        <f>(p*AL130+(1-p)*AL132)/rb</f>
        <v>43.166480010381605</v>
      </c>
      <c r="AM131" s="4">
        <f>(p*AN130+(1-p)*AN132)/rb</f>
        <v>43.091227060425062</v>
      </c>
      <c r="AO131" s="4">
        <f>(p*AP130+(1-p)*AP132)/rb</f>
        <v>43.015830634998288</v>
      </c>
      <c r="AQ131" s="4">
        <f>(p*AR130+(1-p)*AR132)/rb</f>
        <v>42.940290460554387</v>
      </c>
      <c r="AS131" s="4">
        <f>(p*AT130+(1-p)*AT132)/rb</f>
        <v>42.864606263024918</v>
      </c>
      <c r="AU131" s="4">
        <f>(p*AV130+(1-p)*AV132)/rb</f>
        <v>42.788777767818921</v>
      </c>
      <c r="AW131" s="4">
        <f>(p*AX130+(1-p)*AX132)/rb</f>
        <v>42.712804699821923</v>
      </c>
      <c r="AY131" s="4">
        <f>MAX(0,AY31-$D$18)</f>
        <v>42.636686783394893</v>
      </c>
    </row>
    <row r="132" spans="5:51" ht="8.1" customHeight="1">
      <c r="T132" s="4">
        <f>(p*U131+(1-p)*U133)/rb</f>
        <v>40.704977397942436</v>
      </c>
      <c r="V132" s="4">
        <f>(p*W131+(1-p)*W133)/rb</f>
        <v>40.630587570686153</v>
      </c>
      <c r="X132" s="4">
        <f>(p*Y131+(1-p)*Y133)/rb</f>
        <v>40.556171451174393</v>
      </c>
      <c r="Z132" s="4">
        <f>(p*AA131+(1-p)*AA133)/rb</f>
        <v>40.481703001303927</v>
      </c>
      <c r="AB132" s="4">
        <f>(p*AC131+(1-p)*AC133)/rb</f>
        <v>40.407157041206283</v>
      </c>
      <c r="AD132" s="4">
        <f>(p*AE131+(1-p)*AE133)/rb</f>
        <v>40.332510778621902</v>
      </c>
      <c r="AF132" s="4">
        <f>(p*AG131+(1-p)*AG133)/rb</f>
        <v>40.257745410751831</v>
      </c>
      <c r="AH132" s="4">
        <f>(p*AI131+(1-p)*AI133)/rb</f>
        <v>40.182847445080377</v>
      </c>
      <c r="AJ132" s="4">
        <f>(p*AK131+(1-p)*AK133)/rb</f>
        <v>40.107809196567189</v>
      </c>
      <c r="AL132" s="4">
        <f>(p*AM131+(1-p)*AM133)/rb</f>
        <v>40.032627881928391</v>
      </c>
      <c r="AN132" s="4">
        <f>(p*AO131+(1-p)*AO133)/rb</f>
        <v>39.957303228397542</v>
      </c>
      <c r="AP132" s="4">
        <f>(p*AQ131+(1-p)*AQ133)/rb</f>
        <v>39.881834962688139</v>
      </c>
      <c r="AR132" s="4">
        <f>(p*AS131+(1-p)*AS133)/rb</f>
        <v>39.806222810992637</v>
      </c>
      <c r="AT132" s="4">
        <f>(p*AU131+(1-p)*AU133)/rb</f>
        <v>39.730466498981471</v>
      </c>
      <c r="AV132" s="4">
        <f>(p*AW131+(1-p)*AW133)/rb</f>
        <v>39.654565751802046</v>
      </c>
      <c r="AX132" s="4">
        <f>(p*AY131+(1-p)*AY133)/rb</f>
        <v>39.578520294077727</v>
      </c>
    </row>
    <row r="133" spans="5:51" ht="8.1" customHeight="1">
      <c r="S133" s="4">
        <f>(p*T132+(1-p)*T134)/rb</f>
        <v>37.763037592528072</v>
      </c>
      <c r="U133" s="4">
        <f>(p*V132+(1-p)*V134)/rb</f>
        <v>37.688301302081342</v>
      </c>
      <c r="W133" s="4">
        <f>(p*X132+(1-p)*X134)/rb</f>
        <v>37.613630940828564</v>
      </c>
      <c r="Y133" s="4">
        <f>(p*Z132+(1-p)*Z134)/rb</f>
        <v>37.538993950354602</v>
      </c>
      <c r="AA133" s="4">
        <f>(p*AB132+(1-p)*AB134)/rb</f>
        <v>37.464355438926049</v>
      </c>
      <c r="AC133" s="4">
        <f>(p*AD132+(1-p)*AD134)/rb</f>
        <v>37.389679799592017</v>
      </c>
      <c r="AE133" s="4">
        <f>(p*AF132+(1-p)*AF134)/rb</f>
        <v>37.314932940123938</v>
      </c>
      <c r="AG133" s="4">
        <f>(p*AH132+(1-p)*AH134)/rb</f>
        <v>37.240085001124847</v>
      </c>
      <c r="AI133" s="4">
        <f>(p*AJ132+(1-p)*AJ134)/rb</f>
        <v>37.165113127094344</v>
      </c>
      <c r="AK133" s="4">
        <f>(p*AL132+(1-p)*AL134)/rb</f>
        <v>37.090003379581695</v>
      </c>
      <c r="AM133" s="4">
        <f>(p*AN132+(1-p)*AN134)/rb</f>
        <v>37.014750429625167</v>
      </c>
      <c r="AO133" s="4">
        <f>(p*AP132+(1-p)*AP134)/rb</f>
        <v>36.939354004198385</v>
      </c>
      <c r="AQ133" s="4">
        <f>(p*AR132+(1-p)*AR134)/rb</f>
        <v>36.86381382975447</v>
      </c>
      <c r="AS133" s="4">
        <f>(p*AT132+(1-p)*AT134)/rb</f>
        <v>36.788129632225001</v>
      </c>
      <c r="AU133" s="4">
        <f>(p*AV132+(1-p)*AV134)/rb</f>
        <v>36.712301137019011</v>
      </c>
      <c r="AW133" s="4">
        <f>(p*AX132+(1-p)*AX134)/rb</f>
        <v>36.636328069022007</v>
      </c>
      <c r="AY133" s="4">
        <f>MAX(0,AY33-$D$18)</f>
        <v>36.560210152594976</v>
      </c>
    </row>
    <row r="134" spans="5:51" ht="8.1" customHeight="1">
      <c r="R134" s="4">
        <f>(p*S133+(1-p)*S135)/rb</f>
        <v>34.93426497784381</v>
      </c>
      <c r="T134" s="4">
        <f>(p*U133+(1-p)*U135)/rb</f>
        <v>34.858842677729903</v>
      </c>
      <c r="V134" s="4">
        <f>(p*W133+(1-p)*W135)/rb</f>
        <v>34.783612583225853</v>
      </c>
      <c r="X134" s="4">
        <f>(p*Y133+(1-p)*Y135)/rb</f>
        <v>34.708541851691997</v>
      </c>
      <c r="Z134" s="4">
        <f>(p*AA133+(1-p)*AA135)/rb</f>
        <v>34.63359126521096</v>
      </c>
      <c r="AB134" s="4">
        <f>(p*AC133+(1-p)*AC135)/rb</f>
        <v>34.558716038939387</v>
      </c>
      <c r="AD134" s="4">
        <f>(p*AE133+(1-p)*AE135)/rb</f>
        <v>34.483867532081895</v>
      </c>
      <c r="AF134" s="4">
        <f>(p*AG133+(1-p)*AG135)/rb</f>
        <v>34.408996117589616</v>
      </c>
      <c r="AH134" s="4">
        <f>(p*AI133+(1-p)*AI135)/rb</f>
        <v>34.334055319219949</v>
      </c>
      <c r="AJ134" s="4">
        <f>(p*AK133+(1-p)*AK135)/rb</f>
        <v>34.25900688856224</v>
      </c>
      <c r="AL134" s="4">
        <f>(p*AM133+(1-p)*AM135)/rb</f>
        <v>34.18382557392345</v>
      </c>
      <c r="AN134" s="4">
        <f>(p*AO133+(1-p)*AO135)/rb</f>
        <v>34.108500920392594</v>
      </c>
      <c r="AP134" s="4">
        <f>(p*AQ133+(1-p)*AQ135)/rb</f>
        <v>34.033032654683176</v>
      </c>
      <c r="AR134" s="4">
        <f>(p*AS133+(1-p)*AS135)/rb</f>
        <v>33.957420502987674</v>
      </c>
      <c r="AT134" s="4">
        <f>(p*AU133+(1-p)*AU135)/rb</f>
        <v>33.881664190976508</v>
      </c>
      <c r="AV134" s="4">
        <f>(p*AW133+(1-p)*AW135)/rb</f>
        <v>33.805763443797083</v>
      </c>
      <c r="AX134" s="4">
        <f>(p*AY133+(1-p)*AY135)/rb</f>
        <v>33.729717986072764</v>
      </c>
    </row>
    <row r="135" spans="5:51" ht="8.1" customHeight="1">
      <c r="Q135" s="4">
        <f>(p*R134+(1-p)*R136)/rb</f>
        <v>32.21575213444541</v>
      </c>
      <c r="S135" s="4">
        <f>(p*T134+(1-p)*T136)/rb</f>
        <v>32.139147406237306</v>
      </c>
      <c r="U135" s="4">
        <f>(p*V134+(1-p)*V136)/rb</f>
        <v>32.062886442277062</v>
      </c>
      <c r="W135" s="4">
        <f>(p*X134+(1-p)*X136)/rb</f>
        <v>31.986945815739347</v>
      </c>
      <c r="Y135" s="4">
        <f>(p*Z134+(1-p)*Z136)/rb</f>
        <v>31.9112923334574</v>
      </c>
      <c r="AA135" s="4">
        <f>(p*AB134+(1-p)*AB136)/rb</f>
        <v>31.83588232521085</v>
      </c>
      <c r="AC135" s="4">
        <f>(p*AD134+(1-p)*AD136)/rb</f>
        <v>31.760661634342593</v>
      </c>
      <c r="AE135" s="4">
        <f>(p*AF134+(1-p)*AF136)/rb</f>
        <v>31.685566806935732</v>
      </c>
      <c r="AG135" s="4">
        <f>(p*AH134+(1-p)*AH136)/rb</f>
        <v>31.610528120387265</v>
      </c>
      <c r="AI135" s="4">
        <f>(p*AJ134+(1-p)*AJ136)/rb</f>
        <v>31.535475110478014</v>
      </c>
      <c r="AK135" s="4">
        <f>(p*AL134+(1-p)*AL136)/rb</f>
        <v>31.460344859259063</v>
      </c>
      <c r="AM135" s="4">
        <f>(p*AN134+(1-p)*AN136)/rb</f>
        <v>31.385091909302524</v>
      </c>
      <c r="AO135" s="4">
        <f>(p*AP134+(1-p)*AP136)/rb</f>
        <v>31.309695483875736</v>
      </c>
      <c r="AQ135" s="4">
        <f>(p*AR134+(1-p)*AR136)/rb</f>
        <v>31.234155309431824</v>
      </c>
      <c r="AS135" s="4">
        <f>(p*AT134+(1-p)*AT136)/rb</f>
        <v>31.158471111902351</v>
      </c>
      <c r="AU135" s="4">
        <f>(p*AV134+(1-p)*AV136)/rb</f>
        <v>31.082642616696361</v>
      </c>
      <c r="AW135" s="4">
        <f>(p*AX134+(1-p)*AX136)/rb</f>
        <v>31.00666954869936</v>
      </c>
      <c r="AY135" s="4">
        <f>MAX(0,AY35-$D$18)</f>
        <v>30.930551632272326</v>
      </c>
    </row>
    <row r="136" spans="5:51" ht="8.1" customHeight="1">
      <c r="P136" s="4">
        <f>(p*Q135+(1-p)*Q137)/rb</f>
        <v>29.605430345525779</v>
      </c>
      <c r="R136" s="4">
        <f>(p*S135+(1-p)*S137)/rb</f>
        <v>29.526981606100566</v>
      </c>
      <c r="T136" s="4">
        <f>(p*U135+(1-p)*U137)/rb</f>
        <v>29.449033683492324</v>
      </c>
      <c r="V136" s="4">
        <f>(p*W135+(1-p)*W137)/rb</f>
        <v>29.371583527396897</v>
      </c>
      <c r="X136" s="4">
        <f>(p*Y135+(1-p)*Y137)/rb</f>
        <v>29.294617192772016</v>
      </c>
      <c r="Z136" s="4">
        <f>(p*AA135+(1-p)*AA137)/rb</f>
        <v>29.218107518518018</v>
      </c>
      <c r="AB136" s="4">
        <f>(p*AC135+(1-p)*AC137)/rb</f>
        <v>29.142011878451765</v>
      </c>
      <c r="AD136" s="4">
        <f>(p*AE135+(1-p)*AE137)/rb</f>
        <v>29.066270431290498</v>
      </c>
      <c r="AF136" s="4">
        <f>(p*AG135+(1-p)*AG137)/rb</f>
        <v>28.990805611797771</v>
      </c>
      <c r="AH136" s="4">
        <f>(p*AI135+(1-p)*AI137)/rb</f>
        <v>28.915524043623712</v>
      </c>
      <c r="AJ136" s="4">
        <f>(p*AK135+(1-p)*AK137)/rb</f>
        <v>28.84032253231333</v>
      </c>
      <c r="AL136" s="4">
        <f>(p*AM135+(1-p)*AM137)/rb</f>
        <v>28.765099929518492</v>
      </c>
      <c r="AN136" s="4">
        <f>(p*AO135+(1-p)*AO137)/rb</f>
        <v>28.689775275987635</v>
      </c>
      <c r="AP136" s="4">
        <f>(p*AQ135+(1-p)*AQ137)/rb</f>
        <v>28.614307010278218</v>
      </c>
      <c r="AR136" s="4">
        <f>(p*AS135+(1-p)*AS137)/rb</f>
        <v>28.538694858582712</v>
      </c>
      <c r="AT136" s="4">
        <f>(p*AU135+(1-p)*AU137)/rb</f>
        <v>28.46293854657155</v>
      </c>
      <c r="AV136" s="4">
        <f>(p*AW135+(1-p)*AW137)/rb</f>
        <v>28.387037799392122</v>
      </c>
      <c r="AX136" s="4">
        <f>(p*AY135+(1-p)*AY137)/rb</f>
        <v>28.310992341667802</v>
      </c>
    </row>
    <row r="137" spans="5:51" ht="8.1" customHeight="1">
      <c r="O137" s="4">
        <f>(p*P136+(1-p)*P138)/rb</f>
        <v>27.102220368873613</v>
      </c>
      <c r="Q137" s="4">
        <f>(p*R136+(1-p)*R138)/rb</f>
        <v>27.021121173741772</v>
      </c>
      <c r="S137" s="4">
        <f>(p*T136+(1-p)*T138)/rb</f>
        <v>26.940656331599261</v>
      </c>
      <c r="U137" s="4">
        <f>(p*V136+(1-p)*V138)/rb</f>
        <v>26.860852168215423</v>
      </c>
      <c r="W137" s="4">
        <f>(p*X136+(1-p)*X138)/rb</f>
        <v>26.781726243902657</v>
      </c>
      <c r="Y137" s="4">
        <f>(p*Z136+(1-p)*Z138)/rb</f>
        <v>26.703284061667208</v>
      </c>
      <c r="AA137" s="4">
        <f>(p*AB136+(1-p)*AB138)/rb</f>
        <v>26.625515111867433</v>
      </c>
      <c r="AC137" s="4">
        <f>(p*AD136+(1-p)*AD138)/rb</f>
        <v>26.548388352860922</v>
      </c>
      <c r="AE137" s="4">
        <f>(p*AF136+(1-p)*AF138)/rb</f>
        <v>26.471847483830366</v>
      </c>
      <c r="AG137" s="4">
        <f>(p*AH136+(1-p)*AH138)/rb</f>
        <v>26.395806855871538</v>
      </c>
      <c r="AI137" s="4">
        <f>(p*AJ136+(1-p)*AJ138)/rb</f>
        <v>26.320149731711485</v>
      </c>
      <c r="AK137" s="4">
        <f>(p*AL136+(1-p)*AL138)/rb</f>
        <v>26.244731968303405</v>
      </c>
      <c r="AM137" s="4">
        <f>(p*AN136+(1-p)*AN138)/rb</f>
        <v>26.169395876703888</v>
      </c>
      <c r="AO137" s="4">
        <f>(p*AP136+(1-p)*AP138)/rb</f>
        <v>26.093999451277107</v>
      </c>
      <c r="AQ137" s="4">
        <f>(p*AR136+(1-p)*AR138)/rb</f>
        <v>26.018459276833191</v>
      </c>
      <c r="AS137" s="4">
        <f>(p*AT136+(1-p)*AT138)/rb</f>
        <v>25.942775079303718</v>
      </c>
      <c r="AU137" s="4">
        <f>(p*AV136+(1-p)*AV138)/rb</f>
        <v>25.866946584097725</v>
      </c>
      <c r="AW137" s="4">
        <f>(p*AX136+(1-p)*AX138)/rb</f>
        <v>25.790973516100721</v>
      </c>
      <c r="AY137" s="4">
        <f>MAX(0,AY37-$D$18)</f>
        <v>25.714855599673683</v>
      </c>
    </row>
    <row r="138" spans="5:51" ht="8.1" customHeight="1">
      <c r="N138" s="4">
        <f>(p*O137+(1-p)*O139)/rb</f>
        <v>24.706133339776564</v>
      </c>
      <c r="P138" s="4">
        <f>(p*Q137+(1-p)*Q139)/rb</f>
        <v>24.621485924255452</v>
      </c>
      <c r="R138" s="4">
        <f>(p*S137+(1-p)*S139)/rb</f>
        <v>24.5375496050526</v>
      </c>
      <c r="T138" s="4">
        <f>(p*U137+(1-p)*U139)/rb</f>
        <v>24.454383963442069</v>
      </c>
      <c r="V138" s="4">
        <f>(p*W137+(1-p)*W139)/rb</f>
        <v>24.372045097646403</v>
      </c>
      <c r="X138" s="4">
        <f>(p*Y137+(1-p)*Y139)/rb</f>
        <v>24.290582477983172</v>
      </c>
      <c r="Z138" s="4">
        <f>(p*AA137+(1-p)*AA139)/rb</f>
        <v>24.210034666747323</v>
      </c>
      <c r="AB138" s="4">
        <f>(p*AC137+(1-p)*AC139)/rb</f>
        <v>24.130423628879232</v>
      </c>
      <c r="AD138" s="4">
        <f>(p*AE137+(1-p)*AE139)/rb</f>
        <v>24.051747402001872</v>
      </c>
      <c r="AF138" s="4">
        <f>(p*AG137+(1-p)*AG139)/rb</f>
        <v>23.973971092192532</v>
      </c>
      <c r="AH138" s="4">
        <f>(p*AI137+(1-p)*AI139)/rb</f>
        <v>23.897016704807331</v>
      </c>
      <c r="AJ138" s="4">
        <f>(p*AK137+(1-p)*AK139)/rb</f>
        <v>23.820753576510423</v>
      </c>
      <c r="AL138" s="4">
        <f>(p*AM137+(1-p)*AM139)/rb</f>
        <v>23.744993786968855</v>
      </c>
      <c r="AN138" s="4">
        <f>(p*AO137+(1-p)*AO139)/rb</f>
        <v>23.669501711749557</v>
      </c>
      <c r="AP138" s="4">
        <f>(p*AQ137+(1-p)*AQ139)/rb</f>
        <v>23.594033446040143</v>
      </c>
      <c r="AR138" s="4">
        <f>(p*AS137+(1-p)*AS139)/rb</f>
        <v>23.518421294344641</v>
      </c>
      <c r="AT138" s="4">
        <f>(p*AU137+(1-p)*AU139)/rb</f>
        <v>23.442664982333476</v>
      </c>
      <c r="AV138" s="4">
        <f>(p*AW137+(1-p)*AW139)/rb</f>
        <v>23.366764235154047</v>
      </c>
      <c r="AX138" s="4">
        <f>(p*AY137+(1-p)*AY139)/rb</f>
        <v>23.290718777429724</v>
      </c>
    </row>
    <row r="139" spans="5:51" ht="8.1" customHeight="1">
      <c r="M139" s="4">
        <f>(p*N138+(1-p)*N140)/rb</f>
        <v>22.418290400967827</v>
      </c>
      <c r="O139" s="4">
        <f>(p*P138+(1-p)*P140)/rb</f>
        <v>22.329190231445814</v>
      </c>
      <c r="Q139" s="4">
        <f>(p*R138+(1-p)*R140)/rb</f>
        <v>22.240790554057082</v>
      </c>
      <c r="S139" s="4">
        <f>(p*T138+(1-p)*T140)/rb</f>
        <v>22.153180983093982</v>
      </c>
      <c r="U139" s="4">
        <f>(p*V138+(1-p)*V140)/rb</f>
        <v>22.066454861144027</v>
      </c>
      <c r="W139" s="4">
        <f>(p*X138+(1-p)*X140)/rb</f>
        <v>21.980707385674716</v>
      </c>
      <c r="Y139" s="4">
        <f>(p*Z138+(1-p)*Z140)/rb</f>
        <v>21.896032606878361</v>
      </c>
      <c r="AA139" s="4">
        <f>(p*AB138+(1-p)*AB140)/rb</f>
        <v>21.812518810749619</v>
      </c>
      <c r="AC139" s="4">
        <f>(p*AD138+(1-p)*AD140)/rb</f>
        <v>21.730241635091737</v>
      </c>
      <c r="AE139" s="4">
        <f>(p*AF138+(1-p)*AF140)/rb</f>
        <v>21.649254092065227</v>
      </c>
      <c r="AG139" s="4">
        <f>(p*AH138+(1-p)*AH140)/rb</f>
        <v>21.56957257350328</v>
      </c>
      <c r="AI139" s="4">
        <f>(p*AJ138+(1-p)*AJ140)/rb</f>
        <v>21.491158134095503</v>
      </c>
      <c r="AK139" s="4">
        <f>(p*AL138+(1-p)*AL140)/rb</f>
        <v>21.413893498479496</v>
      </c>
      <c r="AM139" s="4">
        <f>(p*AN138+(1-p)*AN140)/rb</f>
        <v>21.337559798722655</v>
      </c>
      <c r="AO139" s="4">
        <f>(p*AP138+(1-p)*AP140)/rb</f>
        <v>21.261826237526645</v>
      </c>
      <c r="AQ139" s="4">
        <f>(p*AR138+(1-p)*AR140)/rb</f>
        <v>21.186286063082733</v>
      </c>
      <c r="AS139" s="4">
        <f>(p*AT138+(1-p)*AT140)/rb</f>
        <v>21.110601865553264</v>
      </c>
      <c r="AU139" s="4">
        <f>(p*AV138+(1-p)*AV140)/rb</f>
        <v>21.034773370347271</v>
      </c>
      <c r="AW139" s="4">
        <f>(p*AX138+(1-p)*AX140)/rb</f>
        <v>20.958800302350262</v>
      </c>
      <c r="AY139" s="4">
        <f>MAX(0,AY39-$D$18)</f>
        <v>20.882682385923232</v>
      </c>
    </row>
    <row r="140" spans="5:51" ht="8.1" customHeight="1">
      <c r="E140" s="4"/>
      <c r="F140" s="4"/>
      <c r="G140" s="4"/>
      <c r="L140" s="4">
        <f>(p*M139+(1-p)*M141)/rb</f>
        <v>20.240838499030158</v>
      </c>
      <c r="N140" s="4">
        <f>(p*O139+(1-p)*O141)/rb</f>
        <v>20.146480465420563</v>
      </c>
      <c r="P140" s="4">
        <f>(p*Q139+(1-p)*Q141)/rb</f>
        <v>20.052704313708468</v>
      </c>
      <c r="R140" s="4">
        <f>(p*S139+(1-p)*S141)/rb</f>
        <v>19.959619267840846</v>
      </c>
      <c r="T140" s="4">
        <f>(p*U139+(1-p)*U141)/rb</f>
        <v>19.867345500560845</v>
      </c>
      <c r="V140" s="4">
        <f>(p*W139+(1-p)*W141)/rb</f>
        <v>19.776014216316963</v>
      </c>
      <c r="X140" s="4">
        <f>(p*Y139+(1-p)*Y141)/rb</f>
        <v>19.685767060666727</v>
      </c>
      <c r="Z140" s="4">
        <f>(p*AA139+(1-p)*AA141)/rb</f>
        <v>19.596754405377823</v>
      </c>
      <c r="AB140" s="4">
        <f>(p*AC139+(1-p)*AC141)/rb</f>
        <v>19.509131807693002</v>
      </c>
      <c r="AD140" s="4">
        <f>(p*AE139+(1-p)*AE141)/rb</f>
        <v>19.423053564361123</v>
      </c>
      <c r="AF140" s="4">
        <f>(p*AG139+(1-p)*AG141)/rb</f>
        <v>19.338661730376916</v>
      </c>
      <c r="AH140" s="4">
        <f>(p*AI139+(1-p)*AI141)/rb</f>
        <v>19.256068226914035</v>
      </c>
      <c r="AJ140" s="4">
        <f>(p*AK139+(1-p)*AK141)/rb</f>
        <v>19.175326832053685</v>
      </c>
      <c r="AL140" s="4">
        <f>(p*AM139+(1-p)*AM141)/rb</f>
        <v>19.096391522475692</v>
      </c>
      <c r="AN140" s="4">
        <f>(p*AO139+(1-p)*AO141)/rb</f>
        <v>19.019059964517716</v>
      </c>
      <c r="AP140" s="4">
        <f>(p*AQ139+(1-p)*AQ141)/rb</f>
        <v>18.942912811096971</v>
      </c>
      <c r="AR140" s="4">
        <f>(p*AS139+(1-p)*AS141)/rb</f>
        <v>18.867300659401469</v>
      </c>
      <c r="AT140" s="4">
        <f>(p*AU139+(1-p)*AU141)/rb</f>
        <v>18.7915443473903</v>
      </c>
      <c r="AV140" s="4">
        <f>(p*AW139+(1-p)*AW141)/rb</f>
        <v>18.715643600210871</v>
      </c>
      <c r="AX140" s="4">
        <f>(p*AY139+(1-p)*AY141)/rb</f>
        <v>18.639598142486555</v>
      </c>
    </row>
    <row r="141" spans="5:51" ht="8.1" customHeight="1">
      <c r="E141" s="4"/>
      <c r="F141" s="4"/>
      <c r="G141" s="4"/>
      <c r="K141" s="4">
        <f>(p*L140+(1-p)*L142)/rb</f>
        <v>18.176754194514523</v>
      </c>
      <c r="M141" s="4">
        <f>(p*N140+(1-p)*N142)/rb</f>
        <v>18.076545571358061</v>
      </c>
      <c r="O141" s="4">
        <f>(p*P140+(1-p)*P142)/rb</f>
        <v>17.976686886210416</v>
      </c>
      <c r="Q141" s="4">
        <f>(p*R140+(1-p)*R142)/rb</f>
        <v>17.877291191439554</v>
      </c>
      <c r="S141" s="4">
        <f>(p*T140+(1-p)*T142)/rb</f>
        <v>17.778487760929419</v>
      </c>
      <c r="U141" s="4">
        <f>(p*V140+(1-p)*V142)/rb</f>
        <v>17.680424143873353</v>
      </c>
      <c r="W141" s="4">
        <f>(p*X140+(1-p)*X142)/rb</f>
        <v>17.583268227203071</v>
      </c>
      <c r="Y141" s="4">
        <f>(p*Z140+(1-p)*Z142)/rb</f>
        <v>17.487210083816262</v>
      </c>
      <c r="AA141" s="4">
        <f>(p*AB140+(1-p)*AB142)/rb</f>
        <v>17.392463190586692</v>
      </c>
      <c r="AC141" s="4">
        <f>(p*AD140+(1-p)*AD142)/rb</f>
        <v>17.299264263468839</v>
      </c>
      <c r="AE141" s="4">
        <f>(p*AF140+(1-p)*AF142)/rb</f>
        <v>17.207870372239899</v>
      </c>
      <c r="AG141" s="4">
        <f>(p*AH140+(1-p)*AH142)/rb</f>
        <v>17.118550987098438</v>
      </c>
      <c r="AI141" s="4">
        <f>(p*AJ140+(1-p)*AJ142)/rb</f>
        <v>17.031570886761436</v>
      </c>
      <c r="AK141" s="4">
        <f>(p*AL140+(1-p)*AL142)/rb</f>
        <v>16.947157020069465</v>
      </c>
      <c r="AM141" s="4">
        <f>(p*AN140+(1-p)*AN142)/rb</f>
        <v>16.865438155414253</v>
      </c>
      <c r="AO141" s="4">
        <f>(p*AP140+(1-p)*AP142)/rb</f>
        <v>16.786341547633985</v>
      </c>
      <c r="AQ141" s="4">
        <f>(p*AR140+(1-p)*AR142)/rb</f>
        <v>16.709434302215506</v>
      </c>
      <c r="AS141" s="4">
        <f>(p*AT140+(1-p)*AT142)/rb</f>
        <v>16.63375010468603</v>
      </c>
      <c r="AU141" s="4">
        <f>(p*AV140+(1-p)*AV142)/rb</f>
        <v>16.557921609480037</v>
      </c>
      <c r="AW141" s="4">
        <f>(p*AX140+(1-p)*AX142)/rb</f>
        <v>16.481948541483032</v>
      </c>
      <c r="AY141" s="4">
        <f>MAX(0,AY41-$D$18)</f>
        <v>16.405830625055998</v>
      </c>
    </row>
    <row r="142" spans="5:51" ht="8.1" customHeight="1">
      <c r="E142" s="4"/>
      <c r="F142" s="4"/>
      <c r="G142" s="4"/>
      <c r="J142" s="4">
        <f>(p*K141+(1-p)*K143)/rb</f>
        <v>16.229544354932173</v>
      </c>
      <c r="L142" s="4">
        <f>(p*M141+(1-p)*M143)/rb</f>
        <v>16.123207198578932</v>
      </c>
      <c r="N142" s="4">
        <f>(p*O141+(1-p)*O143)/rb</f>
        <v>16.016887003897409</v>
      </c>
      <c r="P142" s="4">
        <f>(p*Q141+(1-p)*Q143)/rb</f>
        <v>15.910682742887197</v>
      </c>
      <c r="R142" s="4">
        <f>(p*S141+(1-p)*S143)/rb</f>
        <v>15.804711558127321</v>
      </c>
      <c r="T142" s="4">
        <f>(p*U141+(1-p)*U143)/rb</f>
        <v>15.699112179616041</v>
      </c>
      <c r="V142" s="4">
        <f>(p*W141+(1-p)*W143)/rb</f>
        <v>15.594048976593356</v>
      </c>
      <c r="X142" s="4">
        <f>(p*Y141+(1-p)*Y143)/rb</f>
        <v>15.489716708189327</v>
      </c>
      <c r="Z142" s="4">
        <f>(p*AA141+(1-p)*AA143)/rb</f>
        <v>15.386345980278323</v>
      </c>
      <c r="AB142" s="4">
        <f>(p*AC141+(1-p)*AC143)/rb</f>
        <v>15.284209280605417</v>
      </c>
      <c r="AD142" s="4">
        <f>(p*AE141+(1-p)*AE143)/rb</f>
        <v>15.183627168610988</v>
      </c>
      <c r="AF142" s="4">
        <f>(p*AG141+(1-p)*AG143)/rb</f>
        <v>15.084973575978124</v>
      </c>
      <c r="AH142" s="4">
        <f>(p*AI141+(1-p)*AI143)/rb</f>
        <v>14.988677893683294</v>
      </c>
      <c r="AJ142" s="4">
        <f>(p*AK141+(1-p)*AK143)/rb</f>
        <v>14.895218893255336</v>
      </c>
      <c r="AL142" s="4">
        <f>(p*AM141+(1-p)*AM143)/rb</f>
        <v>14.805100145097832</v>
      </c>
      <c r="AN142" s="4">
        <f>(p*AO141+(1-p)*AO143)/rb</f>
        <v>14.718785665362851</v>
      </c>
      <c r="AP142" s="4">
        <f>(p*AQ141+(1-p)*AQ143)/rb</f>
        <v>14.636553252754609</v>
      </c>
      <c r="AR142" s="4">
        <f>(p*AS141+(1-p)*AS143)/rb</f>
        <v>14.558188240728436</v>
      </c>
      <c r="AT142" s="4">
        <f>(p*AU141+(1-p)*AU143)/rb</f>
        <v>14.48243192871727</v>
      </c>
      <c r="AV142" s="4">
        <f>(p*AW141+(1-p)*AW143)/rb</f>
        <v>14.406531181537842</v>
      </c>
      <c r="AX142" s="4">
        <f>(p*AY141+(1-p)*AY143)/rb</f>
        <v>14.330485723813519</v>
      </c>
    </row>
    <row r="143" spans="5:51" ht="8.1" customHeight="1">
      <c r="E143" s="4"/>
      <c r="F143" s="4"/>
      <c r="G143" s="4"/>
      <c r="I143" s="4">
        <f>(p*J142+(1-p)*J144)/rb</f>
        <v>14.40286872750314</v>
      </c>
      <c r="K143" s="4">
        <f>(p*L142+(1-p)*L144)/rb</f>
        <v>14.290515488424251</v>
      </c>
      <c r="M143" s="4">
        <f>(p*N142+(1-p)*N144)/rb</f>
        <v>14.177773796275057</v>
      </c>
      <c r="O143" s="4">
        <f>(p*P142+(1-p)*P144)/rb</f>
        <v>14.064712201031936</v>
      </c>
      <c r="Q143" s="4">
        <f>(p*R142+(1-p)*R144)/rb</f>
        <v>13.951415618241853</v>
      </c>
      <c r="S143" s="4">
        <f>(p*T142+(1-p)*T144)/rb</f>
        <v>13.837989140876717</v>
      </c>
      <c r="U143" s="4">
        <f>(p*V142+(1-p)*V144)/rb</f>
        <v>13.72456284181971</v>
      </c>
      <c r="W143" s="4">
        <f>(p*X142+(1-p)*X144)/rb</f>
        <v>13.61129784627421</v>
      </c>
      <c r="Y143" s="4">
        <f>(p*Z142+(1-p)*Z144)/rb</f>
        <v>13.498394028116566</v>
      </c>
      <c r="AA143" s="4">
        <f>(p*AB142+(1-p)*AB144)/rb</f>
        <v>13.386099765968895</v>
      </c>
      <c r="AC143" s="4">
        <f>(p*AD142+(1-p)*AD144)/rb</f>
        <v>13.274724262923908</v>
      </c>
      <c r="AE143" s="4">
        <f>(p*AF142+(1-p)*AF144)/rb</f>
        <v>13.164652930180338</v>
      </c>
      <c r="AG143" s="4">
        <f>(p*AH142+(1-p)*AH144)/rb</f>
        <v>13.05636610777076</v>
      </c>
      <c r="AI143" s="4">
        <f>(p*AJ142+(1-p)*AJ144)/rb</f>
        <v>12.950460560407031</v>
      </c>
      <c r="AK143" s="4">
        <f>(p*AL142+(1-p)*AL144)/rb</f>
        <v>12.847670765380176</v>
      </c>
      <c r="AM143" s="4">
        <f>(p*AN142+(1-p)*AN144)/rb</f>
        <v>12.748880473851584</v>
      </c>
      <c r="AO143" s="4">
        <f>(p*AP142+(1-p)*AP144)/rb</f>
        <v>12.655097673353797</v>
      </c>
      <c r="AQ143" s="4">
        <f>(p*AR142+(1-p)*AR144)/rb</f>
        <v>12.567319757041288</v>
      </c>
      <c r="AS143" s="4">
        <f>(p*AT142+(1-p)*AT144)/rb</f>
        <v>12.486092145789227</v>
      </c>
      <c r="AU143" s="4">
        <f>(p*AV142+(1-p)*AV144)/rb</f>
        <v>12.410263650583234</v>
      </c>
      <c r="AW143" s="4">
        <f>(p*AX142+(1-p)*AX144)/rb</f>
        <v>12.334290582586229</v>
      </c>
      <c r="AY143" s="4">
        <f>MAX(0,AY43-$D$18)</f>
        <v>12.25817266615919</v>
      </c>
    </row>
    <row r="144" spans="5:51" ht="8.1" customHeight="1">
      <c r="E144" s="4"/>
      <c r="F144" s="4"/>
      <c r="G144" s="4"/>
      <c r="H144" s="4">
        <f>(p*I143+(1-p)*I145)/rb</f>
        <v>12.700121478099019</v>
      </c>
      <c r="J144" s="4">
        <f>(p*K143+(1-p)*K145)/rb</f>
        <v>12.582291883374493</v>
      </c>
      <c r="L144" s="4">
        <f>(p*M143+(1-p)*M145)/rb</f>
        <v>12.46363635096651</v>
      </c>
      <c r="N144" s="4">
        <f>(p*O143+(1-p)*O145)/rb</f>
        <v>12.344181432188979</v>
      </c>
      <c r="P144" s="4">
        <f>(p*Q143+(1-p)*Q145)/rb</f>
        <v>12.223965028165075</v>
      </c>
      <c r="R144" s="4">
        <f>(p*S143+(1-p)*S145)/rb</f>
        <v>12.103039610695888</v>
      </c>
      <c r="T144" s="4">
        <f>(p*U143+(1-p)*U145)/rb</f>
        <v>11.981476441087734</v>
      </c>
      <c r="V144" s="4">
        <f>(p*W143+(1-p)*W145)/rb</f>
        <v>11.85937114134753</v>
      </c>
      <c r="X144" s="4">
        <f>(p*Y143+(1-p)*Y145)/rb</f>
        <v>11.736851115556764</v>
      </c>
      <c r="Z144" s="4">
        <f>(p*AA143+(1-p)*AA145)/rb</f>
        <v>11.614085526846885</v>
      </c>
      <c r="AB144" s="4">
        <f>(p*AC143+(1-p)*AC145)/rb</f>
        <v>11.491298836935627</v>
      </c>
      <c r="AD144" s="4">
        <f>(p*AE143+(1-p)*AE145)/rb</f>
        <v>11.368789351549813</v>
      </c>
      <c r="AF144" s="4">
        <f>(p*AG143+(1-p)*AG145)/rb</f>
        <v>11.246954835370314</v>
      </c>
      <c r="AH144" s="4">
        <f>(p*AI143+(1-p)*AI145)/rb</f>
        <v>11.126328098191379</v>
      </c>
      <c r="AJ144" s="4">
        <f>(p*AK143+(1-p)*AK145)/rb</f>
        <v>11.007626431260507</v>
      </c>
      <c r="AL144" s="4">
        <f>(p*AM143+(1-p)*AM145)/rb</f>
        <v>10.891819345696701</v>
      </c>
      <c r="AN144" s="4">
        <f>(p*AO143+(1-p)*AO145)/rb</f>
        <v>10.78021696428635</v>
      </c>
      <c r="AP144" s="4">
        <f>(p*AQ143+(1-p)*AQ145)/rb</f>
        <v>10.674567993882901</v>
      </c>
      <c r="AR144" s="4">
        <f>(p*AS143+(1-p)*AS145)/rb</f>
        <v>10.57709807176481</v>
      </c>
      <c r="AT144" s="4">
        <f>(p*AU143+(1-p)*AU145)/rb</f>
        <v>10.490179030080293</v>
      </c>
      <c r="AV144" s="4">
        <f>(p*AW143+(1-p)*AW145)/rb</f>
        <v>10.414278282900867</v>
      </c>
      <c r="AX144" s="4">
        <f>(p*AY143+(1-p)*AY145)/rb</f>
        <v>10.338232825176545</v>
      </c>
    </row>
    <row r="145" spans="1:51" ht="8.1" customHeight="1">
      <c r="E145" s="4"/>
      <c r="F145" s="4"/>
      <c r="G145" s="4">
        <f>(p*H144+(1-p)*H146)/rb</f>
        <v>11.124014765637066</v>
      </c>
      <c r="I145" s="4">
        <f>(p*J144+(1-p)*J146)/rb</f>
        <v>11.001668346852552</v>
      </c>
      <c r="K145" s="4">
        <f>(p*L144+(1-p)*L146)/rb</f>
        <v>10.878072043840284</v>
      </c>
      <c r="M145" s="4">
        <f>(p*N144+(1-p)*N146)/rb</f>
        <v>10.753205583728349</v>
      </c>
      <c r="O145" s="4">
        <f>(p*P144+(1-p)*P146)/rb</f>
        <v>10.62705307551143</v>
      </c>
      <c r="Q145" s="4">
        <f>(p*R144+(1-p)*R146)/rb</f>
        <v>10.499604924925716</v>
      </c>
      <c r="S145" s="4">
        <f>(p*T144+(1-p)*T146)/rb</f>
        <v>10.370860463546711</v>
      </c>
      <c r="U145" s="4">
        <f>(p*V144+(1-p)*V146)/rb</f>
        <v>10.240831585171755</v>
      </c>
      <c r="W145" s="4">
        <f>(p*X144+(1-p)*X146)/rb</f>
        <v>10.109547820579179</v>
      </c>
      <c r="Y145" s="4">
        <f>(p*Z144+(1-p)*Z146)/rb</f>
        <v>9.9770634949114125</v>
      </c>
      <c r="AA145" s="4">
        <f>(p*AB144+(1-p)*AB146)/rb</f>
        <v>9.8434679472789544</v>
      </c>
      <c r="AC145" s="4">
        <f>(p*AD144+(1-p)*AD146)/rb</f>
        <v>9.708900330425779</v>
      </c>
      <c r="AE145" s="4">
        <f>(p*AF144+(1-p)*AF146)/rb</f>
        <v>9.5735713907204385</v>
      </c>
      <c r="AG145" s="4">
        <f>(p*AH144+(1-p)*AH146)/rb</f>
        <v>9.4377961076015904</v>
      </c>
      <c r="AI145" s="4">
        <f>(p*AJ144+(1-p)*AJ146)/rb</f>
        <v>9.3020436041855099</v>
      </c>
      <c r="AK145" s="4">
        <f>(p*AL144+(1-p)*AL146)/rb</f>
        <v>9.167015158270079</v>
      </c>
      <c r="AM145" s="4">
        <f>(p*AN144+(1-p)*AN146)/rb</f>
        <v>9.0337689092373772</v>
      </c>
      <c r="AO145" s="4">
        <f>(p*AP144+(1-p)*AP146)/rb</f>
        <v>8.9039231842614228</v>
      </c>
      <c r="AQ145" s="4">
        <f>(p*AR144+(1-p)*AR146)/rb</f>
        <v>8.7799902030179151</v>
      </c>
      <c r="AS145" s="4">
        <f>(p*AT144+(1-p)*AT146)/rb</f>
        <v>8.6658998707702644</v>
      </c>
      <c r="AU145" s="4">
        <f>(p*AV144+(1-p)*AV146)/rb</f>
        <v>8.5675930724831648</v>
      </c>
      <c r="AW145" s="4">
        <f>(p*AX144+(1-p)*AX146)/rb</f>
        <v>8.4916200044861601</v>
      </c>
      <c r="AY145" s="4">
        <f>MAX(0,AY45-$D$18)</f>
        <v>8.415502088059128</v>
      </c>
    </row>
    <row r="146" spans="1:51" ht="8.1" customHeight="1">
      <c r="C146" s="4"/>
      <c r="D146" s="4"/>
      <c r="E146" s="4"/>
      <c r="F146" s="4">
        <f>(p*G145+(1-p)*G147)/rb</f>
        <v>9.6762066443954584</v>
      </c>
      <c r="G146" s="4"/>
      <c r="H146" s="4">
        <f>(p*I145+(1-p)*I147)/rb</f>
        <v>9.5506721987961551</v>
      </c>
      <c r="J146" s="4">
        <f>(p*K145+(1-p)*K147)/rb</f>
        <v>9.4235212439675333</v>
      </c>
      <c r="L146" s="4">
        <f>(p*M145+(1-p)*M147)/rb</f>
        <v>9.294689070322363</v>
      </c>
      <c r="N146" s="4">
        <f>(p*O145+(1-p)*O147)/rb</f>
        <v>9.1641079905667997</v>
      </c>
      <c r="P146" s="4">
        <f>(p*Q145+(1-p)*Q147)/rb</f>
        <v>9.0317076576798758</v>
      </c>
      <c r="R146" s="4">
        <f>(p*S145+(1-p)*S147)/rb</f>
        <v>8.8974156620866598</v>
      </c>
      <c r="T146" s="4">
        <f>(p*U145+(1-p)*U147)/rb</f>
        <v>8.7611585573464712</v>
      </c>
      <c r="V146" s="4">
        <f>(p*W145+(1-p)*W147)/rb</f>
        <v>8.62286354590983</v>
      </c>
      <c r="X146" s="4">
        <f>(p*Y145+(1-p)*Y147)/rb</f>
        <v>8.4824611893580979</v>
      </c>
      <c r="Z146" s="4">
        <f>(p*AA145+(1-p)*AA147)/rb</f>
        <v>8.3398897267123004</v>
      </c>
      <c r="AB146" s="4">
        <f>(p*AC145+(1-p)*AC147)/rb</f>
        <v>8.1951019546009274</v>
      </c>
      <c r="AD146" s="4">
        <f>(p*AE145+(1-p)*AE147)/rb</f>
        <v>8.0480762654292715</v>
      </c>
      <c r="AF146" s="4">
        <f>(p*AG145+(1-p)*AG147)/rb</f>
        <v>7.8988345890082794</v>
      </c>
      <c r="AH146" s="4">
        <f>(p*AI145+(1-p)*AI147)/rb</f>
        <v>7.7474721131535524</v>
      </c>
      <c r="AJ146" s="4">
        <f>(p*AK145+(1-p)*AK147)/rb</f>
        <v>7.5942077698182757</v>
      </c>
      <c r="AL146" s="4">
        <f>(p*AM145+(1-p)*AM147)/rb</f>
        <v>7.4394727891855101</v>
      </c>
      <c r="AN146" s="4">
        <f>(p*AO145+(1-p)*AO147)/rb</f>
        <v>7.2840723883529765</v>
      </c>
      <c r="AP146" s="4">
        <f>(p*AQ145+(1-p)*AQ147)/rb</f>
        <v>7.1294960816896564</v>
      </c>
      <c r="AR146" s="4">
        <f>(p*AS145+(1-p)*AS147)/rb</f>
        <v>6.9785508615458882</v>
      </c>
      <c r="AT146" s="4">
        <f>(p*AU145+(1-p)*AU147)/rb</f>
        <v>6.8367505864823821</v>
      </c>
      <c r="AV146" s="4">
        <f>(p*AW145+(1-p)*AW147)/rb</f>
        <v>6.7155854528856791</v>
      </c>
      <c r="AX146" s="4">
        <f>(p*AY145+(1-p)*AY147)/rb</f>
        <v>6.6395399951613587</v>
      </c>
    </row>
    <row r="147" spans="1:51" ht="8.1" customHeight="1">
      <c r="C147" s="4"/>
      <c r="D147" s="4"/>
      <c r="E147" s="4">
        <f>(p*F146+(1-p)*F148)/rb</f>
        <v>8.3570087617066147</v>
      </c>
      <c r="F147" s="4"/>
      <c r="G147" s="4">
        <f>(p*H146+(1-p)*H148)/rb</f>
        <v>8.2298981546053458</v>
      </c>
      <c r="I147" s="4">
        <f>(p*J146+(1-p)*J148)/rb</f>
        <v>8.1008975062856639</v>
      </c>
      <c r="K147" s="4">
        <f>(p*L146+(1-p)*L148)/rb</f>
        <v>7.9699063078977499</v>
      </c>
      <c r="M147" s="4">
        <f>(p*N146+(1-p)*N148)/rb</f>
        <v>7.836814765836225</v>
      </c>
      <c r="O147" s="4">
        <f>(p*P146+(1-p)*P148)/rb</f>
        <v>7.7015026568457676</v>
      </c>
      <c r="Q147" s="4">
        <f>(p*R146+(1-p)*R148)/rb</f>
        <v>7.5638380309105653</v>
      </c>
      <c r="S147" s="4">
        <f>(p*T146+(1-p)*T148)/rb</f>
        <v>7.4236757537207296</v>
      </c>
      <c r="U147" s="4">
        <f>(p*V146+(1-p)*V148)/rb</f>
        <v>7.2808558928902745</v>
      </c>
      <c r="W147" s="4">
        <f>(p*X146+(1-p)*X148)/rb</f>
        <v>7.1352019780362781</v>
      </c>
      <c r="Y147" s="4">
        <f>(p*Z146+(1-p)*Z148)/rb</f>
        <v>6.9865192167032264</v>
      </c>
      <c r="AA147" s="4">
        <f>(p*AB146+(1-p)*AB148)/rb</f>
        <v>6.8345928501640651</v>
      </c>
      <c r="AC147" s="4">
        <f>(p*AD146+(1-p)*AD148)/rb</f>
        <v>6.6791870340233492</v>
      </c>
      <c r="AE147" s="4">
        <f>(p*AF146+(1-p)*AF148)/rb</f>
        <v>6.5200450292341099</v>
      </c>
      <c r="AG147" s="4">
        <f>(p*AH146+(1-p)*AH148)/rb</f>
        <v>6.3568923072288825</v>
      </c>
      <c r="AI147" s="4">
        <f>(p*AJ146+(1-p)*AJ148)/rb</f>
        <v>6.1894458997350874</v>
      </c>
      <c r="AK147" s="4">
        <f>(p*AL146+(1-p)*AL148)/rb</f>
        <v>6.0174371326957488</v>
      </c>
      <c r="AM147" s="4">
        <f>(p*AN146+(1-p)*AN148)/rb</f>
        <v>5.8406637715846133</v>
      </c>
      <c r="AO147" s="4">
        <f>(p*AP146+(1-p)*AP148)/rb</f>
        <v>5.6591098922070335</v>
      </c>
      <c r="AQ147" s="4">
        <f>(p*AR146+(1-p)*AR148)/rb</f>
        <v>5.473233116054927</v>
      </c>
      <c r="AS147" s="4">
        <f>(p*AT146+(1-p)*AT148)/rb</f>
        <v>5.2847096804647329</v>
      </c>
      <c r="AU147" s="4">
        <f>(p*AV146+(1-p)*AV148)/rb</f>
        <v>5.0986319586205298</v>
      </c>
      <c r="AW147" s="4">
        <f>(p*AX146+(1-p)*AX148)/rb</f>
        <v>4.9315103430512428</v>
      </c>
      <c r="AY147" s="4">
        <f>MAX(0,AY47-$D$18)</f>
        <v>4.8553924266242063</v>
      </c>
    </row>
    <row r="148" spans="1:51" ht="8.1" customHeight="1">
      <c r="A148" s="4"/>
      <c r="B148" s="4"/>
      <c r="C148" s="4"/>
      <c r="D148" s="4">
        <f>(p*E147+(1-p)*E149)/rb</f>
        <v>7.1651981682373798</v>
      </c>
      <c r="E148" s="4"/>
      <c r="F148" s="4">
        <f>(p*G147+(1-p)*G149)/rb</f>
        <v>7.0382961975284912</v>
      </c>
      <c r="G148" s="4"/>
      <c r="H148" s="4">
        <f>(p*I147+(1-p)*I149)/rb</f>
        <v>6.9093472121142039</v>
      </c>
      <c r="J148" s="4">
        <f>(p*K147+(1-p)*K149)/rb</f>
        <v>6.7782278095358084</v>
      </c>
      <c r="L148" s="4">
        <f>(p*M147+(1-p)*M149)/rb</f>
        <v>6.644801067464682</v>
      </c>
      <c r="N148" s="4">
        <f>(p*O147+(1-p)*O149)/rb</f>
        <v>6.5089143797015803</v>
      </c>
      <c r="P148" s="4">
        <f>(p*Q147+(1-p)*Q149)/rb</f>
        <v>6.3703968289877988</v>
      </c>
      <c r="R148" s="4">
        <f>(p*S147+(1-p)*S149)/rb</f>
        <v>6.2290559708184574</v>
      </c>
      <c r="T148" s="4">
        <f>(p*U147+(1-p)*U149)/rb</f>
        <v>6.0846738606521598</v>
      </c>
      <c r="V148" s="4">
        <f>(p*W147+(1-p)*W149)/rb</f>
        <v>5.9370020986430649</v>
      </c>
      <c r="X148" s="4">
        <f>(p*Y147+(1-p)*Y149)/rb</f>
        <v>5.7857555838217305</v>
      </c>
      <c r="Z148" s="4">
        <f>(p*AA147+(1-p)*AA149)/rb</f>
        <v>5.6306045523568606</v>
      </c>
      <c r="AB148" s="4">
        <f>(p*AC147+(1-p)*AC149)/rb</f>
        <v>5.4711643054597072</v>
      </c>
      <c r="AD148" s="4">
        <f>(p*AE147+(1-p)*AE149)/rb</f>
        <v>5.3069817871146183</v>
      </c>
      <c r="AF148" s="4">
        <f>(p*AG147+(1-p)*AG149)/rb</f>
        <v>5.1375178158288373</v>
      </c>
      <c r="AH148" s="4">
        <f>(p*AI147+(1-p)*AI149)/rb</f>
        <v>4.9621232668389679</v>
      </c>
      <c r="AJ148" s="4">
        <f>(p*AK147+(1-p)*AK149)/rb</f>
        <v>4.7800068191331917</v>
      </c>
      <c r="AL148" s="4">
        <f>(p*AM147+(1-p)*AM149)/rb</f>
        <v>4.5901911377174729</v>
      </c>
      <c r="AN148" s="4">
        <f>(p*AO147+(1-p)*AO149)/rb</f>
        <v>4.3914542855965824</v>
      </c>
      <c r="AP148" s="4">
        <f>(p*AQ147+(1-p)*AQ149)/rb</f>
        <v>4.1822571422890471</v>
      </c>
      <c r="AR148" s="4">
        <f>(p*AS147+(1-p)*AS149)/rb</f>
        <v>3.960681170766966</v>
      </c>
      <c r="AT148" s="4">
        <f>(p*AU147+(1-p)*AU149)/rb</f>
        <v>3.7245230106316618</v>
      </c>
      <c r="AV148" s="4">
        <f>(p*AW147+(1-p)*AW149)/rb</f>
        <v>3.4724116362049231</v>
      </c>
      <c r="AX148" s="4">
        <f>(p*AY147+(1-p)*AY149)/rb</f>
        <v>3.2128210477027772</v>
      </c>
    </row>
    <row r="149" spans="1:51" ht="8.1" customHeight="1">
      <c r="A149" s="4"/>
      <c r="B149" s="4"/>
      <c r="C149" s="4">
        <f>(p*D148+(1-p)*D150)/rb</f>
        <v>6.0979443112337055</v>
      </c>
      <c r="D149" s="4"/>
      <c r="E149" s="4">
        <f>(p*F148+(1-p)*F150)/rb</f>
        <v>5.9730883667620347</v>
      </c>
      <c r="F149" s="4"/>
      <c r="G149" s="4">
        <f>(p*H148+(1-p)*H150)/rb</f>
        <v>5.8461542323438591</v>
      </c>
      <c r="I149" s="4">
        <f>(p*J148+(1-p)*J150)/rb</f>
        <v>5.7170103374034777</v>
      </c>
      <c r="K149" s="4">
        <f>(p*L148+(1-p)*L150)/rb</f>
        <v>5.5855098797423066</v>
      </c>
      <c r="M149" s="4">
        <f>(p*N148+(1-p)*N150)/rb</f>
        <v>5.4514882263910946</v>
      </c>
      <c r="O149" s="4">
        <f>(p*P148+(1-p)*P150)/rb</f>
        <v>5.3147597143543095</v>
      </c>
      <c r="Q149" s="4">
        <f>(p*R148+(1-p)*R150)/rb</f>
        <v>5.175113672644736</v>
      </c>
      <c r="S149" s="4">
        <f>(p*T148+(1-p)*T150)/rb</f>
        <v>5.0323094205696419</v>
      </c>
      <c r="U149" s="4">
        <f>(p*V148+(1-p)*V150)/rb</f>
        <v>4.8860699005383772</v>
      </c>
      <c r="W149" s="4">
        <f>(p*X148+(1-p)*X150)/rb</f>
        <v>4.7360734600865317</v>
      </c>
      <c r="Y149" s="4">
        <f>(p*Z148+(1-p)*Z150)/rb</f>
        <v>4.5819430798017606</v>
      </c>
      <c r="AA149" s="4">
        <f>(p*AB148+(1-p)*AB150)/rb</f>
        <v>4.4232320043926823</v>
      </c>
      <c r="AC149" s="4">
        <f>(p*AD148+(1-p)*AD150)/rb</f>
        <v>4.259404190427019</v>
      </c>
      <c r="AE149" s="4">
        <f>(p*AF148+(1-p)*AF150)/rb</f>
        <v>4.0898070847444519</v>
      </c>
      <c r="AG149" s="4">
        <f>(p*AH148+(1-p)*AH150)/rb</f>
        <v>3.9136327029722175</v>
      </c>
      <c r="AI149" s="4">
        <f>(p*AJ148+(1-p)*AJ150)/rb</f>
        <v>3.7298602079035108</v>
      </c>
      <c r="AK149" s="4">
        <f>(p*AL148+(1-p)*AL150)/rb</f>
        <v>3.53716796030103</v>
      </c>
      <c r="AM149" s="4">
        <f>(p*AN148+(1-p)*AN150)/rb</f>
        <v>3.3337925241136501</v>
      </c>
      <c r="AO149" s="4">
        <f>(p*AP148+(1-p)*AP150)/rb</f>
        <v>3.1172894059001606</v>
      </c>
      <c r="AQ149" s="4">
        <f>(p*AR148+(1-p)*AR150)/rb</f>
        <v>2.8840962803727663</v>
      </c>
      <c r="AS149" s="4">
        <f>(p*AT148+(1-p)*AT150)/rb</f>
        <v>2.6286538284760397</v>
      </c>
      <c r="AU149" s="4">
        <f>(p*AV148+(1-p)*AV150)/rb</f>
        <v>2.341372822175404</v>
      </c>
      <c r="AW149" s="4">
        <f>(p*AX148+(1-p)*AX150)/rb</f>
        <v>2.0027876279531429</v>
      </c>
      <c r="AY149" s="4">
        <f>MAX(0,AY49-$D$18)</f>
        <v>1.5570662901931129</v>
      </c>
    </row>
    <row r="150" spans="1:51" ht="8.1" customHeight="1">
      <c r="A150" s="4"/>
      <c r="B150" s="4">
        <f>(p*C149+(1-p)*C151)/rb</f>
        <v>5.1508491627708501</v>
      </c>
      <c r="C150" s="4"/>
      <c r="D150" s="4">
        <f>(p*E149+(1-p)*E151)/rb</f>
        <v>5.0298121500437123</v>
      </c>
      <c r="E150" s="4"/>
      <c r="F150" s="4">
        <f>(p*G149+(1-p)*G151)/rb</f>
        <v>4.9067869897810796</v>
      </c>
      <c r="G150" s="4"/>
      <c r="H150" s="4">
        <f>(p*I149+(1-p)*I151)/rb</f>
        <v>4.781648113570995</v>
      </c>
      <c r="J150" s="4">
        <f>(p*K149+(1-p)*K151)/rb</f>
        <v>4.654255434331529</v>
      </c>
      <c r="L150" s="4">
        <f>(p*M149+(1-p)*M151)/rb</f>
        <v>4.524451872250947</v>
      </c>
      <c r="N150" s="4">
        <f>(p*O149+(1-p)*O151)/rb</f>
        <v>4.3920603103865181</v>
      </c>
      <c r="P150" s="4">
        <f>(p*Q149+(1-p)*Q151)/rb</f>
        <v>4.25687981047317</v>
      </c>
      <c r="R150" s="4">
        <f>(p*S149+(1-p)*S151)/rb</f>
        <v>4.1186808565838176</v>
      </c>
      <c r="T150" s="4">
        <f>(p*U149+(1-p)*U151)/rb</f>
        <v>3.9771993027882848</v>
      </c>
      <c r="V150" s="4">
        <f>(p*W149+(1-p)*W151)/rb</f>
        <v>3.8321285652051991</v>
      </c>
      <c r="X150" s="4">
        <f>(p*Y149+(1-p)*Y151)/rb</f>
        <v>3.6831093928935204</v>
      </c>
      <c r="Z150" s="4">
        <f>(p*AA149+(1-p)*AA151)/rb</f>
        <v>3.5297162317006419</v>
      </c>
      <c r="AB150" s="4">
        <f>(p*AC149+(1-p)*AC151)/rb</f>
        <v>3.3714386827101257</v>
      </c>
      <c r="AD150" s="4">
        <f>(p*AE149+(1-p)*AE151)/rb</f>
        <v>3.2076557103245809</v>
      </c>
      <c r="AF150" s="4">
        <f>(p*AG149+(1-p)*AG151)/rb</f>
        <v>3.0375988038436641</v>
      </c>
      <c r="AH150" s="4">
        <f>(p*AI149+(1-p)*AI151)/rb</f>
        <v>2.8602976998280938</v>
      </c>
      <c r="AJ150" s="4">
        <f>(p*AK149+(1-p)*AK151)/rb</f>
        <v>2.674497385391613</v>
      </c>
      <c r="AL150" s="4">
        <f>(p*AM149+(1-p)*AM151)/rb</f>
        <v>2.4785253292858034</v>
      </c>
      <c r="AN150" s="4">
        <f>(p*AO149+(1-p)*AO151)/rb</f>
        <v>2.2700668397054367</v>
      </c>
      <c r="AP150" s="4">
        <f>(p*AQ149+(1-p)*AQ151)/rb</f>
        <v>2.0457567032659494</v>
      </c>
      <c r="AR150" s="4">
        <f>(p*AS149+(1-p)*AS151)/rb</f>
        <v>1.8003626215138893</v>
      </c>
      <c r="AT150" s="4">
        <f>(p*AU149+(1-p)*AU151)/rb</f>
        <v>1.5249191422614221</v>
      </c>
      <c r="AV150" s="4">
        <f>(p*AW149+(1-p)*AW151)/rb</f>
        <v>1.201503680708409</v>
      </c>
      <c r="AX150" s="4">
        <f>(p*AY149+(1-p)*AY151)/rb</f>
        <v>0.7823446547390841</v>
      </c>
    </row>
    <row r="151" spans="1:51" ht="8.1" customHeight="1">
      <c r="A151" s="4"/>
      <c r="B151" s="4"/>
      <c r="C151" s="4">
        <f>(p*D150+(1-p)*D152)/rb</f>
        <v>4.20247515604387</v>
      </c>
      <c r="D151" s="4"/>
      <c r="E151" s="4">
        <f>(p*F150+(1-p)*F152)/rb</f>
        <v>4.0850700302368566</v>
      </c>
      <c r="F151" s="4"/>
      <c r="G151" s="4">
        <f>(p*H150+(1-p)*H152)/rb</f>
        <v>3.9657640485376828</v>
      </c>
      <c r="I151" s="4">
        <f>(p*J150+(1-p)*J152)/rb</f>
        <v>3.8444374746756407</v>
      </c>
      <c r="K151" s="4">
        <f>(p*L150+(1-p)*L152)/rb</f>
        <v>3.7209567472276213</v>
      </c>
      <c r="M151" s="4">
        <f>(p*N150+(1-p)*N152)/rb</f>
        <v>3.5951721273767085</v>
      </c>
      <c r="O151" s="4">
        <f>(p*P150+(1-p)*P152)/rb</f>
        <v>3.4669148053531207</v>
      </c>
      <c r="Q151" s="4">
        <f>(p*R150+(1-p)*R152)/rb</f>
        <v>3.335993305044807</v>
      </c>
      <c r="S151" s="4">
        <f>(p*T150+(1-p)*T152)/rb</f>
        <v>3.2021889668039676</v>
      </c>
      <c r="U151" s="4">
        <f>(p*V150+(1-p)*V152)/rb</f>
        <v>3.0652502020631447</v>
      </c>
      <c r="W151" s="4">
        <f>(p*X150+(1-p)*X152)/rb</f>
        <v>2.924885085276157</v>
      </c>
      <c r="Y151" s="4">
        <f>(p*Z150+(1-p)*Z152)/rb</f>
        <v>2.7807516545609166</v>
      </c>
      <c r="AA151" s="4">
        <f>(p*AB150+(1-p)*AB152)/rb</f>
        <v>2.6324449908165626</v>
      </c>
      <c r="AC151" s="4">
        <f>(p*AD150+(1-p)*AD152)/rb</f>
        <v>2.4794796632402574</v>
      </c>
      <c r="AE151" s="4">
        <f>(p*AF150+(1-p)*AF152)/rb</f>
        <v>2.3212653344748495</v>
      </c>
      <c r="AG151" s="4">
        <f>(p*AH150+(1-p)*AH152)/rb</f>
        <v>2.1570719591631251</v>
      </c>
      <c r="AI151" s="4">
        <f>(p*AJ150+(1-p)*AJ152)/rb</f>
        <v>1.9859785832750729</v>
      </c>
      <c r="AK151" s="4">
        <f>(p*AL150+(1-p)*AL152)/rb</f>
        <v>1.8067951991105837</v>
      </c>
      <c r="AM151" s="4">
        <f>(p*AN150+(1-p)*AN152)/rb</f>
        <v>1.6179380446124381</v>
      </c>
      <c r="AO151" s="4">
        <f>(p*AP150+(1-p)*AP152)/rb</f>
        <v>1.4172193210771507</v>
      </c>
      <c r="AQ151" s="4">
        <f>(p*AR150+(1-p)*AR152)/rb</f>
        <v>1.2014667973646336</v>
      </c>
      <c r="AS151" s="4">
        <f>(p*AT150+(1-p)*AT152)/rb</f>
        <v>0.96576901670318249</v>
      </c>
      <c r="AU151" s="4">
        <f>(p*AV150+(1-p)*AV152)/rb</f>
        <v>0.70177446221619821</v>
      </c>
      <c r="AW151" s="4">
        <f>(p*AX150+(1-p)*AX152)/rb</f>
        <v>0.39308741230465305</v>
      </c>
      <c r="AY151" s="4">
        <f>MAX(0,AY51-$D$18)</f>
        <v>0</v>
      </c>
    </row>
    <row r="152" spans="1:51" ht="8.1" customHeight="1">
      <c r="A152" s="4"/>
      <c r="B152" s="4"/>
      <c r="C152" s="4"/>
      <c r="D152" s="4">
        <f>(p*E151+(1-p)*E153)/rb</f>
        <v>3.3734515815741521</v>
      </c>
      <c r="E152" s="4"/>
      <c r="F152" s="4">
        <f>(p*G151+(1-p)*G153)/rb</f>
        <v>3.2615076160925311</v>
      </c>
      <c r="G152" s="4"/>
      <c r="H152" s="4">
        <f>(p*I151+(1-p)*I153)/rb</f>
        <v>3.1478745175662284</v>
      </c>
      <c r="J152" s="4">
        <f>(p*K151+(1-p)*K153)/rb</f>
        <v>3.0324529106544276</v>
      </c>
      <c r="L152" s="4">
        <f>(p*M151+(1-p)*M153)/rb</f>
        <v>2.9151327732396579</v>
      </c>
      <c r="N152" s="4">
        <f>(p*O151+(1-p)*O153)/rb</f>
        <v>2.7957917799876721</v>
      </c>
      <c r="P152" s="4">
        <f>(p*Q151+(1-p)*Q153)/rb</f>
        <v>2.6742933043616297</v>
      </c>
      <c r="R152" s="4">
        <f>(p*S151+(1-p)*S153)/rb</f>
        <v>2.550483990961697</v>
      </c>
      <c r="T152" s="4">
        <f>(p*U151+(1-p)*U153)/rb</f>
        <v>2.4241907828972522</v>
      </c>
      <c r="V152" s="4">
        <f>(p*W151+(1-p)*W153)/rb</f>
        <v>2.2952172522415073</v>
      </c>
      <c r="X152" s="4">
        <f>(p*Y151+(1-p)*Y153)/rb</f>
        <v>2.1633390320405179</v>
      </c>
      <c r="Z152" s="4">
        <f>(p*AA151+(1-p)*AA153)/rb</f>
        <v>2.0282980815156173</v>
      </c>
      <c r="AB152" s="4">
        <f>(p*AC151+(1-p)*AC153)/rb</f>
        <v>1.8897954272679049</v>
      </c>
      <c r="AD152" s="4">
        <f>(p*AE151+(1-p)*AE153)/rb</f>
        <v>1.7474819095783685</v>
      </c>
      <c r="AF152" s="4">
        <f>(p*AG151+(1-p)*AG153)/rb</f>
        <v>1.6009463308914862</v>
      </c>
      <c r="AH152" s="4">
        <f>(p*AI151+(1-p)*AI153)/rb</f>
        <v>1.4497002931899086</v>
      </c>
      <c r="AJ152" s="4">
        <f>(p*AK151+(1-p)*AK153)/rb</f>
        <v>1.2931590696232964</v>
      </c>
      <c r="AL152" s="4">
        <f>(p*AM151+(1-p)*AM153)/rb</f>
        <v>1.1306185768542381</v>
      </c>
      <c r="AN152" s="4">
        <f>(p*AO151+(1-p)*AO153)/rb</f>
        <v>0.96123155369661994</v>
      </c>
      <c r="AP152" s="4">
        <f>(p*AQ151+(1-p)*AQ153)/rb</f>
        <v>0.78399728693602455</v>
      </c>
      <c r="AR152" s="4">
        <f>(p*AS151+(1-p)*AS153)/rb</f>
        <v>0.59782179012807557</v>
      </c>
      <c r="AT152" s="4">
        <f>(p*AU151+(1-p)*AU153)/rb</f>
        <v>0.40188592477503449</v>
      </c>
      <c r="AV152" s="4">
        <f>(p*AW151+(1-p)*AW153)/rb</f>
        <v>0.19750593651579398</v>
      </c>
      <c r="AX152" s="4">
        <f>(p*AY151+(1-p)*AY153)/rb</f>
        <v>0</v>
      </c>
    </row>
    <row r="153" spans="1:51" ht="8.1" customHeight="1">
      <c r="A153" s="4"/>
      <c r="B153" s="4"/>
      <c r="C153" s="4"/>
      <c r="D153" s="4"/>
      <c r="E153" s="4">
        <f>(p*F152+(1-p)*F154)/rb</f>
        <v>2.6599200435012791</v>
      </c>
      <c r="F153" s="4"/>
      <c r="G153" s="4">
        <f>(p*H152+(1-p)*H154)/rb</f>
        <v>2.5552102011386553</v>
      </c>
      <c r="I153" s="4">
        <f>(p*J152+(1-p)*J154)/rb</f>
        <v>2.4491433500466413</v>
      </c>
      <c r="K153" s="4">
        <f>(p*L152+(1-p)*L154)/rb</f>
        <v>2.3416545130313891</v>
      </c>
      <c r="M153" s="4">
        <f>(p*N152+(1-p)*N154)/rb</f>
        <v>2.2326736414563024</v>
      </c>
      <c r="O153" s="4">
        <f>(p*P152+(1-p)*P154)/rb</f>
        <v>2.1221252073132675</v>
      </c>
      <c r="Q153" s="4">
        <f>(p*R152+(1-p)*R154)/rb</f>
        <v>2.0099278176206292</v>
      </c>
      <c r="S153" s="4">
        <f>(p*T152+(1-p)*T154)/rb</f>
        <v>1.8959938962474807</v>
      </c>
      <c r="U153" s="4">
        <f>(p*V152+(1-p)*V154)/rb</f>
        <v>1.7802295109942141</v>
      </c>
      <c r="W153" s="4">
        <f>(p*X152+(1-p)*X154)/rb</f>
        <v>1.6625344795493517</v>
      </c>
      <c r="Y153" s="4">
        <f>(p*Z152+(1-p)*Z154)/rb</f>
        <v>1.5428029845325026</v>
      </c>
      <c r="AA153" s="4">
        <f>(p*AB152+(1-p)*AB154)/rb</f>
        <v>1.4209250984084418</v>
      </c>
      <c r="AC153" s="4">
        <f>(p*AD152+(1-p)*AD154)/rb</f>
        <v>1.2967899277012109</v>
      </c>
      <c r="AE153" s="4">
        <f>(p*AF152+(1-p)*AF154)/rb</f>
        <v>1.1702916610020986</v>
      </c>
      <c r="AG153" s="4">
        <f>(p*AH152+(1-p)*AH154)/rb</f>
        <v>1.0413409149100323</v>
      </c>
      <c r="AI153" s="4">
        <f>(p*AJ152+(1-p)*AJ154)/rb</f>
        <v>0.90988600475240122</v>
      </c>
      <c r="AK153" s="4">
        <f>(p*AL152+(1-p)*AL154)/rb</f>
        <v>0.77595349111970546</v>
      </c>
      <c r="AM153" s="4">
        <f>(p*AN152+(1-p)*AN154)/rb</f>
        <v>0.63972797834744621</v>
      </c>
      <c r="AO153" s="4">
        <f>(p*AP152+(1-p)*AP154)/rb</f>
        <v>0.50171690407821201</v>
      </c>
      <c r="AQ153" s="4">
        <f>(p*AR152+(1-p)*AR154)/rb</f>
        <v>0.36311472534238926</v>
      </c>
      <c r="AS153" s="4">
        <f>(p*AT152+(1-p)*AT154)/rb</f>
        <v>0.22668778135798739</v>
      </c>
      <c r="AU153" s="4">
        <f>(p*AV152+(1-p)*AV154)/rb</f>
        <v>9.9236438862987955E-2</v>
      </c>
      <c r="AW153" s="4">
        <f>(p*AX152+(1-p)*AX154)/rb</f>
        <v>0</v>
      </c>
      <c r="AY153" s="4">
        <f>MAX(0,AY53-$D$18)</f>
        <v>0</v>
      </c>
    </row>
    <row r="154" spans="1:51" ht="8.1" customHeight="1">
      <c r="A154" s="4"/>
      <c r="B154" s="4"/>
      <c r="C154" s="4"/>
      <c r="D154" s="4"/>
      <c r="E154" s="4"/>
      <c r="F154" s="4">
        <f>(p*G153+(1-p)*G155)/rb</f>
        <v>2.0563472830818279</v>
      </c>
      <c r="G154" s="4"/>
      <c r="H154" s="4">
        <f>(p*I153+(1-p)*I155)/rb</f>
        <v>1.9604650550733773</v>
      </c>
      <c r="J154" s="4">
        <f>(p*K153+(1-p)*K155)/rb</f>
        <v>1.8636597978550622</v>
      </c>
      <c r="L154" s="4">
        <f>(p*M153+(1-p)*M155)/rb</f>
        <v>1.7659119850263449</v>
      </c>
      <c r="N154" s="4">
        <f>(p*O153+(1-p)*O155)/rb</f>
        <v>1.6672043259538805</v>
      </c>
      <c r="P154" s="4">
        <f>(p*Q153+(1-p)*Q155)/rb</f>
        <v>1.5675229658414691</v>
      </c>
      <c r="R154" s="4">
        <f>(p*S153+(1-p)*S155)/rb</f>
        <v>1.4668591654933769</v>
      </c>
      <c r="T154" s="4">
        <f>(p*U153+(1-p)*U155)/rb</f>
        <v>1.3652116682381357</v>
      </c>
      <c r="V154" s="4">
        <f>(p*W153+(1-p)*W155)/rb</f>
        <v>1.2625900644778671</v>
      </c>
      <c r="X154" s="4">
        <f>(p*Y153+(1-p)*Y155)/rb</f>
        <v>1.1590196268338169</v>
      </c>
      <c r="Z154" s="4">
        <f>(p*AA153+(1-p)*AA155)/rb</f>
        <v>1.0545483509809559</v>
      </c>
      <c r="AB154" s="4">
        <f>(p*AC153+(1-p)*AC155)/rb</f>
        <v>0.94925737062676807</v>
      </c>
      <c r="AD154" s="4">
        <f>(p*AE153+(1-p)*AE155)/rb</f>
        <v>0.84327665165730359</v>
      </c>
      <c r="AF154" s="4">
        <f>(p*AG153+(1-p)*AG155)/rb</f>
        <v>0.73680916203762725</v>
      </c>
      <c r="AH154" s="4">
        <f>(p*AI153+(1-p)*AI155)/rb</f>
        <v>0.63016906021679087</v>
      </c>
      <c r="AJ154" s="4">
        <f>(p*AK153+(1-p)*AK155)/rb</f>
        <v>0.52384388143122929</v>
      </c>
      <c r="AL154" s="4">
        <f>(p*AM153+(1-p)*AM155)/rb</f>
        <v>0.41859948476522918</v>
      </c>
      <c r="AN154" s="4">
        <f>(p*AO153+(1-p)*AO155)/rb</f>
        <v>0.31566484461013211</v>
      </c>
      <c r="AP154" s="4">
        <f>(p*AQ153+(1-p)*AQ155)/rb</f>
        <v>0.21707428130349193</v>
      </c>
      <c r="AR154" s="4">
        <f>(p*AS153+(1-p)*AS155)/rb</f>
        <v>0.1263399324150089</v>
      </c>
      <c r="AT154" s="4">
        <f>(p*AU153+(1-p)*AU155)/rb</f>
        <v>4.9861138211509094E-2</v>
      </c>
      <c r="AV154" s="4">
        <f>(p*AW153+(1-p)*AW155)/rb</f>
        <v>0</v>
      </c>
      <c r="AX154" s="4">
        <f>(p*AY153+(1-p)*AY155)/rb</f>
        <v>0</v>
      </c>
    </row>
    <row r="155" spans="1:51" ht="8.1" customHeight="1">
      <c r="A155" s="4"/>
      <c r="B155" s="4"/>
      <c r="C155" s="4"/>
      <c r="D155" s="4"/>
      <c r="E155" s="4"/>
      <c r="F155" s="4"/>
      <c r="G155" s="4">
        <f>(p*H154+(1-p)*H156)/rb</f>
        <v>1.5555518235010555</v>
      </c>
      <c r="I155" s="4">
        <f>(p*J154+(1-p)*J156)/rb</f>
        <v>1.4697903514640178</v>
      </c>
      <c r="K155" s="4">
        <f>(p*L154+(1-p)*L156)/rb</f>
        <v>1.3836089130205025</v>
      </c>
      <c r="M155" s="4">
        <f>(p*N154+(1-p)*N156)/rb</f>
        <v>1.2970390614975582</v>
      </c>
      <c r="O155" s="4">
        <f>(p*P154+(1-p)*P156)/rb</f>
        <v>1.2101223962629863</v>
      </c>
      <c r="Q155" s="4">
        <f>(p*R154+(1-p)*R156)/rb</f>
        <v>1.1229133694396563</v>
      </c>
      <c r="S155" s="4">
        <f>(p*T154+(1-p)*T156)/rb</f>
        <v>1.035482990354379</v>
      </c>
      <c r="U155" s="4">
        <f>(p*V154+(1-p)*V156)/rb</f>
        <v>0.94792376674985324</v>
      </c>
      <c r="W155" s="4">
        <f>(p*X154+(1-p)*X156)/rb</f>
        <v>0.86035637274729881</v>
      </c>
      <c r="Y155" s="4">
        <f>(p*Z154+(1-p)*Z156)/rb</f>
        <v>0.77293876305655917</v>
      </c>
      <c r="AA155" s="4">
        <f>(p*AB154+(1-p)*AB156)/rb</f>
        <v>0.68587880818009583</v>
      </c>
      <c r="AC155" s="4">
        <f>(p*AD154+(1-p)*AD156)/rb</f>
        <v>0.59945208573725084</v>
      </c>
      <c r="AE155" s="4">
        <f>(p*AF154+(1-p)*AF156)/rb</f>
        <v>0.51402736441979491</v>
      </c>
      <c r="AG155" s="4">
        <f>(p*AH154+(1-p)*AH156)/rb</f>
        <v>0.43010379519117575</v>
      </c>
      <c r="AI155" s="4">
        <f>(p*AJ154+(1-p)*AJ156)/rb</f>
        <v>0.34836628979167866</v>
      </c>
      <c r="AK155" s="4">
        <f>(p*AL154+(1-p)*AL156)/rb</f>
        <v>0.26976972083251272</v>
      </c>
      <c r="AM155" s="4">
        <f>(p*AN154+(1-p)*AN156)/rb</f>
        <v>0.19566951474216138</v>
      </c>
      <c r="AO155" s="4">
        <f>(p*AP154+(1-p)*AP156)/rb</f>
        <v>0.12802703487836226</v>
      </c>
      <c r="AQ155" s="4">
        <f>(p*AR154+(1-p)*AR156)/rb</f>
        <v>6.97302542086366E-2</v>
      </c>
      <c r="AS155" s="4">
        <f>(p*AT154+(1-p)*AT156)/rb</f>
        <v>2.5052623131506399E-2</v>
      </c>
      <c r="AU155" s="4">
        <f>(p*AV154+(1-p)*AV156)/rb</f>
        <v>0</v>
      </c>
      <c r="AW155" s="4">
        <f>(p*AX154+(1-p)*AX156)/rb</f>
        <v>0</v>
      </c>
      <c r="AY155" s="4">
        <f>MAX(0,AY55-$D$18)</f>
        <v>0</v>
      </c>
    </row>
    <row r="156" spans="1:51" ht="8.1" customHeight="1">
      <c r="A156" s="4"/>
      <c r="B156" s="4"/>
      <c r="C156" s="4"/>
      <c r="D156" s="4"/>
      <c r="E156" s="4"/>
      <c r="F156" s="4"/>
      <c r="G156" s="4"/>
      <c r="H156" s="4">
        <f>(p*I155+(1-p)*I157)/rb</f>
        <v>1.1488523802100337</v>
      </c>
      <c r="J156" s="4">
        <f>(p*K155+(1-p)*K157)/rb</f>
        <v>1.0741003436094461</v>
      </c>
      <c r="L156" s="4">
        <f>(p*M155+(1-p)*M157)/rb</f>
        <v>0.99945627849438012</v>
      </c>
      <c r="N156" s="4">
        <f>(p*O155+(1-p)*O157)/rb</f>
        <v>0.92500121779550071</v>
      </c>
      <c r="P156" s="4">
        <f>(p*Q155+(1-p)*Q157)/rb</f>
        <v>0.850832947783009</v>
      </c>
      <c r="R156" s="4">
        <f>(p*S155+(1-p)*S157)/rb</f>
        <v>0.77706996038245646</v>
      </c>
      <c r="T156" s="4">
        <f>(p*U155+(1-p)*U157)/rb</f>
        <v>0.70385651799964521</v>
      </c>
      <c r="V156" s="4">
        <f>(p*W155+(1-p)*W157)/rb</f>
        <v>0.63136919943284309</v>
      </c>
      <c r="X156" s="4">
        <f>(p*Y155+(1-p)*Y157)/rb</f>
        <v>0.55982543501647641</v>
      </c>
      <c r="Z156" s="4">
        <f>(p*AA155+(1-p)*AA157)/rb</f>
        <v>0.489494736092562</v>
      </c>
      <c r="AB156" s="4">
        <f>(p*AC155+(1-p)*AC157)/rb</f>
        <v>0.42071360080430381</v>
      </c>
      <c r="AD156" s="4">
        <f>(p*AE155+(1-p)*AE157)/rb</f>
        <v>0.35390546139773582</v>
      </c>
      <c r="AF156" s="4">
        <f>(p*AG155+(1-p)*AG157)/rb</f>
        <v>0.28960754655583665</v>
      </c>
      <c r="AH156" s="4">
        <f>(p*AI155+(1-p)*AI157)/rb</f>
        <v>0.22850713494089095</v>
      </c>
      <c r="AJ156" s="4">
        <f>(p*AK155+(1-p)*AK157)/rb</f>
        <v>0.17149015189100927</v>
      </c>
      <c r="AL156" s="4">
        <f>(p*AM155+(1-p)*AM157)/rb</f>
        <v>0.11970453964538308</v>
      </c>
      <c r="AN156" s="4">
        <f>(p*AO155+(1-p)*AO157)/rb</f>
        <v>7.4636263898634495E-2</v>
      </c>
      <c r="AP156" s="4">
        <f>(p*AQ155+(1-p)*AQ157)/rb</f>
        <v>3.8176631642520324E-2</v>
      </c>
      <c r="AR156" s="4">
        <f>(p*AS155+(1-p)*AS157)/rb</f>
        <v>1.2587637352097532E-2</v>
      </c>
      <c r="AT156" s="4">
        <f>(p*AU155+(1-p)*AU157)/rb</f>
        <v>0</v>
      </c>
      <c r="AV156" s="4">
        <f>(p*AW155+(1-p)*AW157)/rb</f>
        <v>0</v>
      </c>
      <c r="AX156" s="4">
        <f>(p*AY155+(1-p)*AY157)/rb</f>
        <v>0</v>
      </c>
    </row>
    <row r="157" spans="1:51" ht="8.1" customHeight="1">
      <c r="A157" s="4"/>
      <c r="B157" s="4"/>
      <c r="C157" s="4"/>
      <c r="D157" s="4"/>
      <c r="E157" s="4"/>
      <c r="F157" s="4"/>
      <c r="G157" s="4"/>
      <c r="I157" s="4">
        <f>(p*J156+(1-p)*J158)/rb</f>
        <v>0.82633744534737585</v>
      </c>
      <c r="K157" s="4">
        <f>(p*L156+(1-p)*L158)/rb</f>
        <v>0.76300610550649584</v>
      </c>
      <c r="M157" s="4">
        <f>(p*N156+(1-p)*N158)/rb</f>
        <v>0.700285173830965</v>
      </c>
      <c r="O157" s="4">
        <f>(p*P156+(1-p)*P158)/rb</f>
        <v>0.63829573649284821</v>
      </c>
      <c r="Q157" s="4">
        <f>(p*R156+(1-p)*R158)/rb</f>
        <v>0.57717961163358378</v>
      </c>
      <c r="S157" s="4">
        <f>(p*T156+(1-p)*T158)/rb</f>
        <v>0.51710356004162639</v>
      </c>
      <c r="U157" s="4">
        <f>(p*V156+(1-p)*V158)/rb</f>
        <v>0.45826448475460102</v>
      </c>
      <c r="W157" s="4">
        <f>(p*X156+(1-p)*X158)/rb</f>
        <v>0.40089586603168603</v>
      </c>
      <c r="Y157" s="4">
        <f>(p*Z156+(1-p)*Z158)/rb</f>
        <v>0.3452757269730497</v>
      </c>
      <c r="AA157" s="4">
        <f>(p*AB156+(1-p)*AB158)/rb</f>
        <v>0.29173646223124522</v>
      </c>
      <c r="AC157" s="4">
        <f>(p*AD156+(1-p)*AD158)/rb</f>
        <v>0.24067685286849375</v>
      </c>
      <c r="AE157" s="4">
        <f>(p*AF156+(1-p)*AF158)/rb</f>
        <v>0.19257645004464441</v>
      </c>
      <c r="AG157" s="4">
        <f>(p*AH156+(1-p)*AH158)/rb</f>
        <v>0.14801203835133528</v>
      </c>
      <c r="AI157" s="4">
        <f>(p*AJ156+(1-p)*AJ158)/rb</f>
        <v>0.10767460868073146</v>
      </c>
      <c r="AK157" s="4">
        <f>(p*AL156+(1-p)*AL158)/rb</f>
        <v>7.2382025433314442E-2</v>
      </c>
      <c r="AM157" s="4">
        <f>(p*AN156+(1-p)*AN158)/rb</f>
        <v>4.3074503918698936E-2</v>
      </c>
      <c r="AO157" s="4">
        <f>(p*AP156+(1-p)*AP158)/rb</f>
        <v>2.0759862582799805E-2</v>
      </c>
      <c r="AQ157" s="4">
        <f>(p*AR156+(1-p)*AR158)/rb</f>
        <v>6.3246316873163911E-3</v>
      </c>
      <c r="AS157" s="4">
        <f>(p*AT156+(1-p)*AT158)/rb</f>
        <v>0</v>
      </c>
      <c r="AU157" s="4">
        <f>(p*AV156+(1-p)*AV158)/rb</f>
        <v>0</v>
      </c>
      <c r="AW157" s="4">
        <f>(p*AX156+(1-p)*AX158)/rb</f>
        <v>0</v>
      </c>
      <c r="AY157" s="4">
        <f>MAX(0,AY57-$D$18)</f>
        <v>0</v>
      </c>
    </row>
    <row r="158" spans="1:51" ht="8.1" customHeight="1">
      <c r="A158" s="4"/>
      <c r="B158" s="4"/>
      <c r="C158" s="4"/>
      <c r="D158" s="4"/>
      <c r="E158" s="4"/>
      <c r="F158" s="4"/>
      <c r="G158" s="4"/>
      <c r="J158" s="4">
        <f>(p*K157+(1-p)*K159)/rb</f>
        <v>0.57724102694000745</v>
      </c>
      <c r="L158" s="4">
        <f>(p*M157+(1-p)*M159)/rb</f>
        <v>0.52523422557092991</v>
      </c>
      <c r="N158" s="4">
        <f>(p*O157+(1-p)*O159)/rb</f>
        <v>0.47426536841423028</v>
      </c>
      <c r="P158" s="4">
        <f>(p*Q157+(1-p)*Q159)/rb</f>
        <v>0.42447934801903553</v>
      </c>
      <c r="R158" s="4">
        <f>(p*S157+(1-p)*S159)/rb</f>
        <v>0.37604185526859457</v>
      </c>
      <c r="T158" s="4">
        <f>(p*U157+(1-p)*U159)/rb</f>
        <v>0.32914273392410504</v>
      </c>
      <c r="V158" s="4">
        <f>(p*W157+(1-p)*W159)/rb</f>
        <v>0.28399982803047119</v>
      </c>
      <c r="X158" s="4">
        <f>(p*Y157+(1-p)*Y159)/rb</f>
        <v>0.24086330432206221</v>
      </c>
      <c r="Z158" s="4">
        <f>(p*AA157+(1-p)*AA159)/rb</f>
        <v>0.20002033082606965</v>
      </c>
      <c r="AB158" s="4">
        <f>(p*AC157+(1-p)*AC159)/rb</f>
        <v>0.16179978754737384</v>
      </c>
      <c r="AD158" s="4">
        <f>(p*AE157+(1-p)*AE159)/rb</f>
        <v>0.12657627850460049</v>
      </c>
      <c r="AF158" s="4">
        <f>(p*AG157+(1-p)*AG159)/rb</f>
        <v>9.4771917402323935E-2</v>
      </c>
      <c r="AH158" s="4">
        <f>(p*AI157+(1-p)*AI159)/rb</f>
        <v>6.685279927703057E-2</v>
      </c>
      <c r="AJ158" s="4">
        <f>(p*AK157+(1-p)*AK159)/rb</f>
        <v>4.3314009688746997E-2</v>
      </c>
      <c r="AL158" s="4">
        <f>(p*AM157+(1-p)*AM159)/rb</f>
        <v>2.4641016142751312E-2</v>
      </c>
      <c r="AN158" s="4">
        <f>(p*AO157+(1-p)*AO159)/rb</f>
        <v>1.1223659401494722E-2</v>
      </c>
      <c r="AP158" s="4">
        <f>(p*AQ157+(1-p)*AQ159)/rb</f>
        <v>3.1777977758106492E-3</v>
      </c>
      <c r="AR158" s="4">
        <f>(p*AS157+(1-p)*AS159)/rb</f>
        <v>0</v>
      </c>
      <c r="AT158" s="4">
        <f>(p*AU157+(1-p)*AU159)/rb</f>
        <v>0</v>
      </c>
      <c r="AV158" s="4">
        <f>(p*AW157+(1-p)*AW159)/rb</f>
        <v>0</v>
      </c>
      <c r="AX158" s="4">
        <f>(p*AY157+(1-p)*AY159)/rb</f>
        <v>0</v>
      </c>
    </row>
    <row r="159" spans="1:51" ht="8.1" customHeight="1">
      <c r="A159" s="4"/>
      <c r="B159" s="4"/>
      <c r="C159" s="4"/>
      <c r="D159" s="4"/>
      <c r="E159" s="4"/>
      <c r="F159" s="4"/>
      <c r="G159" s="4"/>
      <c r="K159" s="4">
        <f>(p*L158+(1-p)*L160)/rb</f>
        <v>0.39039498972537379</v>
      </c>
      <c r="M159" s="4">
        <f>(p*N158+(1-p)*N160)/rb</f>
        <v>0.34912879101634303</v>
      </c>
      <c r="O159" s="4">
        <f>(p*P158+(1-p)*P160)/rb</f>
        <v>0.30921258459910606</v>
      </c>
      <c r="Q159" s="4">
        <f>(p*R158+(1-p)*R160)/rb</f>
        <v>0.27079465137578834</v>
      </c>
      <c r="S159" s="4">
        <f>(p*T158+(1-p)*T160)/rb</f>
        <v>0.23403991733672511</v>
      </c>
      <c r="U159" s="4">
        <f>(p*V158+(1-p)*V160)/rb</f>
        <v>0.19913144774987562</v>
      </c>
      <c r="W159" s="4">
        <f>(p*X158+(1-p)*X160)/rb</f>
        <v>0.16627168390527308</v>
      </c>
      <c r="Y159" s="4">
        <f>(p*Z158+(1-p)*Z160)/rb</f>
        <v>0.13568308769223589</v>
      </c>
      <c r="AA159" s="4">
        <f>(p*AB158+(1-p)*AB160)/rb</f>
        <v>0.10760761841827089</v>
      </c>
      <c r="AC159" s="4">
        <f>(p*AD158+(1-p)*AD160)/rb</f>
        <v>8.2304062341549342E-2</v>
      </c>
      <c r="AE159" s="4">
        <f>(p*AF158+(1-p)*AF160)/rb</f>
        <v>6.0041558614942703E-2</v>
      </c>
      <c r="AG159" s="4">
        <f>(p*AH158+(1-p)*AH160)/rb</f>
        <v>4.1086537883304908E-2</v>
      </c>
      <c r="AI159" s="4">
        <f>(p*AJ158+(1-p)*AJ160)/rb</f>
        <v>2.5678444532325696E-2</v>
      </c>
      <c r="AK159" s="4">
        <f>(p*AL158+(1-p)*AL160)/rb</f>
        <v>1.3986733443042847E-2</v>
      </c>
      <c r="AM159" s="4">
        <f>(p*AN158+(1-p)*AN160)/rb</f>
        <v>6.0377000487911153E-3</v>
      </c>
      <c r="AO159" s="4">
        <f>(p*AP158+(1-p)*AP160)/rb</f>
        <v>1.5966777518758514E-3</v>
      </c>
      <c r="AQ159" s="4">
        <f>(p*AR158+(1-p)*AR160)/rb</f>
        <v>0</v>
      </c>
      <c r="AS159" s="4">
        <f>(p*AT158+(1-p)*AT160)/rb</f>
        <v>0</v>
      </c>
      <c r="AU159" s="4">
        <f>(p*AV158+(1-p)*AV160)/rb</f>
        <v>0</v>
      </c>
      <c r="AW159" s="4">
        <f>(p*AX158+(1-p)*AX160)/rb</f>
        <v>0</v>
      </c>
      <c r="AY159" s="4">
        <f>MAX(0,AY59-$D$18)</f>
        <v>0</v>
      </c>
    </row>
    <row r="160" spans="1:51" ht="8.1" customHeight="1">
      <c r="A160" s="4"/>
      <c r="B160" s="4"/>
      <c r="C160" s="4"/>
      <c r="D160" s="4"/>
      <c r="E160" s="4"/>
      <c r="F160" s="4"/>
      <c r="G160" s="4"/>
      <c r="L160" s="4">
        <f>(p*M159+(1-p)*M161)/rb</f>
        <v>0.25471630637101028</v>
      </c>
      <c r="N160" s="4">
        <f>(p*O159+(1-p)*O161)/rb</f>
        <v>0.22318791647338274</v>
      </c>
      <c r="P160" s="4">
        <f>(p*Q159+(1-p)*Q161)/rb</f>
        <v>0.19318123051165767</v>
      </c>
      <c r="R160" s="4">
        <f>(p*S159+(1-p)*S161)/rb</f>
        <v>0.16482719863459339</v>
      </c>
      <c r="T160" s="4">
        <f>(p*U159+(1-p)*U161)/rb</f>
        <v>0.13826585178867937</v>
      </c>
      <c r="V160" s="4">
        <f>(p*W159+(1-p)*W161)/rb</f>
        <v>0.11364541784524879</v>
      </c>
      <c r="X160" s="4">
        <f>(p*Y159+(1-p)*Y161)/rb</f>
        <v>9.1120438719307778E-2</v>
      </c>
      <c r="Z160" s="4">
        <f>(p*AA159+(1-p)*AA161)/rb</f>
        <v>7.0848334653757991E-2</v>
      </c>
      <c r="AB160" s="4">
        <f>(p*AC159+(1-p)*AC161)/rb</f>
        <v>5.298358453839426E-2</v>
      </c>
      <c r="AD160" s="4">
        <f>(p*AE159+(1-p)*AE161)/rb</f>
        <v>3.7668289130405708E-2</v>
      </c>
      <c r="AF160" s="4">
        <f>(p*AG159+(1-p)*AG161)/rb</f>
        <v>2.5017327598287332E-2</v>
      </c>
      <c r="AH160" s="4">
        <f>(p*AI159+(1-p)*AI161)/rb</f>
        <v>1.5095625777369897E-2</v>
      </c>
      <c r="AJ160" s="4">
        <f>(p*AK159+(1-p)*AK161)/rb</f>
        <v>7.8844355803465924E-3</v>
      </c>
      <c r="AL160" s="4">
        <f>(p*AM159+(1-p)*AM161)/rb</f>
        <v>3.2338029030430249E-3</v>
      </c>
      <c r="AN160" s="4">
        <f>(p*AO159+(1-p)*AO161)/rb</f>
        <v>8.0224734963979321E-4</v>
      </c>
      <c r="AP160" s="4">
        <f>(p*AQ159+(1-p)*AQ161)/rb</f>
        <v>0</v>
      </c>
      <c r="AR160" s="4">
        <f>(p*AS159+(1-p)*AS161)/rb</f>
        <v>0</v>
      </c>
      <c r="AT160" s="4">
        <f>(p*AU159+(1-p)*AU161)/rb</f>
        <v>0</v>
      </c>
      <c r="AV160" s="4">
        <f>(p*AW159+(1-p)*AW161)/rb</f>
        <v>0</v>
      </c>
      <c r="AX160" s="4">
        <f>(p*AY159+(1-p)*AY161)/rb</f>
        <v>0</v>
      </c>
    </row>
    <row r="161" spans="1:51" ht="8.1" customHeight="1">
      <c r="A161" s="4"/>
      <c r="B161" s="4"/>
      <c r="C161" s="4"/>
      <c r="D161" s="4"/>
      <c r="E161" s="4"/>
      <c r="F161" s="4"/>
      <c r="G161" s="4"/>
      <c r="M161" s="4">
        <f>(p*N160+(1-p)*N162)/rb</f>
        <v>0.15968033605147991</v>
      </c>
      <c r="O161" s="4">
        <f>(p*P160+(1-p)*P162)/rb</f>
        <v>0.13657809648826183</v>
      </c>
      <c r="Q161" s="4">
        <f>(p*R160+(1-p)*R162)/rb</f>
        <v>0.11502418444645125</v>
      </c>
      <c r="S161" s="4">
        <f>(p*T160+(1-p)*T162)/rb</f>
        <v>9.5115425169608164E-2</v>
      </c>
      <c r="U161" s="4">
        <f>(p*V160+(1-p)*V162)/rb</f>
        <v>7.6948576958437986E-2</v>
      </c>
      <c r="W161" s="4">
        <f>(p*X160+(1-p)*X162)/rb</f>
        <v>6.0617300015082122E-2</v>
      </c>
      <c r="Y161" s="4">
        <f>(p*Z160+(1-p)*Z162)/rb</f>
        <v>4.6207712732364507E-2</v>
      </c>
      <c r="AA161" s="4">
        <f>(p*AB160+(1-p)*AB162)/rb</f>
        <v>3.3792002561078525E-2</v>
      </c>
      <c r="AC161" s="4">
        <f>(p*AD160+(1-p)*AD162)/rb</f>
        <v>2.341940887646159E-2</v>
      </c>
      <c r="AE161" s="4">
        <f>(p*AF160+(1-p)*AF162)/rb</f>
        <v>1.5103770498543145E-2</v>
      </c>
      <c r="AG161" s="4">
        <f>(p*AH160+(1-p)*AH162)/rb</f>
        <v>8.8068507449815606E-3</v>
      </c>
      <c r="AI161" s="4">
        <f>(p*AJ160+(1-p)*AJ162)/rb</f>
        <v>4.4171263239642274E-3</v>
      </c>
      <c r="AK161" s="4">
        <f>(p*AL160+(1-p)*AL162)/rb</f>
        <v>1.7253940694886625E-3</v>
      </c>
      <c r="AM161" s="4">
        <f>(p*AN160+(1-p)*AN162)/rb</f>
        <v>4.0308747914094773E-4</v>
      </c>
      <c r="AO161" s="4">
        <f>(p*AP160+(1-p)*AP162)/rb</f>
        <v>0</v>
      </c>
      <c r="AQ161" s="4">
        <f>(p*AR160+(1-p)*AR162)/rb</f>
        <v>0</v>
      </c>
      <c r="AS161" s="4">
        <f>(p*AT160+(1-p)*AT162)/rb</f>
        <v>0</v>
      </c>
      <c r="AU161" s="4">
        <f>(p*AV160+(1-p)*AV162)/rb</f>
        <v>0</v>
      </c>
      <c r="AW161" s="4">
        <f>(p*AX160+(1-p)*AX162)/rb</f>
        <v>0</v>
      </c>
      <c r="AY161" s="4">
        <f>MAX(0,AY61-$D$18)</f>
        <v>0</v>
      </c>
    </row>
    <row r="162" spans="1:51" ht="8.1" customHeight="1">
      <c r="A162" s="4"/>
      <c r="B162" s="4"/>
      <c r="C162" s="4"/>
      <c r="D162" s="4"/>
      <c r="E162" s="4"/>
      <c r="F162" s="4"/>
      <c r="G162" s="4"/>
      <c r="N162" s="4">
        <f>(p*O161+(1-p)*O163)/rb</f>
        <v>9.5731015408186043E-2</v>
      </c>
      <c r="P162" s="4">
        <f>(p*Q161+(1-p)*Q163)/rb</f>
        <v>7.9570240713452076E-2</v>
      </c>
      <c r="R162" s="4">
        <f>(p*S161+(1-p)*S163)/rb</f>
        <v>6.4855206456617465E-2</v>
      </c>
      <c r="T162" s="4">
        <f>(p*U161+(1-p)*U163)/rb</f>
        <v>5.1639209015405425E-2</v>
      </c>
      <c r="V162" s="4">
        <f>(p*W161+(1-p)*W163)/rb</f>
        <v>3.9967116518003602E-2</v>
      </c>
      <c r="X162" s="4">
        <f>(p*Y161+(1-p)*Y163)/rb</f>
        <v>2.9871170080993867E-2</v>
      </c>
      <c r="Z162" s="4">
        <f>(p*AA161+(1-p)*AA163)/rb</f>
        <v>2.1365511715943995E-2</v>
      </c>
      <c r="AB162" s="4">
        <f>(p*AC161+(1-p)*AC163)/rb</f>
        <v>1.4439206792187687E-2</v>
      </c>
      <c r="AD162" s="4">
        <f>(p*AE161+(1-p)*AE163)/rb</f>
        <v>9.0476342059511838E-3</v>
      </c>
      <c r="AF162" s="4">
        <f>(p*AG161+(1-p)*AG163)/rb</f>
        <v>5.1024291619211331E-3</v>
      </c>
      <c r="AH162" s="4">
        <f>(p*AI161+(1-p)*AI163)/rb</f>
        <v>2.4609043808201171E-3</v>
      </c>
      <c r="AJ162" s="4">
        <f>(p*AK161+(1-p)*AK163)/rb</f>
        <v>9.174551199925547E-4</v>
      </c>
      <c r="AL162" s="4">
        <f>(p*AM161+(1-p)*AM163)/rb</f>
        <v>2.0253044888606591E-4</v>
      </c>
      <c r="AN162" s="4">
        <f>(p*AO161+(1-p)*AO163)/rb</f>
        <v>0</v>
      </c>
      <c r="AP162" s="4">
        <f>(p*AQ161+(1-p)*AQ163)/rb</f>
        <v>0</v>
      </c>
      <c r="AR162" s="4">
        <f>(p*AS161+(1-p)*AS163)/rb</f>
        <v>0</v>
      </c>
      <c r="AT162" s="4">
        <f>(p*AU161+(1-p)*AU163)/rb</f>
        <v>0</v>
      </c>
      <c r="AV162" s="4">
        <f>(p*AW161+(1-p)*AW163)/rb</f>
        <v>0</v>
      </c>
      <c r="AX162" s="4">
        <f>(p*AY161+(1-p)*AY163)/rb</f>
        <v>0</v>
      </c>
    </row>
    <row r="163" spans="1:51" ht="8.1" customHeight="1">
      <c r="A163" s="4"/>
      <c r="B163" s="4"/>
      <c r="C163" s="4"/>
      <c r="D163" s="4"/>
      <c r="E163" s="4"/>
      <c r="F163" s="4"/>
      <c r="G163" s="4"/>
      <c r="O163" s="4">
        <f>(p*P162+(1-p)*P164)/rb</f>
        <v>5.4586447712956468E-2</v>
      </c>
      <c r="Q163" s="4">
        <f>(p*R162+(1-p)*R164)/rb</f>
        <v>4.3851338521307071E-2</v>
      </c>
      <c r="S163" s="4">
        <f>(p*T162+(1-p)*T164)/rb</f>
        <v>3.4362980595761164E-2</v>
      </c>
      <c r="U163" s="4">
        <f>(p*V162+(1-p)*V164)/rb</f>
        <v>2.6130798771081164E-2</v>
      </c>
      <c r="W163" s="4">
        <f>(p*X162+(1-p)*X164)/rb</f>
        <v>1.9150380560648873E-2</v>
      </c>
      <c r="Y163" s="4">
        <f>(p*Z162+(1-p)*Z164)/rb</f>
        <v>1.3399517178899076E-2</v>
      </c>
      <c r="AA163" s="4">
        <f>(p*AB162+(1-p)*AB164)/rb</f>
        <v>8.833648796364283E-3</v>
      </c>
      <c r="AC163" s="4">
        <f>(p*AD162+(1-p)*AD164)/rb</f>
        <v>5.3809372407412487E-3</v>
      </c>
      <c r="AE163" s="4">
        <f>(p*AF162+(1-p)*AF164)/rb</f>
        <v>2.9375275595852866E-3</v>
      </c>
      <c r="AG163" s="4">
        <f>(p*AH162+(1-p)*AH164)/rb</f>
        <v>1.3641671786996414E-3</v>
      </c>
      <c r="AI163" s="4">
        <f>(p*AJ162+(1-p)*AJ164)/rb</f>
        <v>4.863643461855076E-4</v>
      </c>
      <c r="AK163" s="4">
        <f>(p*AL162+(1-p)*AL164)/rb</f>
        <v>1.0176099444569543E-4</v>
      </c>
      <c r="AM163" s="4">
        <f>(p*AN162+(1-p)*AN164)/rb</f>
        <v>0</v>
      </c>
      <c r="AO163" s="4">
        <f>(p*AP162+(1-p)*AP164)/rb</f>
        <v>0</v>
      </c>
      <c r="AQ163" s="4">
        <f>(p*AR162+(1-p)*AR164)/rb</f>
        <v>0</v>
      </c>
      <c r="AS163" s="4">
        <f>(p*AT162+(1-p)*AT164)/rb</f>
        <v>0</v>
      </c>
      <c r="AU163" s="4">
        <f>(p*AV162+(1-p)*AV164)/rb</f>
        <v>0</v>
      </c>
      <c r="AW163" s="4">
        <f>(p*AX162+(1-p)*AX164)/rb</f>
        <v>0</v>
      </c>
      <c r="AY163" s="4">
        <f>MAX(0,AY63-$D$18)</f>
        <v>0</v>
      </c>
    </row>
    <row r="164" spans="1:51" ht="8.1" customHeight="1">
      <c r="A164" s="4"/>
      <c r="B164" s="4"/>
      <c r="C164" s="4"/>
      <c r="D164" s="4"/>
      <c r="E164" s="4"/>
      <c r="F164" s="4"/>
      <c r="G164" s="4"/>
      <c r="P164" s="4">
        <f>(p*Q163+(1-p)*Q165)/rb</f>
        <v>2.9413095725680082E-2</v>
      </c>
      <c r="R164" s="4">
        <f>(p*S163+(1-p)*S165)/rb</f>
        <v>2.2684198955798054E-2</v>
      </c>
      <c r="T164" s="4">
        <f>(p*U163+(1-p)*U165)/rb</f>
        <v>1.6949187012436157E-2</v>
      </c>
      <c r="V164" s="4">
        <f>(p*W163+(1-p)*W165)/rb</f>
        <v>1.2181642142985543E-2</v>
      </c>
      <c r="X164" s="4">
        <f>(p*Y163+(1-p)*Y165)/rb</f>
        <v>8.3400581871566626E-3</v>
      </c>
      <c r="Z164" s="4">
        <f>(p*AA163+(1-p)*AA165)/rb</f>
        <v>5.3654049439391021E-3</v>
      </c>
      <c r="AB164" s="4">
        <f>(p*AC163+(1-p)*AC165)/rb</f>
        <v>3.1790160174141975E-3</v>
      </c>
      <c r="AD164" s="4">
        <f>(p*AE163+(1-p)*AE165)/rb</f>
        <v>1.6813779681064892E-3</v>
      </c>
      <c r="AF164" s="4">
        <f>(p*AG163+(1-p)*AG165)/rb</f>
        <v>7.5276420472691874E-4</v>
      </c>
      <c r="AH164" s="4">
        <f>(p*AI163+(1-p)*AI165)/rb</f>
        <v>2.5713037170345469E-4</v>
      </c>
      <c r="AJ164" s="4">
        <f>(p*AK163+(1-p)*AK165)/rb</f>
        <v>5.1129595809083797E-5</v>
      </c>
      <c r="AL164" s="4">
        <f>(p*AM163+(1-p)*AM165)/rb</f>
        <v>0</v>
      </c>
      <c r="AN164" s="4">
        <f>(p*AO163+(1-p)*AO165)/rb</f>
        <v>0</v>
      </c>
      <c r="AP164" s="4">
        <f>(p*AQ163+(1-p)*AQ165)/rb</f>
        <v>0</v>
      </c>
      <c r="AR164" s="4">
        <f>(p*AS163+(1-p)*AS165)/rb</f>
        <v>0</v>
      </c>
      <c r="AT164" s="4">
        <f>(p*AU163+(1-p)*AU165)/rb</f>
        <v>0</v>
      </c>
      <c r="AV164" s="4">
        <f>(p*AW163+(1-p)*AW165)/rb</f>
        <v>0</v>
      </c>
      <c r="AX164" s="4">
        <f>(p*AY163+(1-p)*AY165)/rb</f>
        <v>0</v>
      </c>
    </row>
    <row r="165" spans="1:51" ht="8.1" customHeight="1">
      <c r="A165" s="4"/>
      <c r="B165" s="4"/>
      <c r="C165" s="4"/>
      <c r="D165" s="4"/>
      <c r="E165" s="4"/>
      <c r="F165" s="4"/>
      <c r="G165" s="4"/>
      <c r="Q165" s="4">
        <f>(p*R164+(1-p)*R166)/rb</f>
        <v>1.4861217914061579E-2</v>
      </c>
      <c r="S165" s="4">
        <f>(p*T164+(1-p)*T166)/rb</f>
        <v>1.0911377620665741E-2</v>
      </c>
      <c r="U165" s="4">
        <f>(p*V164+(1-p)*V166)/rb</f>
        <v>7.6919474509018438E-3</v>
      </c>
      <c r="W165" s="4">
        <f>(p*X164+(1-p)*X166)/rb</f>
        <v>5.1541946246499984E-3</v>
      </c>
      <c r="Y165" s="4">
        <f>(p*Z164+(1-p)*Z166)/rb</f>
        <v>3.237008809191139E-3</v>
      </c>
      <c r="AA165" s="4">
        <f>(p*AB164+(1-p)*AB166)/rb</f>
        <v>1.866605882716546E-3</v>
      </c>
      <c r="AC165" s="4">
        <f>(p*AD164+(1-p)*AD166)/rb</f>
        <v>9.5726002568525355E-4</v>
      </c>
      <c r="AE165" s="4">
        <f>(p*AF164+(1-p)*AF166)/rb</f>
        <v>4.1365967867234351E-4</v>
      </c>
      <c r="AG165" s="4">
        <f>(p*AH164+(1-p)*AH166)/rb</f>
        <v>1.3560465780878902E-4</v>
      </c>
      <c r="AI165" s="4">
        <f>(p*AJ164+(1-p)*AJ166)/rb</f>
        <v>2.5689956960821188E-5</v>
      </c>
      <c r="AK165" s="4">
        <f>(p*AL164+(1-p)*AL166)/rb</f>
        <v>0</v>
      </c>
      <c r="AM165" s="4">
        <f>(p*AN164+(1-p)*AN166)/rb</f>
        <v>0</v>
      </c>
      <c r="AO165" s="4">
        <f>(p*AP164+(1-p)*AP166)/rb</f>
        <v>0</v>
      </c>
      <c r="AQ165" s="4">
        <f>(p*AR164+(1-p)*AR166)/rb</f>
        <v>0</v>
      </c>
      <c r="AS165" s="4">
        <f>(p*AT164+(1-p)*AT166)/rb</f>
        <v>0</v>
      </c>
      <c r="AU165" s="4">
        <f>(p*AV164+(1-p)*AV166)/rb</f>
        <v>0</v>
      </c>
      <c r="AW165" s="4">
        <f>(p*AX164+(1-p)*AX166)/rb</f>
        <v>0</v>
      </c>
      <c r="AY165" s="4">
        <f>MAX(0,AY65-$D$18)</f>
        <v>0</v>
      </c>
    </row>
    <row r="166" spans="1:51" ht="8.1" customHeight="1">
      <c r="A166" s="4"/>
      <c r="B166" s="4"/>
      <c r="C166" s="4"/>
      <c r="D166" s="4"/>
      <c r="E166" s="4"/>
      <c r="F166" s="4"/>
      <c r="G166" s="4"/>
      <c r="R166" s="4">
        <f>(p*S165+(1-p)*S167)/rb</f>
        <v>6.9746051377903287E-3</v>
      </c>
      <c r="T166" s="4">
        <f>(p*U165+(1-p)*U167)/rb</f>
        <v>4.8233862701094294E-3</v>
      </c>
      <c r="V166" s="4">
        <f>(p*W165+(1-p)*W167)/rb</f>
        <v>3.1641292409130659E-3</v>
      </c>
      <c r="X166" s="4">
        <f>(p*Y165+(1-p)*Y167)/rb</f>
        <v>1.9406961383482775E-3</v>
      </c>
      <c r="Z166" s="4">
        <f>(p*AA165+(1-p)*AA167)/rb</f>
        <v>1.0897548618516923E-3</v>
      </c>
      <c r="AB166" s="4">
        <f>(p*AC165+(1-p)*AC167)/rb</f>
        <v>5.4231961872975817E-4</v>
      </c>
      <c r="AD166" s="4">
        <f>(p*AE165+(1-p)*AE167)/rb</f>
        <v>2.2645023782873891E-4</v>
      </c>
      <c r="AF166" s="4">
        <f>(p*AG165+(1-p)*AG167)/rb</f>
        <v>7.1354987678291605E-5</v>
      </c>
      <c r="AH166" s="4">
        <f>(p*AI165+(1-p)*AI167)/rb</f>
        <v>1.2907864382757208E-5</v>
      </c>
      <c r="AJ166" s="4">
        <f>(p*AK165+(1-p)*AK167)/rb</f>
        <v>0</v>
      </c>
      <c r="AL166" s="4">
        <f>(p*AM165+(1-p)*AM167)/rb</f>
        <v>0</v>
      </c>
      <c r="AN166" s="4">
        <f>(p*AO165+(1-p)*AO167)/rb</f>
        <v>0</v>
      </c>
      <c r="AP166" s="4">
        <f>(p*AQ165+(1-p)*AQ167)/rb</f>
        <v>0</v>
      </c>
      <c r="AR166" s="4">
        <f>(p*AS165+(1-p)*AS167)/rb</f>
        <v>0</v>
      </c>
      <c r="AT166" s="4">
        <f>(p*AU165+(1-p)*AU167)/rb</f>
        <v>0</v>
      </c>
      <c r="AV166" s="4">
        <f>(p*AW165+(1-p)*AW167)/rb</f>
        <v>0</v>
      </c>
      <c r="AX166" s="4">
        <f>(p*AY165+(1-p)*AY167)/rb</f>
        <v>0</v>
      </c>
    </row>
    <row r="167" spans="1:51" ht="8.1" customHeight="1">
      <c r="A167" s="4"/>
      <c r="B167" s="4"/>
      <c r="C167" s="4"/>
      <c r="D167" s="4"/>
      <c r="E167" s="4"/>
      <c r="F167" s="4"/>
      <c r="G167" s="4"/>
      <c r="S167" s="4">
        <f>(p*T166+(1-p)*T168)/rb</f>
        <v>3.0048449731470994E-3</v>
      </c>
      <c r="U167" s="4">
        <f>(p*V166+(1-p)*V168)/rb</f>
        <v>1.9302924173881025E-3</v>
      </c>
      <c r="W167" s="4">
        <f>(p*X166+(1-p)*X168)/rb</f>
        <v>1.1566952477689561E-3</v>
      </c>
      <c r="Y167" s="4">
        <f>(p*Z166+(1-p)*Z168)/rb</f>
        <v>6.3283891563668923E-4</v>
      </c>
      <c r="AA167" s="4">
        <f>(p*AB166+(1-p)*AB168)/rb</f>
        <v>3.0584501824584153E-4</v>
      </c>
      <c r="AC167" s="4">
        <f>(p*AD166+(1-p)*AD168)/rb</f>
        <v>1.2353267284668303E-4</v>
      </c>
      <c r="AE167" s="4">
        <f>(p*AF166+(1-p)*AF168)/rb</f>
        <v>3.7470403624510061E-5</v>
      </c>
      <c r="AG167" s="4">
        <f>(p*AH166+(1-p)*AH168)/rb</f>
        <v>6.485529079622339E-6</v>
      </c>
      <c r="AI167" s="4">
        <f>(p*AJ166+(1-p)*AJ168)/rb</f>
        <v>0</v>
      </c>
      <c r="AK167" s="4">
        <f>(p*AL166+(1-p)*AL168)/rb</f>
        <v>0</v>
      </c>
      <c r="AM167" s="4">
        <f>(p*AN166+(1-p)*AN168)/rb</f>
        <v>0</v>
      </c>
      <c r="AO167" s="4">
        <f>(p*AP166+(1-p)*AP168)/rb</f>
        <v>0</v>
      </c>
      <c r="AQ167" s="4">
        <f>(p*AR166+(1-p)*AR168)/rb</f>
        <v>0</v>
      </c>
      <c r="AS167" s="4">
        <f>(p*AT166+(1-p)*AT168)/rb</f>
        <v>0</v>
      </c>
      <c r="AU167" s="4">
        <f>(p*AV166+(1-p)*AV168)/rb</f>
        <v>0</v>
      </c>
      <c r="AW167" s="4">
        <f>(p*AX166+(1-p)*AX168)/rb</f>
        <v>0</v>
      </c>
      <c r="AY167" s="4">
        <f>MAX(0,AY67-$D$18)</f>
        <v>0</v>
      </c>
    </row>
    <row r="168" spans="1:51" ht="8.1" customHeight="1">
      <c r="A168" s="4"/>
      <c r="B168" s="4"/>
      <c r="C168" s="4"/>
      <c r="D168" s="4"/>
      <c r="E168" s="4"/>
      <c r="F168" s="4"/>
      <c r="G168" s="4"/>
      <c r="T168" s="4">
        <f>(p*U167+(1-p)*U169)/rb</f>
        <v>1.1706495078791282E-3</v>
      </c>
      <c r="V168" s="4">
        <f>(p*W167+(1-p)*W169)/rb</f>
        <v>6.8562677968441702E-4</v>
      </c>
      <c r="X168" s="4">
        <f>(p*Y167+(1-p)*Y169)/rb</f>
        <v>3.6567965883583788E-4</v>
      </c>
      <c r="Z168" s="4">
        <f>(p*AA167+(1-p)*AA169)/rb</f>
        <v>1.7175566550820413E-4</v>
      </c>
      <c r="AB168" s="4">
        <f>(p*AC167+(1-p)*AC169)/rb</f>
        <v>6.7172096489301385E-5</v>
      </c>
      <c r="AD168" s="4">
        <f>(p*AE167+(1-p)*AE169)/rb</f>
        <v>1.964000678983302E-5</v>
      </c>
      <c r="AF168" s="4">
        <f>(p*AG167+(1-p)*AG169)/rb</f>
        <v>3.2586403292875496E-6</v>
      </c>
      <c r="AH168" s="4">
        <f>(p*AI167+(1-p)*AI169)/rb</f>
        <v>0</v>
      </c>
      <c r="AJ168" s="4">
        <f>(p*AK167+(1-p)*AK169)/rb</f>
        <v>0</v>
      </c>
      <c r="AL168" s="4">
        <f>(p*AM167+(1-p)*AM169)/rb</f>
        <v>0</v>
      </c>
      <c r="AN168" s="4">
        <f>(p*AO167+(1-p)*AO169)/rb</f>
        <v>0</v>
      </c>
      <c r="AP168" s="4">
        <f>(p*AQ167+(1-p)*AQ169)/rb</f>
        <v>0</v>
      </c>
      <c r="AR168" s="4">
        <f>(p*AS167+(1-p)*AS169)/rb</f>
        <v>0</v>
      </c>
      <c r="AT168" s="4">
        <f>(p*AU167+(1-p)*AU169)/rb</f>
        <v>0</v>
      </c>
      <c r="AV168" s="4">
        <f>(p*AW167+(1-p)*AW169)/rb</f>
        <v>0</v>
      </c>
      <c r="AX168" s="4">
        <f>(p*AY167+(1-p)*AY169)/rb</f>
        <v>0</v>
      </c>
    </row>
    <row r="169" spans="1:51" ht="8.1" customHeight="1">
      <c r="A169" s="4"/>
      <c r="B169" s="4"/>
      <c r="C169" s="4"/>
      <c r="D169" s="4"/>
      <c r="E169" s="4"/>
      <c r="F169" s="4"/>
      <c r="G169" s="4"/>
      <c r="U169" s="4">
        <f>(p*V168+(1-p)*V170)/rb</f>
        <v>4.0430547466569308E-4</v>
      </c>
      <c r="W169" s="4">
        <f>(p*X168+(1-p)*X170)/rb</f>
        <v>2.1032554397632303E-4</v>
      </c>
      <c r="Y169" s="4">
        <f>(p*Z168+(1-p)*Z170)/rb</f>
        <v>9.6075451812532162E-5</v>
      </c>
      <c r="AA169" s="4">
        <f>(p*AB168+(1-p)*AB170)/rb</f>
        <v>3.6416588329380579E-5</v>
      </c>
      <c r="AC169" s="4">
        <f>(p*AD168+(1-p)*AD170)/rb</f>
        <v>1.027661106283167E-5</v>
      </c>
      <c r="AE169" s="4">
        <f>(p*AF168+(1-p)*AF170)/rb</f>
        <v>1.6372969213912787E-6</v>
      </c>
      <c r="AG169" s="4">
        <f>(p*AH168+(1-p)*AH170)/rb</f>
        <v>0</v>
      </c>
      <c r="AI169" s="4">
        <f>(p*AJ168+(1-p)*AJ170)/rb</f>
        <v>0</v>
      </c>
      <c r="AK169" s="4">
        <f>(p*AL168+(1-p)*AL170)/rb</f>
        <v>0</v>
      </c>
      <c r="AM169" s="4">
        <f>(p*AN168+(1-p)*AN170)/rb</f>
        <v>0</v>
      </c>
      <c r="AO169" s="4">
        <f>(p*AP168+(1-p)*AP170)/rb</f>
        <v>0</v>
      </c>
      <c r="AQ169" s="4">
        <f>(p*AR168+(1-p)*AR170)/rb</f>
        <v>0</v>
      </c>
      <c r="AS169" s="4">
        <f>(p*AT168+(1-p)*AT170)/rb</f>
        <v>0</v>
      </c>
      <c r="AU169" s="4">
        <f>(p*AV168+(1-p)*AV170)/rb</f>
        <v>0</v>
      </c>
      <c r="AW169" s="4">
        <f>(p*AX168+(1-p)*AX170)/rb</f>
        <v>0</v>
      </c>
      <c r="AY169" s="4">
        <f>MAX(0,AY69-$D$18)</f>
        <v>0</v>
      </c>
    </row>
    <row r="170" spans="1:51" ht="8.1" customHeight="1">
      <c r="A170" s="4"/>
      <c r="B170" s="4"/>
      <c r="C170" s="4"/>
      <c r="D170" s="4"/>
      <c r="E170" s="4"/>
      <c r="F170" s="4"/>
      <c r="G170" s="4"/>
      <c r="V170" s="4">
        <f>(p*W169+(1-p)*W171)/rb</f>
        <v>1.2044649647481055E-4</v>
      </c>
      <c r="X170" s="4">
        <f>(p*Y169+(1-p)*Y171)/rb</f>
        <v>5.35452369338316E-5</v>
      </c>
      <c r="Z170" s="4">
        <f>(p*AA169+(1-p)*AA171)/rb</f>
        <v>1.9688236358184366E-5</v>
      </c>
      <c r="AB170" s="4">
        <f>(p*AC169+(1-p)*AC171)/rb</f>
        <v>5.368727120782855E-6</v>
      </c>
      <c r="AD170" s="4">
        <f>(p*AE169+(1-p)*AE171)/rb</f>
        <v>8.2265636520353914E-7</v>
      </c>
      <c r="AF170" s="4">
        <f>(p*AG169+(1-p)*AG171)/rb</f>
        <v>0</v>
      </c>
      <c r="AH170" s="4">
        <f>(p*AI169+(1-p)*AI171)/rb</f>
        <v>0</v>
      </c>
      <c r="AJ170" s="4">
        <f>(p*AK169+(1-p)*AK171)/rb</f>
        <v>0</v>
      </c>
      <c r="AL170" s="4">
        <f>(p*AM169+(1-p)*AM171)/rb</f>
        <v>0</v>
      </c>
      <c r="AN170" s="4">
        <f>(p*AO169+(1-p)*AO171)/rb</f>
        <v>0</v>
      </c>
      <c r="AP170" s="4">
        <f>(p*AQ169+(1-p)*AQ171)/rb</f>
        <v>0</v>
      </c>
      <c r="AR170" s="4">
        <f>(p*AS169+(1-p)*AS171)/rb</f>
        <v>0</v>
      </c>
      <c r="AT170" s="4">
        <f>(p*AU169+(1-p)*AU171)/rb</f>
        <v>0</v>
      </c>
      <c r="AV170" s="4">
        <f>(p*AW169+(1-p)*AW171)/rb</f>
        <v>0</v>
      </c>
      <c r="AX170" s="4">
        <f>(p*AY169+(1-p)*AY171)/rb</f>
        <v>0</v>
      </c>
    </row>
    <row r="171" spans="1:51" ht="8.1" customHeight="1">
      <c r="A171" s="4"/>
      <c r="B171" s="4"/>
      <c r="C171" s="4"/>
      <c r="D171" s="4"/>
      <c r="E171" s="4"/>
      <c r="F171" s="4"/>
      <c r="G171" s="4"/>
      <c r="W171" s="4">
        <f>(p*X170+(1-p)*X172)/rb</f>
        <v>2.9739966296278234E-5</v>
      </c>
      <c r="Y171" s="4">
        <f>(p*Z170+(1-p)*Z172)/rb</f>
        <v>1.0616850382724598E-5</v>
      </c>
      <c r="AA171" s="4">
        <f>(p*AB170+(1-p)*AB172)/rb</f>
        <v>2.800640864753246E-6</v>
      </c>
      <c r="AC171" s="4">
        <f>(p*AD170+(1-p)*AD172)/rb</f>
        <v>4.1334194572040415E-7</v>
      </c>
      <c r="AE171" s="4">
        <f>(p*AF170+(1-p)*AF172)/rb</f>
        <v>0</v>
      </c>
      <c r="AG171" s="4">
        <f>(p*AH170+(1-p)*AH172)/rb</f>
        <v>0</v>
      </c>
      <c r="AI171" s="4">
        <f>(p*AJ170+(1-p)*AJ172)/rb</f>
        <v>0</v>
      </c>
      <c r="AK171" s="4">
        <f>(p*AL170+(1-p)*AL172)/rb</f>
        <v>0</v>
      </c>
      <c r="AM171" s="4">
        <f>(p*AN170+(1-p)*AN172)/rb</f>
        <v>0</v>
      </c>
      <c r="AO171" s="4">
        <f>(p*AP170+(1-p)*AP172)/rb</f>
        <v>0</v>
      </c>
      <c r="AQ171" s="4">
        <f>(p*AR170+(1-p)*AR172)/rb</f>
        <v>0</v>
      </c>
      <c r="AS171" s="4">
        <f>(p*AT170+(1-p)*AT172)/rb</f>
        <v>0</v>
      </c>
      <c r="AU171" s="4">
        <f>(p*AV170+(1-p)*AV172)/rb</f>
        <v>0</v>
      </c>
      <c r="AW171" s="4">
        <f>(p*AX170+(1-p)*AX172)/rb</f>
        <v>0</v>
      </c>
      <c r="AY171" s="4">
        <f>MAX(0,AY71-$D$18)</f>
        <v>0</v>
      </c>
    </row>
    <row r="172" spans="1:51" ht="8.1" customHeight="1">
      <c r="A172" s="4"/>
      <c r="B172" s="4"/>
      <c r="C172" s="4"/>
      <c r="D172" s="4"/>
      <c r="E172" s="4"/>
      <c r="F172" s="4"/>
      <c r="G172" s="4"/>
      <c r="X172" s="4">
        <f>(p*Y171+(1-p)*Y173)/rb</f>
        <v>5.7113863625072969E-6</v>
      </c>
      <c r="Z172" s="4">
        <f>(p*AA171+(1-p)*AA173)/rb</f>
        <v>1.4589961800579487E-6</v>
      </c>
      <c r="AB172" s="4">
        <f>(p*AC171+(1-p)*AC173)/rb</f>
        <v>2.0768278386766987E-7</v>
      </c>
      <c r="AD172" s="4">
        <f>(p*AE171+(1-p)*AE173)/rb</f>
        <v>0</v>
      </c>
      <c r="AF172" s="4">
        <f>(p*AG171+(1-p)*AG173)/rb</f>
        <v>0</v>
      </c>
      <c r="AH172" s="4">
        <f>(p*AI171+(1-p)*AI173)/rb</f>
        <v>0</v>
      </c>
      <c r="AJ172" s="4">
        <f>(p*AK171+(1-p)*AK173)/rb</f>
        <v>0</v>
      </c>
      <c r="AL172" s="4">
        <f>(p*AM171+(1-p)*AM173)/rb</f>
        <v>0</v>
      </c>
      <c r="AN172" s="4">
        <f>(p*AO171+(1-p)*AO173)/rb</f>
        <v>0</v>
      </c>
      <c r="AP172" s="4">
        <f>(p*AQ171+(1-p)*AQ173)/rb</f>
        <v>0</v>
      </c>
      <c r="AR172" s="4">
        <f>(p*AS171+(1-p)*AS173)/rb</f>
        <v>0</v>
      </c>
      <c r="AT172" s="4">
        <f>(p*AU171+(1-p)*AU173)/rb</f>
        <v>0</v>
      </c>
      <c r="AV172" s="4">
        <f>(p*AW171+(1-p)*AW173)/rb</f>
        <v>0</v>
      </c>
      <c r="AX172" s="4">
        <f>(p*AY171+(1-p)*AY173)/rb</f>
        <v>0</v>
      </c>
    </row>
    <row r="173" spans="1:51" ht="8.1" customHeight="1">
      <c r="A173" s="4"/>
      <c r="B173" s="4"/>
      <c r="C173" s="4"/>
      <c r="D173" s="4"/>
      <c r="E173" s="4"/>
      <c r="F173" s="4"/>
      <c r="G173" s="4"/>
      <c r="Y173" s="4">
        <f>(p*Z172+(1-p)*Z174)/rb</f>
        <v>7.5910644436277949E-7</v>
      </c>
      <c r="AA173" s="4">
        <f>(p*AB172+(1-p)*AB174)/rb</f>
        <v>1.0434977422833597E-7</v>
      </c>
      <c r="AC173" s="4">
        <f>(p*AD172+(1-p)*AD174)/rb</f>
        <v>0</v>
      </c>
      <c r="AE173" s="4">
        <f>(p*AF172+(1-p)*AF174)/rb</f>
        <v>0</v>
      </c>
      <c r="AG173" s="4">
        <f>(p*AH172+(1-p)*AH174)/rb</f>
        <v>0</v>
      </c>
      <c r="AI173" s="4">
        <f>(p*AJ172+(1-p)*AJ174)/rb</f>
        <v>0</v>
      </c>
      <c r="AK173" s="4">
        <f>(p*AL172+(1-p)*AL174)/rb</f>
        <v>0</v>
      </c>
      <c r="AM173" s="4">
        <f>(p*AN172+(1-p)*AN174)/rb</f>
        <v>0</v>
      </c>
      <c r="AO173" s="4">
        <f>(p*AP172+(1-p)*AP174)/rb</f>
        <v>0</v>
      </c>
      <c r="AQ173" s="4">
        <f>(p*AR172+(1-p)*AR174)/rb</f>
        <v>0</v>
      </c>
      <c r="AS173" s="4">
        <f>(p*AT172+(1-p)*AT174)/rb</f>
        <v>0</v>
      </c>
      <c r="AU173" s="4">
        <f>(p*AV172+(1-p)*AV174)/rb</f>
        <v>0</v>
      </c>
      <c r="AW173" s="4">
        <f>(p*AX172+(1-p)*AX174)/rb</f>
        <v>0</v>
      </c>
      <c r="AY173" s="4">
        <f>MAX(0,AY73-$D$18)</f>
        <v>0</v>
      </c>
    </row>
    <row r="174" spans="1:51" ht="8.1" customHeight="1">
      <c r="A174" s="4"/>
      <c r="B174" s="4"/>
      <c r="C174" s="4"/>
      <c r="D174" s="4"/>
      <c r="E174" s="4"/>
      <c r="F174" s="4"/>
      <c r="G174" s="4"/>
      <c r="Z174" s="4">
        <f>(p*AA173+(1-p)*AA175)/rb</f>
        <v>5.2430322719685822E-8</v>
      </c>
      <c r="AB174" s="4">
        <f>(p*AC173+(1-p)*AC175)/rb</f>
        <v>0</v>
      </c>
      <c r="AD174" s="4">
        <f>(p*AE173+(1-p)*AE175)/rb</f>
        <v>0</v>
      </c>
      <c r="AF174" s="4">
        <f>(p*AG173+(1-p)*AG175)/rb</f>
        <v>0</v>
      </c>
      <c r="AH174" s="4">
        <f>(p*AI173+(1-p)*AI175)/rb</f>
        <v>0</v>
      </c>
      <c r="AJ174" s="4">
        <f>(p*AK173+(1-p)*AK175)/rb</f>
        <v>0</v>
      </c>
      <c r="AL174" s="4">
        <f>(p*AM173+(1-p)*AM175)/rb</f>
        <v>0</v>
      </c>
      <c r="AN174" s="4">
        <f>(p*AO173+(1-p)*AO175)/rb</f>
        <v>0</v>
      </c>
      <c r="AP174" s="4">
        <f>(p*AQ173+(1-p)*AQ175)/rb</f>
        <v>0</v>
      </c>
      <c r="AR174" s="4">
        <f>(p*AS173+(1-p)*AS175)/rb</f>
        <v>0</v>
      </c>
      <c r="AT174" s="4">
        <f>(p*AU173+(1-p)*AU175)/rb</f>
        <v>0</v>
      </c>
      <c r="AV174" s="4">
        <f>(p*AW173+(1-p)*AW175)/rb</f>
        <v>0</v>
      </c>
      <c r="AX174" s="4">
        <f>(p*AY173+(1-p)*AY175)/rb</f>
        <v>0</v>
      </c>
    </row>
    <row r="175" spans="1:51" ht="8.1" customHeight="1">
      <c r="A175" s="4"/>
      <c r="B175" s="4"/>
      <c r="C175" s="4"/>
      <c r="D175" s="4"/>
      <c r="E175" s="4"/>
      <c r="F175" s="4"/>
      <c r="G175" s="4"/>
      <c r="AA175" s="4">
        <f>(p*AB174+(1-p)*AB176)/rb</f>
        <v>0</v>
      </c>
      <c r="AC175" s="4">
        <f>(p*AD174+(1-p)*AD176)/rb</f>
        <v>0</v>
      </c>
      <c r="AE175" s="4">
        <f>(p*AF174+(1-p)*AF176)/rb</f>
        <v>0</v>
      </c>
      <c r="AG175" s="4">
        <f>(p*AH174+(1-p)*AH176)/rb</f>
        <v>0</v>
      </c>
      <c r="AI175" s="4">
        <f>(p*AJ174+(1-p)*AJ176)/rb</f>
        <v>0</v>
      </c>
      <c r="AK175" s="4">
        <f>(p*AL174+(1-p)*AL176)/rb</f>
        <v>0</v>
      </c>
      <c r="AM175" s="4">
        <f>(p*AN174+(1-p)*AN176)/rb</f>
        <v>0</v>
      </c>
      <c r="AO175" s="4">
        <f>(p*AP174+(1-p)*AP176)/rb</f>
        <v>0</v>
      </c>
      <c r="AQ175" s="4">
        <f>(p*AR174+(1-p)*AR176)/rb</f>
        <v>0</v>
      </c>
      <c r="AS175" s="4">
        <f>(p*AT174+(1-p)*AT176)/rb</f>
        <v>0</v>
      </c>
      <c r="AU175" s="4">
        <f>(p*AV174+(1-p)*AV176)/rb</f>
        <v>0</v>
      </c>
      <c r="AW175" s="4">
        <f>(p*AX174+(1-p)*AX176)/rb</f>
        <v>0</v>
      </c>
      <c r="AY175" s="4">
        <f>MAX(0,AY75-$D$18)</f>
        <v>0</v>
      </c>
    </row>
    <row r="176" spans="1:51" ht="8.1" customHeight="1">
      <c r="A176" s="4"/>
      <c r="B176" s="4"/>
      <c r="C176" s="4"/>
      <c r="D176" s="4"/>
      <c r="E176" s="4"/>
      <c r="F176" s="4"/>
      <c r="G176" s="4"/>
      <c r="AB176" s="4">
        <f>(p*AC175+(1-p)*AC177)/rb</f>
        <v>0</v>
      </c>
      <c r="AD176" s="4">
        <f>(p*AE175+(1-p)*AE177)/rb</f>
        <v>0</v>
      </c>
      <c r="AF176" s="4">
        <f>(p*AG175+(1-p)*AG177)/rb</f>
        <v>0</v>
      </c>
      <c r="AH176" s="4">
        <f>(p*AI175+(1-p)*AI177)/rb</f>
        <v>0</v>
      </c>
      <c r="AJ176" s="4">
        <f>(p*AK175+(1-p)*AK177)/rb</f>
        <v>0</v>
      </c>
      <c r="AL176" s="4">
        <f>(p*AM175+(1-p)*AM177)/rb</f>
        <v>0</v>
      </c>
      <c r="AN176" s="4">
        <f>(p*AO175+(1-p)*AO177)/rb</f>
        <v>0</v>
      </c>
      <c r="AP176" s="4">
        <f>(p*AQ175+(1-p)*AQ177)/rb</f>
        <v>0</v>
      </c>
      <c r="AR176" s="4">
        <f>(p*AS175+(1-p)*AS177)/rb</f>
        <v>0</v>
      </c>
      <c r="AT176" s="4">
        <f>(p*AU175+(1-p)*AU177)/rb</f>
        <v>0</v>
      </c>
      <c r="AV176" s="4">
        <f>(p*AW175+(1-p)*AW177)/rb</f>
        <v>0</v>
      </c>
      <c r="AX176" s="4">
        <f>(p*AY175+(1-p)*AY177)/rb</f>
        <v>0</v>
      </c>
    </row>
    <row r="177" spans="1:51" ht="8.1" customHeight="1">
      <c r="A177" s="4"/>
      <c r="B177" s="4"/>
      <c r="C177" s="4"/>
      <c r="D177" s="4"/>
      <c r="E177" s="4"/>
      <c r="F177" s="4"/>
      <c r="G177" s="4"/>
      <c r="AC177" s="4">
        <f>(p*AD176+(1-p)*AD178)/rb</f>
        <v>0</v>
      </c>
      <c r="AE177" s="4">
        <f>(p*AF176+(1-p)*AF178)/rb</f>
        <v>0</v>
      </c>
      <c r="AG177" s="4">
        <f>(p*AH176+(1-p)*AH178)/rb</f>
        <v>0</v>
      </c>
      <c r="AI177" s="4">
        <f>(p*AJ176+(1-p)*AJ178)/rb</f>
        <v>0</v>
      </c>
      <c r="AK177" s="4">
        <f>(p*AL176+(1-p)*AL178)/rb</f>
        <v>0</v>
      </c>
      <c r="AM177" s="4">
        <f>(p*AN176+(1-p)*AN178)/rb</f>
        <v>0</v>
      </c>
      <c r="AO177" s="4">
        <f>(p*AP176+(1-p)*AP178)/rb</f>
        <v>0</v>
      </c>
      <c r="AQ177" s="4">
        <f>(p*AR176+(1-p)*AR178)/rb</f>
        <v>0</v>
      </c>
      <c r="AS177" s="4">
        <f>(p*AT176+(1-p)*AT178)/rb</f>
        <v>0</v>
      </c>
      <c r="AU177" s="4">
        <f>(p*AV176+(1-p)*AV178)/rb</f>
        <v>0</v>
      </c>
      <c r="AW177" s="4">
        <f>(p*AX176+(1-p)*AX178)/rb</f>
        <v>0</v>
      </c>
      <c r="AY177" s="4">
        <f>MAX(0,AY77-$D$18)</f>
        <v>0</v>
      </c>
    </row>
    <row r="178" spans="1:51" ht="8.1" customHeight="1">
      <c r="A178" s="4"/>
      <c r="B178" s="4"/>
      <c r="C178" s="4"/>
      <c r="D178" s="4"/>
      <c r="E178" s="4"/>
      <c r="F178" s="4"/>
      <c r="G178" s="4"/>
      <c r="AD178" s="4">
        <f>(p*AE177+(1-p)*AE179)/rb</f>
        <v>0</v>
      </c>
      <c r="AF178" s="4">
        <f>(p*AG177+(1-p)*AG179)/rb</f>
        <v>0</v>
      </c>
      <c r="AH178" s="4">
        <f>(p*AI177+(1-p)*AI179)/rb</f>
        <v>0</v>
      </c>
      <c r="AJ178" s="4">
        <f>(p*AK177+(1-p)*AK179)/rb</f>
        <v>0</v>
      </c>
      <c r="AL178" s="4">
        <f>(p*AM177+(1-p)*AM179)/rb</f>
        <v>0</v>
      </c>
      <c r="AN178" s="4">
        <f>(p*AO177+(1-p)*AO179)/rb</f>
        <v>0</v>
      </c>
      <c r="AP178" s="4">
        <f>(p*AQ177+(1-p)*AQ179)/rb</f>
        <v>0</v>
      </c>
      <c r="AR178" s="4">
        <f>(p*AS177+(1-p)*AS179)/rb</f>
        <v>0</v>
      </c>
      <c r="AT178" s="4">
        <f>(p*AU177+(1-p)*AU179)/rb</f>
        <v>0</v>
      </c>
      <c r="AV178" s="4">
        <f>(p*AW177+(1-p)*AW179)/rb</f>
        <v>0</v>
      </c>
      <c r="AX178" s="4">
        <f>(p*AY177+(1-p)*AY179)/rb</f>
        <v>0</v>
      </c>
    </row>
    <row r="179" spans="1:51" ht="8.1" customHeight="1">
      <c r="A179" s="4"/>
      <c r="B179" s="4"/>
      <c r="C179" s="4"/>
      <c r="D179" s="4"/>
      <c r="E179" s="4"/>
      <c r="F179" s="4"/>
      <c r="G179" s="4"/>
      <c r="AE179" s="4">
        <f>(p*AF178+(1-p)*AF180)/rb</f>
        <v>0</v>
      </c>
      <c r="AG179" s="4">
        <f>(p*AH178+(1-p)*AH180)/rb</f>
        <v>0</v>
      </c>
      <c r="AI179" s="4">
        <f>(p*AJ178+(1-p)*AJ180)/rb</f>
        <v>0</v>
      </c>
      <c r="AK179" s="4">
        <f>(p*AL178+(1-p)*AL180)/rb</f>
        <v>0</v>
      </c>
      <c r="AM179" s="4">
        <f>(p*AN178+(1-p)*AN180)/rb</f>
        <v>0</v>
      </c>
      <c r="AO179" s="4">
        <f>(p*AP178+(1-p)*AP180)/rb</f>
        <v>0</v>
      </c>
      <c r="AQ179" s="4">
        <f>(p*AR178+(1-p)*AR180)/rb</f>
        <v>0</v>
      </c>
      <c r="AS179" s="4">
        <f>(p*AT178+(1-p)*AT180)/rb</f>
        <v>0</v>
      </c>
      <c r="AU179" s="4">
        <f>(p*AV178+(1-p)*AV180)/rb</f>
        <v>0</v>
      </c>
      <c r="AW179" s="4">
        <f>(p*AX178+(1-p)*AX180)/rb</f>
        <v>0</v>
      </c>
      <c r="AY179" s="4">
        <f>MAX(0,AY79-$D$18)</f>
        <v>0</v>
      </c>
    </row>
    <row r="180" spans="1:51" ht="8.1" customHeight="1">
      <c r="A180" s="4"/>
      <c r="B180" s="4"/>
      <c r="C180" s="4"/>
      <c r="D180" s="4"/>
      <c r="E180" s="4"/>
      <c r="F180" s="4"/>
      <c r="G180" s="4"/>
      <c r="AF180" s="4">
        <f>(p*AG179+(1-p)*AG181)/rb</f>
        <v>0</v>
      </c>
      <c r="AH180" s="4">
        <f>(p*AI179+(1-p)*AI181)/rb</f>
        <v>0</v>
      </c>
      <c r="AJ180" s="4">
        <f>(p*AK179+(1-p)*AK181)/rb</f>
        <v>0</v>
      </c>
      <c r="AL180" s="4">
        <f>(p*AM179+(1-p)*AM181)/rb</f>
        <v>0</v>
      </c>
      <c r="AN180" s="4">
        <f>(p*AO179+(1-p)*AO181)/rb</f>
        <v>0</v>
      </c>
      <c r="AP180" s="4">
        <f>(p*AQ179+(1-p)*AQ181)/rb</f>
        <v>0</v>
      </c>
      <c r="AR180" s="4">
        <f>(p*AS179+(1-p)*AS181)/rb</f>
        <v>0</v>
      </c>
      <c r="AT180" s="4">
        <f>(p*AU179+(1-p)*AU181)/rb</f>
        <v>0</v>
      </c>
      <c r="AV180" s="4">
        <f>(p*AW179+(1-p)*AW181)/rb</f>
        <v>0</v>
      </c>
      <c r="AX180" s="4">
        <f>(p*AY179+(1-p)*AY181)/rb</f>
        <v>0</v>
      </c>
    </row>
    <row r="181" spans="1:51" ht="8.1" customHeight="1">
      <c r="A181" s="4"/>
      <c r="B181" s="4"/>
      <c r="C181" s="4"/>
      <c r="D181" s="4"/>
      <c r="E181" s="4"/>
      <c r="F181" s="4"/>
      <c r="G181" s="4"/>
      <c r="AG181" s="4">
        <f>(p*AH180+(1-p)*AH182)/rb</f>
        <v>0</v>
      </c>
      <c r="AI181" s="4">
        <f>(p*AJ180+(1-p)*AJ182)/rb</f>
        <v>0</v>
      </c>
      <c r="AK181" s="4">
        <f>(p*AL180+(1-p)*AL182)/rb</f>
        <v>0</v>
      </c>
      <c r="AM181" s="4">
        <f>(p*AN180+(1-p)*AN182)/rb</f>
        <v>0</v>
      </c>
      <c r="AO181" s="4">
        <f>(p*AP180+(1-p)*AP182)/rb</f>
        <v>0</v>
      </c>
      <c r="AQ181" s="4">
        <f>(p*AR180+(1-p)*AR182)/rb</f>
        <v>0</v>
      </c>
      <c r="AS181" s="4">
        <f>(p*AT180+(1-p)*AT182)/rb</f>
        <v>0</v>
      </c>
      <c r="AU181" s="4">
        <f>(p*AV180+(1-p)*AV182)/rb</f>
        <v>0</v>
      </c>
      <c r="AW181" s="4">
        <f>(p*AX180+(1-p)*AX182)/rb</f>
        <v>0</v>
      </c>
      <c r="AY181" s="4">
        <f>MAX(0,AY81-$D$18)</f>
        <v>0</v>
      </c>
    </row>
    <row r="182" spans="1:51" ht="8.1" customHeight="1">
      <c r="A182" s="4"/>
      <c r="B182" s="4"/>
      <c r="C182" s="4"/>
      <c r="D182" s="4"/>
      <c r="E182" s="4"/>
      <c r="F182" s="4"/>
      <c r="G182" s="4"/>
      <c r="AH182" s="4">
        <f>(p*AI181+(1-p)*AI183)/rb</f>
        <v>0</v>
      </c>
      <c r="AJ182" s="4">
        <f>(p*AK181+(1-p)*AK183)/rb</f>
        <v>0</v>
      </c>
      <c r="AL182" s="4">
        <f>(p*AM181+(1-p)*AM183)/rb</f>
        <v>0</v>
      </c>
      <c r="AN182" s="4">
        <f>(p*AO181+(1-p)*AO183)/rb</f>
        <v>0</v>
      </c>
      <c r="AP182" s="4">
        <f>(p*AQ181+(1-p)*AQ183)/rb</f>
        <v>0</v>
      </c>
      <c r="AR182" s="4">
        <f>(p*AS181+(1-p)*AS183)/rb</f>
        <v>0</v>
      </c>
      <c r="AT182" s="4">
        <f>(p*AU181+(1-p)*AU183)/rb</f>
        <v>0</v>
      </c>
      <c r="AV182" s="4">
        <f>(p*AW181+(1-p)*AW183)/rb</f>
        <v>0</v>
      </c>
      <c r="AX182" s="4">
        <f>(p*AY181+(1-p)*AY183)/rb</f>
        <v>0</v>
      </c>
    </row>
    <row r="183" spans="1:51" ht="8.1" customHeight="1">
      <c r="A183" s="4"/>
      <c r="B183" s="4"/>
      <c r="C183" s="4"/>
      <c r="D183" s="4"/>
      <c r="E183" s="4"/>
      <c r="F183" s="4"/>
      <c r="G183" s="4"/>
      <c r="AI183" s="4">
        <f>(p*AJ182+(1-p)*AJ184)/rb</f>
        <v>0</v>
      </c>
      <c r="AK183" s="4">
        <f>(p*AL182+(1-p)*AL184)/rb</f>
        <v>0</v>
      </c>
      <c r="AM183" s="4">
        <f>(p*AN182+(1-p)*AN184)/rb</f>
        <v>0</v>
      </c>
      <c r="AO183" s="4">
        <f>(p*AP182+(1-p)*AP184)/rb</f>
        <v>0</v>
      </c>
      <c r="AQ183" s="4">
        <f>(p*AR182+(1-p)*AR184)/rb</f>
        <v>0</v>
      </c>
      <c r="AS183" s="4">
        <f>(p*AT182+(1-p)*AT184)/rb</f>
        <v>0</v>
      </c>
      <c r="AU183" s="4">
        <f>(p*AV182+(1-p)*AV184)/rb</f>
        <v>0</v>
      </c>
      <c r="AW183" s="4">
        <f>(p*AX182+(1-p)*AX184)/rb</f>
        <v>0</v>
      </c>
      <c r="AY183" s="4">
        <f>MAX(0,AY83-$D$18)</f>
        <v>0</v>
      </c>
    </row>
    <row r="184" spans="1:51" ht="8.1" customHeight="1">
      <c r="A184" s="4"/>
      <c r="B184" s="4"/>
      <c r="C184" s="4"/>
      <c r="D184" s="4"/>
      <c r="E184" s="4"/>
      <c r="F184" s="4"/>
      <c r="G184" s="4"/>
      <c r="AJ184" s="4">
        <f>(p*AK183+(1-p)*AK185)/rb</f>
        <v>0</v>
      </c>
      <c r="AL184" s="4">
        <f>(p*AM183+(1-p)*AM185)/rb</f>
        <v>0</v>
      </c>
      <c r="AN184" s="4">
        <f>(p*AO183+(1-p)*AO185)/rb</f>
        <v>0</v>
      </c>
      <c r="AP184" s="4">
        <f>(p*AQ183+(1-p)*AQ185)/rb</f>
        <v>0</v>
      </c>
      <c r="AR184" s="4">
        <f>(p*AS183+(1-p)*AS185)/rb</f>
        <v>0</v>
      </c>
      <c r="AT184" s="4">
        <f>(p*AU183+(1-p)*AU185)/rb</f>
        <v>0</v>
      </c>
      <c r="AV184" s="4">
        <f>(p*AW183+(1-p)*AW185)/rb</f>
        <v>0</v>
      </c>
      <c r="AX184" s="4">
        <f>(p*AY183+(1-p)*AY185)/rb</f>
        <v>0</v>
      </c>
    </row>
    <row r="185" spans="1:51" ht="8.1" customHeight="1">
      <c r="A185" s="4"/>
      <c r="B185" s="4"/>
      <c r="C185" s="4"/>
      <c r="D185" s="4"/>
      <c r="E185" s="4"/>
      <c r="F185" s="4"/>
      <c r="G185" s="4"/>
      <c r="AK185" s="4">
        <f>(p*AL184+(1-p)*AL186)/rb</f>
        <v>0</v>
      </c>
      <c r="AM185" s="4">
        <f>(p*AN184+(1-p)*AN186)/rb</f>
        <v>0</v>
      </c>
      <c r="AO185" s="4">
        <f>(p*AP184+(1-p)*AP186)/rb</f>
        <v>0</v>
      </c>
      <c r="AQ185" s="4">
        <f>(p*AR184+(1-p)*AR186)/rb</f>
        <v>0</v>
      </c>
      <c r="AS185" s="4">
        <f>(p*AT184+(1-p)*AT186)/rb</f>
        <v>0</v>
      </c>
      <c r="AU185" s="4">
        <f>(p*AV184+(1-p)*AV186)/rb</f>
        <v>0</v>
      </c>
      <c r="AW185" s="4">
        <f>(p*AX184+(1-p)*AX186)/rb</f>
        <v>0</v>
      </c>
      <c r="AY185" s="4">
        <f>MAX(0,AY85-$D$18)</f>
        <v>0</v>
      </c>
    </row>
    <row r="186" spans="1:51" ht="8.1" customHeight="1">
      <c r="A186" s="4"/>
      <c r="B186" s="4"/>
      <c r="C186" s="4"/>
      <c r="D186" s="4"/>
      <c r="E186" s="4"/>
      <c r="F186" s="4"/>
      <c r="G186" s="4"/>
      <c r="AL186" s="4">
        <f>(p*AM185+(1-p)*AM187)/rb</f>
        <v>0</v>
      </c>
      <c r="AN186" s="4">
        <f>(p*AO185+(1-p)*AO187)/rb</f>
        <v>0</v>
      </c>
      <c r="AP186" s="4">
        <f>(p*AQ185+(1-p)*AQ187)/rb</f>
        <v>0</v>
      </c>
      <c r="AR186" s="4">
        <f>(p*AS185+(1-p)*AS187)/rb</f>
        <v>0</v>
      </c>
      <c r="AT186" s="4">
        <f>(p*AU185+(1-p)*AU187)/rb</f>
        <v>0</v>
      </c>
      <c r="AV186" s="4">
        <f>(p*AW185+(1-p)*AW187)/rb</f>
        <v>0</v>
      </c>
      <c r="AX186" s="4">
        <f>(p*AY185+(1-p)*AY187)/rb</f>
        <v>0</v>
      </c>
    </row>
    <row r="187" spans="1:51" ht="8.1" customHeight="1">
      <c r="A187" s="4"/>
      <c r="B187" s="4"/>
      <c r="C187" s="4"/>
      <c r="D187" s="4"/>
      <c r="E187" s="4"/>
      <c r="F187" s="4"/>
      <c r="G187" s="4"/>
      <c r="AM187" s="4">
        <f>(p*AN186+(1-p)*AN188)/rb</f>
        <v>0</v>
      </c>
      <c r="AO187" s="4">
        <f>(p*AP186+(1-p)*AP188)/rb</f>
        <v>0</v>
      </c>
      <c r="AQ187" s="4">
        <f>(p*AR186+(1-p)*AR188)/rb</f>
        <v>0</v>
      </c>
      <c r="AS187" s="4">
        <f>(p*AT186+(1-p)*AT188)/rb</f>
        <v>0</v>
      </c>
      <c r="AU187" s="4">
        <f>(p*AV186+(1-p)*AV188)/rb</f>
        <v>0</v>
      </c>
      <c r="AW187" s="4">
        <f>(p*AX186+(1-p)*AX188)/rb</f>
        <v>0</v>
      </c>
      <c r="AY187" s="4">
        <f>MAX(0,AY87-$D$18)</f>
        <v>0</v>
      </c>
    </row>
    <row r="188" spans="1:51" ht="8.1" customHeight="1">
      <c r="A188" s="4"/>
      <c r="B188" s="4"/>
      <c r="C188" s="4"/>
      <c r="D188" s="4"/>
      <c r="E188" s="4"/>
      <c r="F188" s="4"/>
      <c r="G188" s="4"/>
      <c r="AN188" s="4">
        <f>(p*AO187+(1-p)*AO189)/rb</f>
        <v>0</v>
      </c>
      <c r="AP188" s="4">
        <f>(p*AQ187+(1-p)*AQ189)/rb</f>
        <v>0</v>
      </c>
      <c r="AR188" s="4">
        <f>(p*AS187+(1-p)*AS189)/rb</f>
        <v>0</v>
      </c>
      <c r="AT188" s="4">
        <f>(p*AU187+(1-p)*AU189)/rb</f>
        <v>0</v>
      </c>
      <c r="AV188" s="4">
        <f>(p*AW187+(1-p)*AW189)/rb</f>
        <v>0</v>
      </c>
      <c r="AX188" s="4">
        <f>(p*AY187+(1-p)*AY189)/rb</f>
        <v>0</v>
      </c>
    </row>
    <row r="189" spans="1:51" ht="8.1" customHeight="1">
      <c r="A189" s="4"/>
      <c r="B189" s="4"/>
      <c r="C189" s="4"/>
      <c r="D189" s="4"/>
      <c r="E189" s="4"/>
      <c r="F189" s="4"/>
      <c r="G189" s="4"/>
      <c r="AO189" s="4">
        <f>(p*AP188+(1-p)*AP190)/rb</f>
        <v>0</v>
      </c>
      <c r="AQ189" s="4">
        <f>(p*AR188+(1-p)*AR190)/rb</f>
        <v>0</v>
      </c>
      <c r="AS189" s="4">
        <f>(p*AT188+(1-p)*AT190)/rb</f>
        <v>0</v>
      </c>
      <c r="AU189" s="4">
        <f>(p*AV188+(1-p)*AV190)/rb</f>
        <v>0</v>
      </c>
      <c r="AW189" s="4">
        <f>(p*AX188+(1-p)*AX190)/rb</f>
        <v>0</v>
      </c>
      <c r="AY189" s="4">
        <f>MAX(0,AY89-$D$18)</f>
        <v>0</v>
      </c>
    </row>
    <row r="190" spans="1:51" ht="8.1" customHeight="1">
      <c r="A190" s="4"/>
      <c r="B190" s="4"/>
      <c r="C190" s="4"/>
      <c r="D190" s="4"/>
      <c r="E190" s="4"/>
      <c r="F190" s="4"/>
      <c r="G190" s="4"/>
      <c r="AP190" s="4">
        <f>(p*AQ189+(1-p)*AQ191)/rb</f>
        <v>0</v>
      </c>
      <c r="AR190" s="4">
        <f>(p*AS189+(1-p)*AS191)/rb</f>
        <v>0</v>
      </c>
      <c r="AT190" s="4">
        <f>(p*AU189+(1-p)*AU191)/rb</f>
        <v>0</v>
      </c>
      <c r="AV190" s="4">
        <f>(p*AW189+(1-p)*AW191)/rb</f>
        <v>0</v>
      </c>
      <c r="AX190" s="4">
        <f>(p*AY189+(1-p)*AY191)/rb</f>
        <v>0</v>
      </c>
    </row>
    <row r="191" spans="1:51" ht="8.1" customHeight="1">
      <c r="A191" s="4"/>
      <c r="B191" s="4"/>
      <c r="C191" s="4"/>
      <c r="D191" s="4"/>
      <c r="E191" s="4"/>
      <c r="F191" s="4"/>
      <c r="G191" s="4"/>
      <c r="AQ191" s="4">
        <f>(p*AR190+(1-p)*AR192)/rb</f>
        <v>0</v>
      </c>
      <c r="AS191" s="4">
        <f>(p*AT190+(1-p)*AT192)/rb</f>
        <v>0</v>
      </c>
      <c r="AU191" s="4">
        <f>(p*AV190+(1-p)*AV192)/rb</f>
        <v>0</v>
      </c>
      <c r="AW191" s="4">
        <f>(p*AX190+(1-p)*AX192)/rb</f>
        <v>0</v>
      </c>
      <c r="AY191" s="4">
        <f>MAX(0,AY91-$D$18)</f>
        <v>0</v>
      </c>
    </row>
    <row r="192" spans="1:51" ht="8.1" customHeight="1">
      <c r="A192" s="4"/>
      <c r="B192" s="4"/>
      <c r="C192" s="4"/>
      <c r="D192" s="4"/>
      <c r="E192" s="4"/>
      <c r="F192" s="4"/>
      <c r="G192" s="4"/>
      <c r="AR192" s="4">
        <f>(p*AS191+(1-p)*AS193)/rb</f>
        <v>0</v>
      </c>
      <c r="AT192" s="4">
        <f>(p*AU191+(1-p)*AU193)/rb</f>
        <v>0</v>
      </c>
      <c r="AV192" s="4">
        <f>(p*AW191+(1-p)*AW193)/rb</f>
        <v>0</v>
      </c>
      <c r="AX192" s="4">
        <f>(p*AY191+(1-p)*AY193)/rb</f>
        <v>0</v>
      </c>
    </row>
    <row r="193" spans="1:51" ht="8.1" customHeight="1">
      <c r="A193" s="4"/>
      <c r="B193" s="4"/>
      <c r="C193" s="4"/>
      <c r="D193" s="4"/>
      <c r="E193" s="4"/>
      <c r="F193" s="4"/>
      <c r="G193" s="4"/>
      <c r="AS193" s="4">
        <f>(p*AT192+(1-p)*AT194)/rb</f>
        <v>0</v>
      </c>
      <c r="AU193" s="4">
        <f>(p*AV192+(1-p)*AV194)/rb</f>
        <v>0</v>
      </c>
      <c r="AW193" s="4">
        <f>(p*AX192+(1-p)*AX194)/rb</f>
        <v>0</v>
      </c>
      <c r="AY193" s="4">
        <f>MAX(0,AY93-$D$18)</f>
        <v>0</v>
      </c>
    </row>
    <row r="194" spans="1:51" ht="8.1" customHeight="1">
      <c r="A194" s="4"/>
      <c r="B194" s="4"/>
      <c r="C194" s="4"/>
      <c r="D194" s="4"/>
      <c r="E194" s="4"/>
      <c r="F194" s="4"/>
      <c r="G194" s="4"/>
      <c r="AT194" s="4">
        <f>(p*AU193+(1-p)*AU195)/rb</f>
        <v>0</v>
      </c>
      <c r="AV194" s="4">
        <f>(p*AW193+(1-p)*AW195)/rb</f>
        <v>0</v>
      </c>
      <c r="AX194" s="4">
        <f>(p*AY193+(1-p)*AY195)/rb</f>
        <v>0</v>
      </c>
    </row>
    <row r="195" spans="1:51" ht="8.1" customHeight="1">
      <c r="A195" s="4"/>
      <c r="B195" s="4"/>
      <c r="C195" s="4"/>
      <c r="D195" s="4"/>
      <c r="E195" s="4"/>
      <c r="F195" s="4"/>
      <c r="G195" s="4"/>
      <c r="AU195" s="4">
        <f>(p*AV194+(1-p)*AV196)/rb</f>
        <v>0</v>
      </c>
      <c r="AW195" s="4">
        <f>(p*AX194+(1-p)*AX196)/rb</f>
        <v>0</v>
      </c>
      <c r="AY195" s="4">
        <f>MAX(0,AY95-$D$18)</f>
        <v>0</v>
      </c>
    </row>
    <row r="196" spans="1:51" ht="8.1" customHeight="1">
      <c r="A196" s="4"/>
      <c r="B196" s="4"/>
      <c r="C196" s="4"/>
      <c r="D196" s="4"/>
      <c r="E196" s="4"/>
      <c r="F196" s="4"/>
      <c r="G196" s="4"/>
      <c r="AV196" s="4">
        <f>(p*AW195+(1-p)*AW197)/rb</f>
        <v>0</v>
      </c>
      <c r="AX196" s="4">
        <f>(p*AY195+(1-p)*AY197)/rb</f>
        <v>0</v>
      </c>
    </row>
    <row r="197" spans="1:51" ht="8.1" customHeight="1">
      <c r="A197" s="4"/>
      <c r="B197" s="4"/>
      <c r="C197" s="4"/>
      <c r="D197" s="4"/>
      <c r="E197" s="4"/>
      <c r="F197" s="4"/>
      <c r="G197" s="4"/>
      <c r="AW197" s="4">
        <f>(p*AX196+(1-p)*AX198)/rb</f>
        <v>0</v>
      </c>
      <c r="AY197" s="4">
        <f>MAX(0,AY97-$D$18)</f>
        <v>0</v>
      </c>
    </row>
    <row r="198" spans="1:51" ht="8.1" customHeight="1">
      <c r="A198" s="4"/>
      <c r="B198" s="4"/>
      <c r="C198" s="4"/>
      <c r="D198" s="4"/>
      <c r="E198" s="4"/>
      <c r="F198" s="4"/>
      <c r="G198" s="4"/>
      <c r="AX198" s="4">
        <f>(p*AY197+(1-p)*AY199)/rb</f>
        <v>0</v>
      </c>
    </row>
    <row r="199" spans="1:51" ht="8.1" customHeight="1">
      <c r="A199" s="4"/>
      <c r="B199" s="4"/>
      <c r="C199" s="4"/>
      <c r="D199" s="4"/>
      <c r="E199" s="4"/>
      <c r="F199" s="4"/>
      <c r="G199" s="4"/>
      <c r="AY199" s="4">
        <f>MAX(0,AY99-$D$18)</f>
        <v>0</v>
      </c>
    </row>
    <row r="200" spans="1:51" ht="8.1" customHeight="1">
      <c r="A200" s="4"/>
      <c r="B200" s="4"/>
      <c r="C200" s="4"/>
      <c r="D200" s="4"/>
      <c r="E200" s="4"/>
      <c r="F200" s="4"/>
      <c r="G200" s="4"/>
    </row>
    <row r="201" spans="1:51" ht="8.1" customHeight="1">
      <c r="A201" s="4"/>
      <c r="B201" s="4"/>
      <c r="C201" s="4"/>
      <c r="D201" s="4"/>
      <c r="E201" s="4"/>
      <c r="F201" s="4"/>
      <c r="G201" s="4"/>
    </row>
    <row r="202" spans="1:51" ht="8.1" customHeight="1">
      <c r="A202" s="4"/>
      <c r="B202" s="4"/>
      <c r="C202" s="4"/>
      <c r="D202" s="4"/>
      <c r="E202" s="4"/>
      <c r="F202" s="4"/>
      <c r="G202" s="4"/>
    </row>
    <row r="203" spans="1:51" ht="8.1" customHeight="1">
      <c r="A203" s="4"/>
      <c r="B203" s="4"/>
      <c r="C203" s="4"/>
      <c r="D203" s="4"/>
      <c r="E203" s="4"/>
      <c r="F203" s="4"/>
      <c r="G203" s="4"/>
    </row>
    <row r="204" spans="1:51" ht="8.1" customHeight="1">
      <c r="A204" s="4"/>
      <c r="B204" s="4"/>
      <c r="C204" s="4"/>
      <c r="D204" s="4"/>
      <c r="E204" s="4"/>
      <c r="F204" s="4"/>
      <c r="G204" s="4"/>
    </row>
    <row r="205" spans="1:51" ht="8.1" customHeight="1">
      <c r="A205" s="4"/>
      <c r="B205" s="4"/>
      <c r="C205" s="4"/>
      <c r="D205" s="4"/>
      <c r="E205" s="4"/>
      <c r="F205" s="4"/>
      <c r="G205" s="4"/>
    </row>
    <row r="206" spans="1:51">
      <c r="A206" s="4"/>
      <c r="B206" s="4"/>
      <c r="C206" s="4"/>
      <c r="D206" s="4"/>
      <c r="E206" s="4"/>
      <c r="F206" s="4"/>
      <c r="G206" s="4"/>
    </row>
    <row r="207" spans="1:51">
      <c r="A207" s="4"/>
      <c r="B207" s="4"/>
      <c r="C207" s="4"/>
      <c r="D207" s="4"/>
      <c r="E207" s="4"/>
      <c r="F207" s="4"/>
      <c r="G207" s="4"/>
    </row>
    <row r="208" spans="1:51">
      <c r="A208" s="4"/>
      <c r="B208" s="4"/>
      <c r="C208" s="4"/>
      <c r="D208" s="4"/>
      <c r="E208" s="4"/>
      <c r="F208" s="4"/>
      <c r="G208" s="4"/>
    </row>
    <row r="209" spans="1:7">
      <c r="A209" s="4"/>
      <c r="B209" s="4"/>
      <c r="C209" s="4"/>
      <c r="D209" s="4"/>
      <c r="E209" s="4"/>
      <c r="F209" s="4"/>
      <c r="G209" s="4"/>
    </row>
    <row r="210" spans="1:7">
      <c r="A210" s="4"/>
      <c r="B210" s="4"/>
      <c r="C210" s="4"/>
      <c r="D210" s="4"/>
      <c r="E210" s="4"/>
      <c r="F210" s="4"/>
      <c r="G210" s="4"/>
    </row>
    <row r="211" spans="1:7">
      <c r="A211" s="4"/>
      <c r="B211" s="4"/>
      <c r="C211" s="4"/>
      <c r="D211" s="4"/>
      <c r="E211" s="4"/>
      <c r="F211" s="4"/>
      <c r="G211" s="4"/>
    </row>
    <row r="212" spans="1:7">
      <c r="A212" s="4"/>
      <c r="B212" s="4"/>
      <c r="C212" s="4"/>
      <c r="D212" s="4"/>
      <c r="E212" s="4"/>
      <c r="F212" s="4"/>
      <c r="G212" s="4"/>
    </row>
    <row r="213" spans="1:7">
      <c r="A213" s="4"/>
      <c r="B213" s="4"/>
      <c r="C213" s="4"/>
      <c r="D213" s="4"/>
      <c r="E213" s="4"/>
      <c r="F213" s="4"/>
      <c r="G213" s="4"/>
    </row>
    <row r="214" spans="1:7">
      <c r="A214" s="4"/>
      <c r="B214" s="4"/>
      <c r="C214" s="4"/>
      <c r="D214" s="4"/>
      <c r="E214" s="4"/>
      <c r="F214" s="4"/>
      <c r="G214" s="4"/>
    </row>
    <row r="215" spans="1:7">
      <c r="A215" s="4"/>
      <c r="B215" s="4"/>
      <c r="C215" s="4"/>
      <c r="D215" s="4"/>
      <c r="E215" s="4"/>
      <c r="F215" s="4"/>
      <c r="G215" s="4"/>
    </row>
    <row r="216" spans="1:7">
      <c r="A216" s="4"/>
      <c r="B216" s="4"/>
      <c r="C216" s="4"/>
      <c r="D216" s="4"/>
      <c r="E216" s="4"/>
      <c r="F216" s="4"/>
      <c r="G216" s="4"/>
    </row>
    <row r="217" spans="1:7">
      <c r="A217" s="4"/>
      <c r="B217" s="4"/>
      <c r="C217" s="4"/>
      <c r="D217" s="4"/>
      <c r="E217" s="4"/>
      <c r="F217" s="4"/>
      <c r="G217" s="4"/>
    </row>
    <row r="218" spans="1:7">
      <c r="A218" s="4"/>
      <c r="B218" s="4"/>
      <c r="C218" s="4"/>
      <c r="D218" s="4"/>
      <c r="E218" s="4"/>
      <c r="F218" s="4"/>
      <c r="G218" s="4"/>
    </row>
    <row r="219" spans="1:7">
      <c r="A219" s="4"/>
      <c r="B219" s="4"/>
      <c r="C219" s="4"/>
      <c r="D219" s="4"/>
      <c r="E219" s="4"/>
      <c r="F219" s="4"/>
      <c r="G219" s="4"/>
    </row>
    <row r="220" spans="1:7">
      <c r="A220" s="4"/>
      <c r="B220" s="4"/>
      <c r="C220" s="4"/>
      <c r="D220" s="4"/>
      <c r="E220" s="4"/>
      <c r="F220" s="4"/>
    </row>
    <row r="221" spans="1:7">
      <c r="A221" s="4"/>
      <c r="B221" s="4"/>
      <c r="C221" s="4"/>
      <c r="D221" s="4"/>
      <c r="E221" s="4"/>
      <c r="F221" s="4"/>
    </row>
    <row r="222" spans="1:7">
      <c r="A222" s="4"/>
      <c r="B222" s="4"/>
      <c r="C222" s="4"/>
      <c r="D222" s="4"/>
      <c r="E222" s="4"/>
      <c r="F222" s="4"/>
    </row>
    <row r="223" spans="1:7">
      <c r="A223" s="4"/>
      <c r="B223" s="4"/>
      <c r="C223" s="4"/>
      <c r="D223" s="4"/>
      <c r="E223" s="4"/>
      <c r="F223" s="4"/>
    </row>
    <row r="224" spans="1:7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benjamin_rogers_000_1_1.pst.72</vt:lpstr>
      <vt:lpstr>d</vt:lpstr>
      <vt:lpstr>K</vt:lpstr>
      <vt:lpstr>n</vt:lpstr>
      <vt:lpstr>p</vt:lpstr>
      <vt:lpstr>rb</vt:lpstr>
      <vt:lpstr>S</vt:lpstr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2023-09-13T22:42:22Z</dcterms:created>
  <dcterms:modified xsi:type="dcterms:W3CDTF">2023-09-13T22:42:22Z</dcterms:modified>
</cp:coreProperties>
</file>