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tabRatio="826" activeTab="1"/>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workbook>
</file>

<file path=xl/calcChain.xml><?xml version="1.0" encoding="utf-8"?>
<calcChain xmlns="http://schemas.openxmlformats.org/spreadsheetml/2006/main">
  <c r="AA31" i="10" l="1"/>
  <c r="L14" i="14"/>
  <c r="R14" i="14"/>
  <c r="L15" i="14"/>
  <c r="G23" i="14"/>
  <c r="L23" i="14"/>
  <c r="N23" i="14"/>
  <c r="R23" i="14"/>
  <c r="G25" i="14"/>
  <c r="L25" i="14"/>
  <c r="R25" i="14"/>
  <c r="G26" i="14"/>
  <c r="L26" i="14"/>
  <c r="R26" i="14"/>
  <c r="G27" i="14"/>
  <c r="L27" i="14"/>
  <c r="R27" i="14"/>
  <c r="L28" i="14"/>
  <c r="R28" i="14"/>
  <c r="L29" i="14"/>
  <c r="R29" i="14"/>
  <c r="G34" i="14"/>
  <c r="L34" i="14"/>
  <c r="R34" i="14"/>
  <c r="L36" i="14"/>
  <c r="R36" i="14"/>
  <c r="L37" i="14"/>
  <c r="R37" i="14"/>
  <c r="G38" i="14"/>
  <c r="L38" i="14"/>
  <c r="R38" i="14"/>
  <c r="G40" i="14"/>
  <c r="L40" i="14"/>
  <c r="R40" i="14"/>
  <c r="G42" i="14"/>
  <c r="L42" i="14"/>
  <c r="R42" i="14"/>
  <c r="L44"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<sst xmlns="http://schemas.openxmlformats.org/spreadsheetml/2006/main" count="970" uniqueCount="373">
  <si>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</si>
  <si>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</si>
  <si>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</si>
  <si>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</si>
  <si>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</si>
  <si>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</si>
  <si>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</si>
  <si>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</si>
  <si>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</si>
  <si>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</si>
  <si>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</si>
  <si>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</si>
  <si>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</si>
  <si>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</si>
  <si>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</si>
  <si>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</si>
  <si>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</si>
  <si>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</si>
  <si>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</si>
  <si>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</si>
  <si>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</si>
  <si>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</si>
  <si>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</si>
  <si>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</si>
  <si>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</si>
  <si>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</si>
  <si>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</si>
  <si>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</si>
  <si>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</si>
  <si>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</si>
  <si>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</si>
  <si>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</si>
  <si>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</si>
  <si>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</si>
  <si>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</si>
  <si>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</si>
  <si>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</si>
  <si>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</si>
  <si>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</si>
  <si>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</si>
  <si>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</si>
  <si>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</si>
  <si>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</si>
  <si>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</si>
  <si>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</si>
  <si>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</si>
  <si>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</si>
  <si>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</si>
  <si>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</si>
  <si>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</si>
  <si>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</si>
  <si>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</si>
  <si>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</si>
  <si>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</si>
  <si>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</si>
  <si>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</si>
  <si>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</si>
  <si>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</si>
  <si>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</si>
  <si>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</si>
  <si>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</si>
  <si>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</si>
  <si>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</si>
  <si>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</si>
  <si>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</si>
  <si>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</si>
  <si>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</si>
  <si>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</si>
  <si>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</si>
  <si>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</si>
  <si>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</si>
  <si>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</si>
  <si>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</si>
  <si>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</si>
  <si>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</si>
  <si>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</si>
  <si>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</si>
  <si>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</si>
  <si>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</si>
  <si>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</si>
  <si>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</si>
  <si>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</si>
  <si>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</si>
  <si>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</si>
  <si>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</si>
  <si>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</si>
  <si>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</si>
  <si>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</si>
  <si>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</si>
  <si>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</si>
  <si>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</si>
  <si>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</si>
  <si>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</si>
  <si>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</si>
  <si>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</si>
  <si>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</si>
  <si>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</si>
  <si>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</si>
  <si>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</si>
  <si>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</si>
  <si>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</si>
  <si>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</si>
  <si>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</si>
  <si>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</si>
  <si>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</si>
  <si>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</si>
  <si>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</si>
  <si>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</si>
  <si>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</si>
  <si>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</si>
  <si>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</si>
  <si>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</si>
  <si>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</si>
  <si>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</si>
  <si>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</si>
  <si>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</si>
  <si>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</si>
  <si>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</si>
  <si>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</si>
  <si>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</si>
  <si>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</si>
  <si>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</si>
  <si>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</si>
  <si>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</si>
  <si>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</si>
  <si>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</si>
  <si>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</si>
  <si>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</si>
  <si>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</si>
  <si>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</si>
  <si>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</si>
  <si>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</si>
  <si>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</si>
  <si>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</si>
  <si>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</si>
  <si>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</si>
  <si>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</si>
  <si>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</si>
  <si>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</si>
  <si>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</si>
  <si>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</si>
  <si>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</si>
  <si>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</si>
  <si>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</si>
  <si>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</si>
  <si>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</si>
  <si>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</si>
  <si>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</si>
  <si>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</si>
  <si>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</si>
  <si>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</si>
  <si>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</si>
  <si>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</si>
  <si>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</si>
  <si>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</si>
  <si>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</si>
  <si>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</si>
  <si>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</si>
  <si>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</si>
  <si>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</si>
  <si>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</si>
  <si>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</si>
  <si>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</si>
  <si>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</si>
  <si>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</si>
  <si>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</si>
  <si>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</si>
  <si>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</si>
  <si>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</si>
  <si>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</si>
  <si>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</si>
  <si>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</si>
  <si>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</si>
  <si>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</si>
  <si>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</si>
  <si>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</si>
  <si>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</si>
  <si>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</si>
  <si>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</si>
  <si>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</si>
  <si>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</si>
  <si>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</si>
  <si>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</si>
  <si>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</si>
  <si>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</si>
  <si>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</si>
  <si>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</si>
  <si>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</si>
  <si>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</si>
  <si>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</si>
  <si>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</si>
  <si>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</si>
  <si>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</si>
  <si>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</si>
  <si>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</si>
  <si>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</si>
  <si>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</si>
  <si>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</si>
  <si>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</si>
  <si>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</si>
  <si>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</si>
  <si>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</si>
  <si>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</si>
  <si>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</si>
  <si>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</si>
  <si>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</si>
  <si>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</si>
  <si>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</si>
  <si>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</si>
  <si>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</si>
  <si>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</si>
  <si>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</si>
  <si>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</si>
  <si>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</si>
  <si>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</si>
  <si>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</si>
  <si>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</si>
  <si>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</si>
  <si>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</si>
  <si>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</si>
  <si>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</si>
  <si>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</si>
  <si>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</si>
  <si>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</si>
  <si>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</si>
  <si>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</si>
  <si>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</si>
  <si>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</si>
  <si>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</si>
  <si>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</si>
  <si>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</si>
  <si>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</si>
  <si>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</si>
  <si>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</si>
  <si>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</si>
  <si>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</si>
  <si>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</si>
  <si>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</si>
  <si>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</si>
  <si>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</si>
  <si>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</si>
  <si>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</si>
  <si>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</si>
  <si>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</si>
  <si>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</si>
  <si>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</si>
  <si>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</si>
  <si>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</si>
  <si>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</si>
  <si>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</si>
  <si>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</si>
  <si>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</si>
  <si>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8-21-01</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</si>
  <si>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</si>
  <si>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</si>
  <si>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</si>
  <si>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</si>
  <si>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</si>
  <si>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</si>
  <si>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</si>
  <si>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</si>
  <si>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</si>
  <si>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</si>
  <si>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</si>
  <si>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</si>
  <si>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</si>
  <si>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SUN DEVIL FROM STATION #2 DISCHARGE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</si>
  <si>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</si>
  <si>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</si>
  <si>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</si>
  <si>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</si>
  <si>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</si>
  <si>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</si>
  <si>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</si>
  <si>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</si>
  <si>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</si>
  <si>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</si>
  <si>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</si>
  <si>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</si>
  <si>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</si>
  <si>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</si>
  <si>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</si>
  <si>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</si>
  <si>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</si>
  <si>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</si>
  <si>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</si>
  <si>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</si>
  <si>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</si>
  <si>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</si>
  <si>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</si>
  <si>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</si>
  <si>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</si>
  <si>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</si>
  <si>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</si>
  <si>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</si>
  <si>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</si>
  <si>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</si>
  <si>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</si>
  <si>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</si>
  <si>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I40</t>
  </si>
  <si>
    <t>I17</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</si>
  <si>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</si>
  <si>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</si>
  <si>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</si>
  <si>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</si>
  <si>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</si>
  <si>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</si>
  <si>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</si>
  <si>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</si>
  <si>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</si>
  <si>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</si>
  <si>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</si>
  <si>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</si>
  <si>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</si>
  <si>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</si>
  <si>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</si>
  <si>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</si>
  <si>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</si>
  <si>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</si>
  <si>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</si>
  <si>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</si>
  <si>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</si>
  <si>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</si>
  <si>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</si>
  <si>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</si>
  <si>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Station #2 discharge to Phoenix</t>
  </si>
  <si>
    <t>Station #2 discharge</t>
  </si>
  <si>
    <t>Phoenix - west side</t>
  </si>
  <si>
    <t>.325"</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</si>
  <si>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</si>
  <si>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</si>
  <si>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</si>
  <si>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</si>
  <si>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</si>
  <si>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</si>
  <si>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</si>
  <si>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</si>
  <si>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</si>
  <si>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</si>
  <si>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</si>
  <si>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</si>
  <si>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</si>
  <si>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</si>
  <si>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</si>
  <si>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</si>
  <si>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</si>
  <si>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</si>
  <si>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MP316.4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</si>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</sst>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3">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37" xfId="0" applyBorder="1" applyAlignment="1" applyProtection="1"/>
    <xf numFmtId="0" fontId="0" fillId="0" borderId="14" xfId="0" applyBorder="1" applyAlignment="1" applyProtection="1">
      <alignment horizontal="left"/>
    </xf>
    <xf numFmtId="0" fontId="0" fillId="0" borderId="14" xfId="0" applyBorder="1" applyAlignment="1"/>
    <xf numFmtId="0" fontId="0" fillId="0" borderId="26" xfId="0" applyBorder="1" applyAlignment="1" applyProtection="1"/>
    <xf numFmtId="166" fontId="10" fillId="0" borderId="15" xfId="0" applyNumberFormat="1" applyFont="1" applyBorder="1" applyAlignment="1" applyProtection="1">
      <alignment horizontal="right"/>
    </xf>
    <xf numFmtId="166" fontId="10" fillId="0" borderId="26" xfId="0" applyNumberFormat="1" applyFont="1" applyBorder="1" applyAlignment="1" applyProtection="1">
      <alignment horizontal="right"/>
    </xf>
    <xf numFmtId="166" fontId="10" fillId="0" borderId="33" xfId="0" applyNumberFormat="1" applyFont="1" applyBorder="1" applyAlignment="1" applyProtection="1">
      <alignment horizontal="right"/>
    </xf>
    <xf numFmtId="0" fontId="0" fillId="0" borderId="34" xfId="0" applyBorder="1" applyAlignment="1" applyProtection="1"/>
    <xf numFmtId="0" fontId="0" fillId="0" borderId="35" xfId="0" applyBorder="1" applyAlignment="1" applyProtection="1"/>
    <xf numFmtId="166" fontId="10" fillId="0" borderId="25" xfId="0" applyNumberFormat="1" applyFont="1" applyBorder="1" applyAlignment="1" applyProtection="1">
      <alignment horizontal="righ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24" xfId="0" applyNumberFormat="1" applyBorder="1" applyAlignment="1" applyProtection="1">
      <alignment horizontal="center" vertical="center"/>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7"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15" xfId="0" applyBorder="1" applyAlignment="1"/>
    <xf numFmtId="0" fontId="0" fillId="0" borderId="26" xfId="0" applyBorder="1" applyAlignment="1"/>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3" xfId="0" applyNumberFormat="1" applyFont="1" applyBorder="1" applyAlignment="1" applyProtection="1">
      <alignment horizontal="center"/>
    </xf>
    <xf numFmtId="166" fontId="5" fillId="0" borderId="34" xfId="0" applyNumberFormat="1" applyFont="1" applyBorder="1" applyAlignment="1" applyProtection="1">
      <alignment horizontal="center"/>
    </xf>
    <xf numFmtId="166" fontId="5" fillId="0" borderId="36" xfId="0" applyNumberFormat="1" applyFont="1" applyBorder="1" applyAlignment="1" applyProtection="1">
      <alignment horizontal="center"/>
    </xf>
    <xf numFmtId="0" fontId="0" fillId="0" borderId="19" xfId="0" applyBorder="1" applyAlignment="1" applyProtection="1"/>
    <xf numFmtId="0" fontId="10" fillId="0" borderId="28" xfId="0" applyFont="1" applyBorder="1" applyAlignment="1" applyProtection="1">
      <alignment horizontal="right" wrapText="1"/>
    </xf>
    <xf numFmtId="0" fontId="0" fillId="0" borderId="14" xfId="0"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0" fontId="10" fillId="0" borderId="38" xfId="0" applyFont="1" applyBorder="1" applyAlignment="1" applyProtection="1">
      <alignment horizontal="center"/>
    </xf>
    <xf numFmtId="0" fontId="10" fillId="0" borderId="40" xfId="0" applyFon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4" fillId="0" borderId="39" xfId="0" applyFont="1" applyBorder="1" applyAlignment="1" applyProtection="1">
      <alignment horizontal="right"/>
    </xf>
    <xf numFmtId="0" fontId="0" fillId="0" borderId="29" xfId="0" applyBorder="1" applyAlignment="1" applyProtection="1"/>
    <xf numFmtId="165" fontId="0" fillId="0" borderId="33" xfId="0" applyNumberFormat="1" applyBorder="1" applyAlignment="1" applyProtection="1">
      <alignment horizontal="center"/>
    </xf>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0" fontId="10" fillId="0" borderId="5" xfId="0" applyFont="1" applyBorder="1" applyAlignment="1" applyProtection="1">
      <alignment horizontal="center"/>
    </xf>
    <xf numFmtId="0" fontId="10" fillId="0" borderId="41" xfId="0" applyFont="1" applyBorder="1" applyAlignment="1" applyProtection="1">
      <alignment horizontal="center"/>
    </xf>
    <xf numFmtId="0" fontId="0" fillId="0" borderId="14" xfId="0" quotePrefix="1" applyBorder="1" applyAlignment="1" applyProtection="1">
      <alignment horizontal="center"/>
    </xf>
    <xf numFmtId="164" fontId="0" fillId="0" borderId="26" xfId="0" applyNumberFormat="1" applyBorder="1" applyAlignment="1" applyProtection="1">
      <alignment horizontal="center"/>
    </xf>
    <xf numFmtId="164" fontId="0" fillId="0" borderId="24" xfId="0" quotePrefix="1" applyNumberForma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6" fmlaRange="'List Box info'!$A$2:$A$7" noThreeD="1" sel="2" val="0"/>
</file>

<file path=xl/ctrlProps/ctrlProp10.xml><?xml version="1.0" encoding="utf-8"?>
<formControlPr xmlns="http://schemas.microsoft.com/office/spreadsheetml/2009/9/main" objectType="Drop" dropStyle="combo" dx="26"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6"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6"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6" fmlaRange="'List Box info'!$E$15:$E$26" noThreeD="1" sel="1" val="0"/>
</file>

<file path=xl/ctrlProps/ctrlProp14.xml><?xml version="1.0" encoding="utf-8"?>
<formControlPr xmlns="http://schemas.microsoft.com/office/spreadsheetml/2009/9/main" objectType="Drop" dropStyle="combo" dx="26" fmlaRange="'List Box info'!$E$15:$E$26" noThreeD="1" sel="1" val="0"/>
</file>

<file path=xl/ctrlProps/ctrlProp15.xml><?xml version="1.0" encoding="utf-8"?>
<formControlPr xmlns="http://schemas.microsoft.com/office/spreadsheetml/2009/9/main" objectType="Drop" dropStyle="combo" dx="26" fmlaRange="'List Box info'!$E$15:$E$26" noThreeD="1" sel="1" val="0"/>
</file>

<file path=xl/ctrlProps/ctrlProp16.xml><?xml version="1.0" encoding="utf-8"?>
<formControlPr xmlns="http://schemas.microsoft.com/office/spreadsheetml/2009/9/main" objectType="Drop" dropStyle="combo" dx="26" fmlaRange="'List Box info'!$E$29:$E$35" noThreeD="1" sel="1" val="0"/>
</file>

<file path=xl/ctrlProps/ctrlProp17.xml><?xml version="1.0" encoding="utf-8"?>
<formControlPr xmlns="http://schemas.microsoft.com/office/spreadsheetml/2009/9/main" objectType="Drop" dropStyle="combo" dx="26" fmlaRange="'List Box info'!$E$38:$E$43" noThreeD="1" sel="1" val="0"/>
</file>

<file path=xl/ctrlProps/ctrlProp18.xml><?xml version="1.0" encoding="utf-8"?>
<formControlPr xmlns="http://schemas.microsoft.com/office/spreadsheetml/2009/9/main" objectType="Drop" dropStyle="combo" dx="26" fmlaRange="'List Box info'!$A$49:$A$51" noThreeD="1" sel="1" val="0"/>
</file>

<file path=xl/ctrlProps/ctrlProp19.xml><?xml version="1.0" encoding="utf-8"?>
<formControlPr xmlns="http://schemas.microsoft.com/office/spreadsheetml/2009/9/main" objectType="Drop" dropStyle="combo" dx="26" fmlaRange="'List Box info'!$C$47:$C$49" noThreeD="1" sel="1" val="0"/>
</file>

<file path=xl/ctrlProps/ctrlProp2.xml><?xml version="1.0" encoding="utf-8"?>
<formControlPr xmlns="http://schemas.microsoft.com/office/spreadsheetml/2009/9/main" objectType="Drop" dropStyle="combo" dx="26" fmlaRange="'List Box info'!$C$2:$C$4" noThreeD="1" sel="3" val="0"/>
</file>

<file path=xl/ctrlProps/ctrlProp20.xml><?xml version="1.0" encoding="utf-8"?>
<formControlPr xmlns="http://schemas.microsoft.com/office/spreadsheetml/2009/9/main" objectType="Drop" dropLines="9" dropStyle="combo" dx="26" fmlaRange="'List Box info'!$E$46:$E$54" noThreeD="1" sel="1" val="0"/>
</file>

<file path=xl/ctrlProps/ctrlProp21.xml><?xml version="1.0" encoding="utf-8"?>
<formControlPr xmlns="http://schemas.microsoft.com/office/spreadsheetml/2009/9/main" objectType="Drop" dropStyle="combo" dx="26" fmlaRange="'List Box info'!$E$2:$E$5" noThreeD="1" sel="1" val="0"/>
</file>

<file path=xl/ctrlProps/ctrlProp22.xml><?xml version="1.0" encoding="utf-8"?>
<formControlPr xmlns="http://schemas.microsoft.com/office/spreadsheetml/2009/9/main" objectType="Drop" dropStyle="combo" dx="26"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6"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6" fmlaRange="'List Box info'!$E$15:$E$17" noThreeD="1" sel="1" val="0"/>
</file>

<file path=xl/ctrlProps/ctrlProp29.xml><?xml version="1.0" encoding="utf-8"?>
<formControlPr xmlns="http://schemas.microsoft.com/office/spreadsheetml/2009/9/main" objectType="Drop" dropStyle="combo" dx="26" fmlaRange="'List Box info'!$C$34:$C$37" noThreeD="1" sel="1" val="0"/>
</file>

<file path=xl/ctrlProps/ctrlProp3.xml><?xml version="1.0" encoding="utf-8"?>
<formControlPr xmlns="http://schemas.microsoft.com/office/spreadsheetml/2009/9/main" objectType="Drop" dropStyle="combo" dx="26"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6"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6"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6"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6"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6" fmlaRange="'List Box info'!$E$2:$E$5" noThreeD="1" sel="1" val="0"/>
</file>

<file path=xl/ctrlProps/ctrlProp52.xml><?xml version="1.0" encoding="utf-8"?>
<formControlPr xmlns="http://schemas.microsoft.com/office/spreadsheetml/2009/9/main" objectType="Drop" dropStyle="combo" dx="26"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6" fmlaRange="'List Box info'!$A$26:$A$33" noThreeD="1" sel="1" val="0"/>
</file>

<file path=xl/ctrlProps/ctrlProp60.xml><?xml version="1.0" encoding="utf-8"?>
<formControlPr xmlns="http://schemas.microsoft.com/office/spreadsheetml/2009/9/main" objectType="Drop" dropLines="9" dropStyle="combo" dx="26" fmlaRange="'List Box info'!$E$46:$E$54" noThreeD="1" sel="7" val="0"/>
</file>

<file path=xl/ctrlProps/ctrlProp61.xml><?xml version="1.0" encoding="utf-8"?>
<formControlPr xmlns="http://schemas.microsoft.com/office/spreadsheetml/2009/9/main" objectType="Drop" dropLines="9" dropStyle="combo" dx="26" fmlaRange="'List Box info'!$E$46:$E$54" noThreeD="1" sel="1" val="0"/>
</file>

<file path=xl/ctrlProps/ctrlProp62.xml><?xml version="1.0" encoding="utf-8"?>
<formControlPr xmlns="http://schemas.microsoft.com/office/spreadsheetml/2009/9/main" objectType="Drop" dropLines="9" dropStyle="combo" dx="26" fmlaRange="'List Box info'!$E$46:$E$54" noThreeD="1" sel="1" val="0"/>
</file>

<file path=xl/ctrlProps/ctrlProp63.xml><?xml version="1.0" encoding="utf-8"?>
<formControlPr xmlns="http://schemas.microsoft.com/office/spreadsheetml/2009/9/main" objectType="Drop" dropLines="9" dropStyle="combo" dx="26"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6" fmlaRange="'List Box info'!$E$2:$E$5" noThreeD="1" sel="1" val="0"/>
</file>

<file path=xl/ctrlProps/ctrlProp67.xml><?xml version="1.0" encoding="utf-8"?>
<formControlPr xmlns="http://schemas.microsoft.com/office/spreadsheetml/2009/9/main" objectType="Drop" dropStyle="combo" dx="26"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6"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6" fmlaRange="'List Box info'!$E$46:$E$54" noThreeD="1" sel="1" val="0"/>
</file>

<file path=xl/ctrlProps/ctrlProp76.xml><?xml version="1.0" encoding="utf-8"?>
<formControlPr xmlns="http://schemas.microsoft.com/office/spreadsheetml/2009/9/main" objectType="Drop" dropLines="9" dropStyle="combo" dx="26" fmlaRange="'List Box info'!$E$46:$E$54" noThreeD="1" sel="1" val="0"/>
</file>

<file path=xl/ctrlProps/ctrlProp77.xml><?xml version="1.0" encoding="utf-8"?>
<formControlPr xmlns="http://schemas.microsoft.com/office/spreadsheetml/2009/9/main" objectType="Drop" dropLines="9" dropStyle="combo" dx="26" fmlaRange="'List Box info'!$E$46:$E$54" noThreeD="1" sel="1" val="0"/>
</file>

<file path=xl/ctrlProps/ctrlProp78.xml><?xml version="1.0" encoding="utf-8"?>
<formControlPr xmlns="http://schemas.microsoft.com/office/spreadsheetml/2009/9/main" objectType="Drop" dropLines="9" dropStyle="combo" dx="26"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6"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6" fmlaRange="'List Box info'!$E$2:$E$5" noThreeD="1" sel="1" val="0"/>
</file>

<file path=xl/ctrlProps/ctrlProp82.xml><?xml version="1.0" encoding="utf-8"?>
<formControlPr xmlns="http://schemas.microsoft.com/office/spreadsheetml/2009/9/main" objectType="Drop" dropStyle="combo" dx="26"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6" fmlaRange="'List Box info'!$A$36:$A$46" noThreeD="1" sel="1" val="0"/>
</file>

<file path=xl/ctrlProps/ctrlProp90.xml><?xml version="1.0" encoding="utf-8"?>
<formControlPr xmlns="http://schemas.microsoft.com/office/spreadsheetml/2009/9/main" objectType="Drop" dropLines="9" dropStyle="combo" dx="26" fmlaRange="'List Box info'!$E$46:$E$54" noThreeD="1" sel="3" val="0"/>
</file>

<file path=xl/ctrlProps/ctrlProp91.xml><?xml version="1.0" encoding="utf-8"?>
<formControlPr xmlns="http://schemas.microsoft.com/office/spreadsheetml/2009/9/main" objectType="Drop" dropLines="9" dropStyle="combo" dx="26" fmlaRange="'List Box info'!$E$46:$E$54" noThreeD="1" sel="1" val="0"/>
</file>

<file path=xl/ctrlProps/ctrlProp92.xml><?xml version="1.0" encoding="utf-8"?>
<formControlPr xmlns="http://schemas.microsoft.com/office/spreadsheetml/2009/9/main" objectType="Drop" dropLines="9" dropStyle="combo" dx="26" fmlaRange="'List Box info'!$E$46:$E$54" noThreeD="1" sel="1" val="0"/>
</file>

<file path=xl/ctrlProps/ctrlProp93.xml><?xml version="1.0" encoding="utf-8"?>
<formControlPr xmlns="http://schemas.microsoft.com/office/spreadsheetml/2009/9/main" objectType="Drop" dropLines="9" dropStyle="combo" dx="26"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137160</xdr:colOff>
          <xdr:row>12</xdr:row>
          <xdr:rowOff>60960</xdr:rowOff>
        </xdr:from>
        <xdr:to>
          <xdr:col>13</xdr:col>
          <xdr:colOff>152400</xdr:colOff>
          <xdr:row>12</xdr:row>
          <xdr:rowOff>259080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4</xdr:row>
          <xdr:rowOff>15240</xdr:rowOff>
        </xdr:from>
        <xdr:to>
          <xdr:col>32</xdr:col>
          <xdr:colOff>0</xdr:colOff>
          <xdr:row>4</xdr:row>
          <xdr:rowOff>220980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7620</xdr:rowOff>
        </xdr:from>
        <xdr:to>
          <xdr:col>9</xdr:col>
          <xdr:colOff>137160</xdr:colOff>
          <xdr:row>17</xdr:row>
          <xdr:rowOff>213360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17</xdr:row>
          <xdr:rowOff>7620</xdr:rowOff>
        </xdr:from>
        <xdr:to>
          <xdr:col>22</xdr:col>
          <xdr:colOff>76200</xdr:colOff>
          <xdr:row>17</xdr:row>
          <xdr:rowOff>213360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xdr:colOff>
          <xdr:row>20</xdr:row>
          <xdr:rowOff>15240</xdr:rowOff>
        </xdr:from>
        <xdr:to>
          <xdr:col>10</xdr:col>
          <xdr:colOff>99060</xdr:colOff>
          <xdr:row>21</xdr:row>
          <xdr:rowOff>15240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20</xdr:row>
          <xdr:rowOff>15240</xdr:rowOff>
        </xdr:from>
        <xdr:to>
          <xdr:col>15</xdr:col>
          <xdr:colOff>121920</xdr:colOff>
          <xdr:row>21</xdr:row>
          <xdr:rowOff>15240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121920</xdr:colOff>
          <xdr:row>20</xdr:row>
          <xdr:rowOff>15240</xdr:rowOff>
        </xdr:from>
        <xdr:to>
          <xdr:col>20</xdr:col>
          <xdr:colOff>152400</xdr:colOff>
          <xdr:row>21</xdr:row>
          <xdr:rowOff>15240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15240</xdr:rowOff>
        </xdr:from>
        <xdr:to>
          <xdr:col>5</xdr:col>
          <xdr:colOff>68580</xdr:colOff>
          <xdr:row>21</xdr:row>
          <xdr:rowOff>15240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15240</xdr:rowOff>
        </xdr:from>
        <xdr:to>
          <xdr:col>11</xdr:col>
          <xdr:colOff>76200</xdr:colOff>
          <xdr:row>18</xdr:row>
          <xdr:rowOff>220980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18</xdr:row>
          <xdr:rowOff>7620</xdr:rowOff>
        </xdr:from>
        <xdr:to>
          <xdr:col>22</xdr:col>
          <xdr:colOff>76200</xdr:colOff>
          <xdr:row>18</xdr:row>
          <xdr:rowOff>213360</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11</xdr:row>
          <xdr:rowOff>30480</xdr:rowOff>
        </xdr:from>
        <xdr:to>
          <xdr:col>13</xdr:col>
          <xdr:colOff>160020</xdr:colOff>
          <xdr:row>12</xdr:row>
          <xdr:rowOff>38100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17</xdr:row>
          <xdr:rowOff>7620</xdr:rowOff>
        </xdr:from>
        <xdr:to>
          <xdr:col>32</xdr:col>
          <xdr:colOff>0</xdr:colOff>
          <xdr:row>17</xdr:row>
          <xdr:rowOff>213360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xdr:row>
          <xdr:rowOff>53340</xdr:rowOff>
        </xdr:from>
        <xdr:to>
          <xdr:col>9</xdr:col>
          <xdr:colOff>0</xdr:colOff>
          <xdr:row>21</xdr:row>
          <xdr:rowOff>259080</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53340</xdr:rowOff>
        </xdr:from>
        <xdr:to>
          <xdr:col>16</xdr:col>
          <xdr:colOff>30480</xdr:colOff>
          <xdr:row>21</xdr:row>
          <xdr:rowOff>259080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68580</xdr:colOff>
          <xdr:row>21</xdr:row>
          <xdr:rowOff>53340</xdr:rowOff>
        </xdr:from>
        <xdr:to>
          <xdr:col>23</xdr:col>
          <xdr:colOff>60960</xdr:colOff>
          <xdr:row>21</xdr:row>
          <xdr:rowOff>259080</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45720</xdr:colOff>
      <xdr:row>0</xdr:row>
      <xdr:rowOff>45720</xdr:rowOff>
    </xdr:from>
    <xdr:to>
      <xdr:col>4</xdr:col>
      <xdr:colOff>45720</xdr:colOff>
      <xdr:row>3</xdr:row>
      <xdr:rowOff>7620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45720"/>
          <a:ext cx="731520" cy="7010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30480</xdr:rowOff>
    </xdr:from>
    <xdr:to>
      <xdr:col>31</xdr:col>
      <xdr:colOff>137160</xdr:colOff>
      <xdr:row>15</xdr:row>
      <xdr:rowOff>1935480</xdr:rowOff>
    </xdr:to>
    <xdr:sp macro="" textlink="">
      <xdr:nvSpPr>
        <xdr:cNvPr id="1101" name="Text Box 77"/>
        <xdr:cNvSpPr txBox="1">
          <a:spLocks noChangeArrowheads="1"/>
        </xdr:cNvSpPr>
      </xdr:nvSpPr>
      <xdr:spPr bwMode="auto">
        <a:xfrm>
          <a:off x="38100" y="3025140"/>
          <a:ext cx="5768340"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a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36" loop lines from the San Juan junction west to Station #2, install new mid-point compressor stations between Stations #2 &amp; #1(25,000 Hp site) and Station #1 &amp; Needles(30,000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175 miles of 30" pipeline from the discharge of Station #2 to Phoenix.  Heavy rock along part of the right of way down Interstate 17.</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0</xdr:rowOff>
        </xdr:from>
        <xdr:to>
          <xdr:col>32</xdr:col>
          <xdr:colOff>0</xdr:colOff>
          <xdr:row>18</xdr:row>
          <xdr:rowOff>198120</xdr:rowOff>
        </xdr:to>
        <xdr:sp macro="" textlink="">
          <xdr:nvSpPr>
            <xdr:cNvPr id="1111" name="Drop Down 87" hidden="1">
              <a:extLst>
                <a:ext uri="{63B3BB69-23CF-44E3-9099-C40C66FF867C}">
                  <a14:compatExt spid="_x0000_s11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45720</xdr:colOff>
      <xdr:row>30</xdr:row>
      <xdr:rowOff>83820</xdr:rowOff>
    </xdr:from>
    <xdr:to>
      <xdr:col>31</xdr:col>
      <xdr:colOff>144780</xdr:colOff>
      <xdr:row>31</xdr:row>
      <xdr:rowOff>106680</xdr:rowOff>
    </xdr:to>
    <xdr:sp macro="" textlink="">
      <xdr:nvSpPr>
        <xdr:cNvPr id="1112" name="Text Box 88"/>
        <xdr:cNvSpPr txBox="1">
          <a:spLocks noChangeArrowheads="1"/>
        </xdr:cNvSpPr>
      </xdr:nvSpPr>
      <xdr:spPr bwMode="auto">
        <a:xfrm>
          <a:off x="45720" y="7901940"/>
          <a:ext cx="5768340" cy="1546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 be reviewed after it is determined the location of the new gas supply.</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220980</xdr:rowOff>
        </xdr:from>
        <xdr:to>
          <xdr:col>32</xdr:col>
          <xdr:colOff>0</xdr:colOff>
          <xdr:row>19</xdr:row>
          <xdr:rowOff>190500</xdr:rowOff>
        </xdr:to>
        <xdr:sp macro="" textlink="">
          <xdr:nvSpPr>
            <xdr:cNvPr id="1113" name="Drop Down 89" hidden="1">
              <a:extLst>
                <a:ext uri="{63B3BB69-23CF-44E3-9099-C40C66FF867C}">
                  <a14:compatExt spid="_x0000_s11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23</xdr:row>
          <xdr:rowOff>38100</xdr:rowOff>
        </xdr:from>
        <xdr:to>
          <xdr:col>10</xdr:col>
          <xdr:colOff>83820</xdr:colOff>
          <xdr:row>23</xdr:row>
          <xdr:rowOff>236220</xdr:rowOff>
        </xdr:to>
        <xdr:sp macro="" textlink="">
          <xdr:nvSpPr>
            <xdr:cNvPr id="1116" name="Drop Down 92" hidden="1">
              <a:extLst>
                <a:ext uri="{63B3BB69-23CF-44E3-9099-C40C66FF867C}">
                  <a14:compatExt spid="_x0000_s111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23</xdr:row>
          <xdr:rowOff>38100</xdr:rowOff>
        </xdr:from>
        <xdr:to>
          <xdr:col>32</xdr:col>
          <xdr:colOff>0</xdr:colOff>
          <xdr:row>23</xdr:row>
          <xdr:rowOff>236220</xdr:rowOff>
        </xdr:to>
        <xdr:sp macro="" textlink="">
          <xdr:nvSpPr>
            <xdr:cNvPr id="1117" name="Drop Down 93" hidden="1">
              <a:extLst>
                <a:ext uri="{63B3BB69-23CF-44E3-9099-C40C66FF867C}">
                  <a14:compatExt spid="_x0000_s11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23</xdr:row>
          <xdr:rowOff>38100</xdr:rowOff>
        </xdr:from>
        <xdr:to>
          <xdr:col>20</xdr:col>
          <xdr:colOff>152400</xdr:colOff>
          <xdr:row>23</xdr:row>
          <xdr:rowOff>236220</xdr:rowOff>
        </xdr:to>
        <xdr:sp macro="" textlink="">
          <xdr:nvSpPr>
            <xdr:cNvPr id="1118" name="Drop Down 94" hidden="1">
              <a:extLst>
                <a:ext uri="{63B3BB69-23CF-44E3-9099-C40C66FF867C}">
                  <a14:compatExt spid="_x0000_s11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23</xdr:row>
          <xdr:rowOff>0</xdr:rowOff>
        </xdr:from>
        <xdr:to>
          <xdr:col>5</xdr:col>
          <xdr:colOff>175260</xdr:colOff>
          <xdr:row>24</xdr:row>
          <xdr:rowOff>38100</xdr:rowOff>
        </xdr:to>
        <xdr:sp macro="" textlink="">
          <xdr:nvSpPr>
            <xdr:cNvPr id="4099" name="Drop Down 3" hidden="1">
              <a:extLst>
                <a:ext uri="{63B3BB69-23CF-44E3-9099-C40C66FF867C}">
                  <a14:compatExt spid="_x0000_s4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24</xdr:row>
          <xdr:rowOff>7620</xdr:rowOff>
        </xdr:from>
        <xdr:to>
          <xdr:col>5</xdr:col>
          <xdr:colOff>175260</xdr:colOff>
          <xdr:row>25</xdr:row>
          <xdr:rowOff>22860</xdr:rowOff>
        </xdr:to>
        <xdr:sp macro="" textlink="">
          <xdr:nvSpPr>
            <xdr:cNvPr id="4100" name="Drop Down 4" hidden="1">
              <a:extLst>
                <a:ext uri="{63B3BB69-23CF-44E3-9099-C40C66FF867C}">
                  <a14:compatExt spid="_x0000_s4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4125"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4126" name="Text Box 30"/>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4128" name="Text Box 32"/>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5</xdr:row>
          <xdr:rowOff>0</xdr:rowOff>
        </xdr:from>
        <xdr:to>
          <xdr:col>4</xdr:col>
          <xdr:colOff>45720</xdr:colOff>
          <xdr:row>6</xdr:row>
          <xdr:rowOff>30480</xdr:rowOff>
        </xdr:to>
        <xdr:sp macro="" textlink="">
          <xdr:nvSpPr>
            <xdr:cNvPr id="4140" name="Check Box 44"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5</xdr:row>
          <xdr:rowOff>0</xdr:rowOff>
        </xdr:from>
        <xdr:to>
          <xdr:col>8</xdr:col>
          <xdr:colOff>38100</xdr:colOff>
          <xdr:row>6</xdr:row>
          <xdr:rowOff>30480</xdr:rowOff>
        </xdr:to>
        <xdr:sp macro="" textlink="">
          <xdr:nvSpPr>
            <xdr:cNvPr id="4141" name="Check Box 45"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30480</xdr:colOff>
          <xdr:row>10</xdr:row>
          <xdr:rowOff>182880</xdr:rowOff>
        </xdr:from>
        <xdr:to>
          <xdr:col>31</xdr:col>
          <xdr:colOff>160020</xdr:colOff>
          <xdr:row>12</xdr:row>
          <xdr:rowOff>0</xdr:rowOff>
        </xdr:to>
        <xdr:sp macro="" textlink="">
          <xdr:nvSpPr>
            <xdr:cNvPr id="4143" name="Drop Down 47" hidden="1">
              <a:extLst>
                <a:ext uri="{63B3BB69-23CF-44E3-9099-C40C66FF867C}">
                  <a14:compatExt spid="_x0000_s41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144780</xdr:colOff>
          <xdr:row>12</xdr:row>
          <xdr:rowOff>152400</xdr:rowOff>
        </xdr:from>
        <xdr:to>
          <xdr:col>27</xdr:col>
          <xdr:colOff>38100</xdr:colOff>
          <xdr:row>14</xdr:row>
          <xdr:rowOff>7620</xdr:rowOff>
        </xdr:to>
        <xdr:sp macro="" textlink="">
          <xdr:nvSpPr>
            <xdr:cNvPr id="4144" name="Check Box 48"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121920</xdr:colOff>
          <xdr:row>12</xdr:row>
          <xdr:rowOff>152400</xdr:rowOff>
        </xdr:from>
        <xdr:to>
          <xdr:col>28</xdr:col>
          <xdr:colOff>152400</xdr:colOff>
          <xdr:row>14</xdr:row>
          <xdr:rowOff>7620</xdr:rowOff>
        </xdr:to>
        <xdr:sp macro="" textlink="">
          <xdr:nvSpPr>
            <xdr:cNvPr id="4145" name="Check Box 49"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14</xdr:row>
          <xdr:rowOff>175260</xdr:rowOff>
        </xdr:from>
        <xdr:to>
          <xdr:col>31</xdr:col>
          <xdr:colOff>160020</xdr:colOff>
          <xdr:row>16</xdr:row>
          <xdr:rowOff>7620</xdr:rowOff>
        </xdr:to>
        <xdr:sp macro="" textlink="">
          <xdr:nvSpPr>
            <xdr:cNvPr id="4146" name="Drop Down 50" hidden="1">
              <a:extLst>
                <a:ext uri="{63B3BB69-23CF-44E3-9099-C40C66FF867C}">
                  <a14:compatExt spid="_x0000_s41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13</xdr:row>
          <xdr:rowOff>160020</xdr:rowOff>
        </xdr:from>
        <xdr:to>
          <xdr:col>31</xdr:col>
          <xdr:colOff>160020</xdr:colOff>
          <xdr:row>15</xdr:row>
          <xdr:rowOff>0</xdr:rowOff>
        </xdr:to>
        <xdr:sp macro="" textlink="">
          <xdr:nvSpPr>
            <xdr:cNvPr id="4147" name="Drop Down 51" hidden="1">
              <a:extLst>
                <a:ext uri="{63B3BB69-23CF-44E3-9099-C40C66FF867C}">
                  <a14:compatExt spid="_x0000_s41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18</xdr:row>
          <xdr:rowOff>175260</xdr:rowOff>
        </xdr:from>
        <xdr:to>
          <xdr:col>29</xdr:col>
          <xdr:colOff>152400</xdr:colOff>
          <xdr:row>20</xdr:row>
          <xdr:rowOff>30480</xdr:rowOff>
        </xdr:to>
        <xdr:sp macro="" textlink="">
          <xdr:nvSpPr>
            <xdr:cNvPr id="4149" name="Check Box 53"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16</xdr:row>
          <xdr:rowOff>7620</xdr:rowOff>
        </xdr:from>
        <xdr:to>
          <xdr:col>31</xdr:col>
          <xdr:colOff>160020</xdr:colOff>
          <xdr:row>17</xdr:row>
          <xdr:rowOff>38100</xdr:rowOff>
        </xdr:to>
        <xdr:sp macro="" textlink="">
          <xdr:nvSpPr>
            <xdr:cNvPr id="4150" name="Drop Down 54" hidden="1">
              <a:extLst>
                <a:ext uri="{63B3BB69-23CF-44E3-9099-C40C66FF867C}">
                  <a14:compatExt spid="_x0000_s41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19</xdr:row>
          <xdr:rowOff>160020</xdr:rowOff>
        </xdr:from>
        <xdr:to>
          <xdr:col>28</xdr:col>
          <xdr:colOff>38100</xdr:colOff>
          <xdr:row>21</xdr:row>
          <xdr:rowOff>15240</xdr:rowOff>
        </xdr:to>
        <xdr:sp macro="" textlink="">
          <xdr:nvSpPr>
            <xdr:cNvPr id="4151" name="Check Box 55"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19</xdr:row>
          <xdr:rowOff>160020</xdr:rowOff>
        </xdr:from>
        <xdr:to>
          <xdr:col>29</xdr:col>
          <xdr:colOff>152400</xdr:colOff>
          <xdr:row>21</xdr:row>
          <xdr:rowOff>15240</xdr:rowOff>
        </xdr:to>
        <xdr:sp macro="" textlink="">
          <xdr:nvSpPr>
            <xdr:cNvPr id="4152" name="Check Box 56"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20</xdr:row>
          <xdr:rowOff>152400</xdr:rowOff>
        </xdr:from>
        <xdr:to>
          <xdr:col>28</xdr:col>
          <xdr:colOff>38100</xdr:colOff>
          <xdr:row>22</xdr:row>
          <xdr:rowOff>22860</xdr:rowOff>
        </xdr:to>
        <xdr:sp macro="" textlink="">
          <xdr:nvSpPr>
            <xdr:cNvPr id="4153" name="Check Box 57"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20</xdr:row>
          <xdr:rowOff>152400</xdr:rowOff>
        </xdr:from>
        <xdr:to>
          <xdr:col>29</xdr:col>
          <xdr:colOff>152400</xdr:colOff>
          <xdr:row>22</xdr:row>
          <xdr:rowOff>22860</xdr:rowOff>
        </xdr:to>
        <xdr:sp macro="" textlink="">
          <xdr:nvSpPr>
            <xdr:cNvPr id="4154" name="Check Box 58"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21</xdr:row>
          <xdr:rowOff>144780</xdr:rowOff>
        </xdr:from>
        <xdr:to>
          <xdr:col>28</xdr:col>
          <xdr:colOff>38100</xdr:colOff>
          <xdr:row>23</xdr:row>
          <xdr:rowOff>30480</xdr:rowOff>
        </xdr:to>
        <xdr:sp macro="" textlink="">
          <xdr:nvSpPr>
            <xdr:cNvPr id="4155" name="Check Box 59"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21</xdr:row>
          <xdr:rowOff>144780</xdr:rowOff>
        </xdr:from>
        <xdr:to>
          <xdr:col>29</xdr:col>
          <xdr:colOff>152400</xdr:colOff>
          <xdr:row>23</xdr:row>
          <xdr:rowOff>30480</xdr:rowOff>
        </xdr:to>
        <xdr:sp macro="" textlink="">
          <xdr:nvSpPr>
            <xdr:cNvPr id="4156" name="Check Box 60"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45720</xdr:colOff>
          <xdr:row>24</xdr:row>
          <xdr:rowOff>45720</xdr:rowOff>
        </xdr:to>
        <xdr:sp macro="" textlink="">
          <xdr:nvSpPr>
            <xdr:cNvPr id="4157" name="Check Box 61"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22</xdr:row>
          <xdr:rowOff>152400</xdr:rowOff>
        </xdr:from>
        <xdr:to>
          <xdr:col>29</xdr:col>
          <xdr:colOff>160020</xdr:colOff>
          <xdr:row>24</xdr:row>
          <xdr:rowOff>45720</xdr:rowOff>
        </xdr:to>
        <xdr:sp macro="" textlink="">
          <xdr:nvSpPr>
            <xdr:cNvPr id="4158" name="Check Box 62"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7620</xdr:rowOff>
        </xdr:from>
        <xdr:to>
          <xdr:col>28</xdr:col>
          <xdr:colOff>45720</xdr:colOff>
          <xdr:row>26</xdr:row>
          <xdr:rowOff>38100</xdr:rowOff>
        </xdr:to>
        <xdr:sp macro="" textlink="">
          <xdr:nvSpPr>
            <xdr:cNvPr id="4159" name="Check Box 63"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25</xdr:row>
          <xdr:rowOff>7620</xdr:rowOff>
        </xdr:from>
        <xdr:to>
          <xdr:col>29</xdr:col>
          <xdr:colOff>160020</xdr:colOff>
          <xdr:row>26</xdr:row>
          <xdr:rowOff>38100</xdr:rowOff>
        </xdr:to>
        <xdr:sp macro="" textlink="">
          <xdr:nvSpPr>
            <xdr:cNvPr id="4160" name="Check Box 64"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18</xdr:row>
          <xdr:rowOff>175260</xdr:rowOff>
        </xdr:from>
        <xdr:to>
          <xdr:col>28</xdr:col>
          <xdr:colOff>38100</xdr:colOff>
          <xdr:row>20</xdr:row>
          <xdr:rowOff>30480</xdr:rowOff>
        </xdr:to>
        <xdr:sp macro="" textlink="">
          <xdr:nvSpPr>
            <xdr:cNvPr id="4163" name="Check Box 67"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30</xdr:row>
          <xdr:rowOff>7620</xdr:rowOff>
        </xdr:from>
        <xdr:to>
          <xdr:col>4</xdr:col>
          <xdr:colOff>45720</xdr:colOff>
          <xdr:row>31</xdr:row>
          <xdr:rowOff>30480</xdr:rowOff>
        </xdr:to>
        <xdr:sp macro="" textlink="">
          <xdr:nvSpPr>
            <xdr:cNvPr id="4164" name="Check Box 68"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7620</xdr:rowOff>
        </xdr:from>
        <xdr:to>
          <xdr:col>11</xdr:col>
          <xdr:colOff>121920</xdr:colOff>
          <xdr:row>31</xdr:row>
          <xdr:rowOff>30480</xdr:rowOff>
        </xdr:to>
        <xdr:sp macro="" textlink="">
          <xdr:nvSpPr>
            <xdr:cNvPr id="4165" name="Check Box 69"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17</xdr:row>
          <xdr:rowOff>38100</xdr:rowOff>
        </xdr:from>
        <xdr:to>
          <xdr:col>31</xdr:col>
          <xdr:colOff>160020</xdr:colOff>
          <xdr:row>18</xdr:row>
          <xdr:rowOff>60960</xdr:rowOff>
        </xdr:to>
        <xdr:sp macro="" textlink="">
          <xdr:nvSpPr>
            <xdr:cNvPr id="4171" name="Drop Down 75" hidden="1">
              <a:extLst>
                <a:ext uri="{63B3BB69-23CF-44E3-9099-C40C66FF867C}">
                  <a14:compatExt spid="_x0000_s4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5</xdr:row>
          <xdr:rowOff>0</xdr:rowOff>
        </xdr:from>
        <xdr:to>
          <xdr:col>13</xdr:col>
          <xdr:colOff>114300</xdr:colOff>
          <xdr:row>6</xdr:row>
          <xdr:rowOff>30480</xdr:rowOff>
        </xdr:to>
        <xdr:sp macro="" textlink="">
          <xdr:nvSpPr>
            <xdr:cNvPr id="4174" name="Check Box 78"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37</xdr:row>
          <xdr:rowOff>7620</xdr:rowOff>
        </xdr:from>
        <xdr:to>
          <xdr:col>4</xdr:col>
          <xdr:colOff>45720</xdr:colOff>
          <xdr:row>38</xdr:row>
          <xdr:rowOff>30480</xdr:rowOff>
        </xdr:to>
        <xdr:sp macro="" textlink="">
          <xdr:nvSpPr>
            <xdr:cNvPr id="4175" name="Check Box 79"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7620</xdr:rowOff>
        </xdr:from>
        <xdr:to>
          <xdr:col>11</xdr:col>
          <xdr:colOff>121920</xdr:colOff>
          <xdr:row>38</xdr:row>
          <xdr:rowOff>30480</xdr:rowOff>
        </xdr:to>
        <xdr:sp macro="" textlink="">
          <xdr:nvSpPr>
            <xdr:cNvPr id="4176" name="Check Box 80"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5124" name="Drop Down 4"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5125" name="Drop Down 5"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5126"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5127" name="Text Box 7"/>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5128" name="Text Box 8"/>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5162" name="Check Box 42" hidden="1">
              <a:extLst>
                <a:ext uri="{63B3BB69-23CF-44E3-9099-C40C66FF867C}">
                  <a14:compatExt spid="_x0000_s5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5164" name="Drop Down 44" hidden="1">
              <a:extLst>
                <a:ext uri="{63B3BB69-23CF-44E3-9099-C40C66FF867C}">
                  <a14:compatExt spid="_x0000_s51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5165" name="Drop Down 45" hidden="1">
              <a:extLst>
                <a:ext uri="{63B3BB69-23CF-44E3-9099-C40C66FF867C}">
                  <a14:compatExt spid="_x0000_s51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5166" name="Drop Down 46" hidden="1">
              <a:extLst>
                <a:ext uri="{63B3BB69-23CF-44E3-9099-C40C66FF867C}">
                  <a14:compatExt spid="_x0000_s51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5167" name="Drop Down 47" hidden="1">
              <a:extLst>
                <a:ext uri="{63B3BB69-23CF-44E3-9099-C40C66FF867C}">
                  <a14:compatExt spid="_x0000_s51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7173"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7174"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7175"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7184" name="Drop Down 16" hidden="1">
              <a:extLst>
                <a:ext uri="{63B3BB69-23CF-44E3-9099-C40C66FF867C}">
                  <a14:compatExt spid="_x0000_s71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7185" name="Drop Down 17" hidden="1">
              <a:extLst>
                <a:ext uri="{63B3BB69-23CF-44E3-9099-C40C66FF867C}">
                  <a14:compatExt spid="_x0000_s71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7186" name="Drop Down 18" hidden="1">
              <a:extLst>
                <a:ext uri="{63B3BB69-23CF-44E3-9099-C40C66FF867C}">
                  <a14:compatExt spid="_x0000_s71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7187" name="Drop Down 19" hidden="1">
              <a:extLst>
                <a:ext uri="{63B3BB69-23CF-44E3-9099-C40C66FF867C}">
                  <a14:compatExt spid="_x0000_s7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9219" name="Drop Down 3" hidden="1">
              <a:extLst>
                <a:ext uri="{63B3BB69-23CF-44E3-9099-C40C66FF867C}">
                  <a14:compatExt spid="_x0000_s9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9220" name="Drop Down 4" hidden="1">
              <a:extLst>
                <a:ext uri="{63B3BB69-23CF-44E3-9099-C40C66FF867C}">
                  <a14:compatExt spid="_x0000_s92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9221"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9222"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9223"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9232" name="Drop Down 16" hidden="1">
              <a:extLst>
                <a:ext uri="{63B3BB69-23CF-44E3-9099-C40C66FF867C}">
                  <a14:compatExt spid="_x0000_s92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9233" name="Drop Down 17" hidden="1">
              <a:extLst>
                <a:ext uri="{63B3BB69-23CF-44E3-9099-C40C66FF867C}">
                  <a14:compatExt spid="_x0000_s92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9234" name="Drop Down 18" hidden="1">
              <a:extLst>
                <a:ext uri="{63B3BB69-23CF-44E3-9099-C40C66FF867C}">
                  <a14:compatExt spid="_x0000_s92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9235" name="Drop Down 19" hidden="1">
              <a:extLst>
                <a:ext uri="{63B3BB69-23CF-44E3-9099-C40C66FF867C}">
                  <a14:compatExt spid="_x0000_s92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614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6150"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6151"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8194"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8195"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8201" name="Check Box 9" hidden="1">
              <a:extLst>
                <a:ext uri="{63B3BB69-23CF-44E3-9099-C40C66FF867C}">
                  <a14:compatExt spid="_x0000_s8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8202" name="Check Box 10" hidden="1">
              <a:extLst>
                <a:ext uri="{63B3BB69-23CF-44E3-9099-C40C66FF867C}">
                  <a14:compatExt spid="_x0000_s8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8203" name="Check Box 11" hidden="1">
              <a:extLst>
                <a:ext uri="{63B3BB69-23CF-44E3-9099-C40C66FF867C}">
                  <a14:compatExt spid="_x0000_s8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8204" name="Check Box 12" hidden="1">
              <a:extLst>
                <a:ext uri="{63B3BB69-23CF-44E3-9099-C40C66FF867C}">
                  <a14:compatExt spid="_x0000_s8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8205" name="Check Box 13" hidden="1">
              <a:extLst>
                <a:ext uri="{63B3BB69-23CF-44E3-9099-C40C66FF867C}">
                  <a14:compatExt spid="_x0000_s8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8206" name="Check Box 14" hidden="1">
              <a:extLst>
                <a:ext uri="{63B3BB69-23CF-44E3-9099-C40C66FF867C}">
                  <a14:compatExt spid="_x0000_s8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8207" name="Check Box 15" hidden="1">
              <a:extLst>
                <a:ext uri="{63B3BB69-23CF-44E3-9099-C40C66FF867C}">
                  <a14:compatExt spid="_x0000_s8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1024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10242"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10243"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10246" name="Check Box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10247" name="Check Box 7" hidden="1">
              <a:extLst>
                <a:ext uri="{63B3BB69-23CF-44E3-9099-C40C66FF867C}">
                  <a14:compatExt spid="_x0000_s10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10248" name="Check Box 8" hidden="1">
              <a:extLst>
                <a:ext uri="{63B3BB69-23CF-44E3-9099-C40C66FF867C}">
                  <a14:compatExt spid="_x0000_s10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10249" name="Check Box 9" hidden="1">
              <a:extLst>
                <a:ext uri="{63B3BB69-23CF-44E3-9099-C40C66FF867C}">
                  <a14:compatExt spid="_x0000_s10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10250" name="Check Box 10" hidden="1">
              <a:extLst>
                <a:ext uri="{63B3BB69-23CF-44E3-9099-C40C66FF867C}">
                  <a14:compatExt spid="_x0000_s10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10251" name="Check Box 11" hidden="1">
              <a:extLst>
                <a:ext uri="{63B3BB69-23CF-44E3-9099-C40C66FF867C}">
                  <a14:compatExt spid="_x0000_s10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10252" name="Check Box 12" hidden="1">
              <a:extLst>
                <a:ext uri="{63B3BB69-23CF-44E3-9099-C40C66FF867C}">
                  <a14:compatExt spid="_x0000_s10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10253" name="Check Box 13" hidden="1">
              <a:extLst>
                <a:ext uri="{63B3BB69-23CF-44E3-9099-C40C66FF867C}">
                  <a14:compatExt spid="_x0000_s10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10254" name="Check Box 14" hidden="1">
              <a:extLst>
                <a:ext uri="{63B3BB69-23CF-44E3-9099-C40C66FF867C}">
                  <a14:compatExt spid="_x0000_s10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10255" name="Check Box 15" hidden="1">
              <a:extLst>
                <a:ext uri="{63B3BB69-23CF-44E3-9099-C40C66FF867C}">
                  <a14:compatExt spid="_x0000_s10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zoomScaleNormal="100" workbookViewId="0"/>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3" ht="19.5" customHeight="1" x14ac:dyDescent="0.25">
      <c r="AC1" s="11" t="s">
        <v>8</v>
      </c>
      <c r="AD1" s="170" t="s">
        <v>252</v>
      </c>
      <c r="AE1" s="171"/>
      <c r="AF1" s="172"/>
    </row>
    <row r="2" spans="1:33" ht="19.5" customHeight="1" x14ac:dyDescent="0.45">
      <c r="F2" s="178" t="s">
        <v>106</v>
      </c>
      <c r="G2" s="179"/>
      <c r="H2" s="179"/>
      <c r="I2" s="179"/>
      <c r="J2" s="179"/>
      <c r="K2" s="179"/>
      <c r="L2" s="179"/>
      <c r="M2" s="179"/>
      <c r="N2" s="179"/>
      <c r="O2" s="179"/>
      <c r="P2" s="179"/>
      <c r="Q2" s="179"/>
      <c r="R2" s="179"/>
      <c r="S2" s="179"/>
      <c r="T2" s="179"/>
      <c r="U2" s="179"/>
      <c r="V2" s="179"/>
      <c r="W2" s="179"/>
      <c r="Z2" s="12"/>
      <c r="AA2" s="12"/>
      <c r="AB2" s="12"/>
      <c r="AC2" s="11" t="s">
        <v>9</v>
      </c>
      <c r="AD2" s="174"/>
      <c r="AE2" s="175"/>
      <c r="AF2" s="176"/>
    </row>
    <row r="3" spans="1:33" ht="20.25" customHeight="1" x14ac:dyDescent="0.5">
      <c r="B3" s="13"/>
      <c r="F3" s="180" t="s">
        <v>123</v>
      </c>
      <c r="G3" s="181"/>
      <c r="H3" s="181"/>
      <c r="I3" s="181"/>
      <c r="J3" s="181"/>
      <c r="K3" s="181"/>
      <c r="L3" s="181"/>
      <c r="M3" s="181"/>
      <c r="N3" s="181"/>
      <c r="O3" s="181"/>
      <c r="P3" s="181"/>
      <c r="Q3" s="181"/>
      <c r="R3" s="181"/>
      <c r="S3" s="181"/>
      <c r="T3" s="181"/>
      <c r="U3" s="181"/>
      <c r="V3" s="181"/>
      <c r="W3" s="181"/>
      <c r="AE3" s="15" t="s">
        <v>6</v>
      </c>
      <c r="AF3" s="16">
        <v>0</v>
      </c>
    </row>
    <row r="4" spans="1:33" ht="18.75" customHeight="1" x14ac:dyDescent="0.5">
      <c r="B4" s="13"/>
      <c r="T4" s="14"/>
      <c r="AA4" s="57" t="s">
        <v>7</v>
      </c>
      <c r="AB4" s="182" t="s">
        <v>370</v>
      </c>
      <c r="AC4" s="183"/>
      <c r="AD4" s="183"/>
      <c r="AE4" s="183"/>
      <c r="AF4" s="184"/>
    </row>
    <row r="5" spans="1:33" ht="18.75" customHeight="1" x14ac:dyDescent="0.25">
      <c r="A5" s="17" t="s">
        <v>18</v>
      </c>
      <c r="B5" s="12"/>
      <c r="C5" s="12"/>
      <c r="D5" s="12"/>
      <c r="E5" s="12"/>
      <c r="F5" s="12"/>
      <c r="G5" s="12"/>
      <c r="H5" s="12"/>
      <c r="Y5" s="55"/>
      <c r="Z5" s="55" t="s">
        <v>122</v>
      </c>
    </row>
    <row r="6" spans="1:33" ht="12.75" customHeight="1" x14ac:dyDescent="0.25">
      <c r="A6" s="18" t="s">
        <v>126</v>
      </c>
      <c r="B6" s="19"/>
      <c r="C6" s="20"/>
      <c r="D6" s="21"/>
      <c r="E6" s="20"/>
      <c r="F6" s="21"/>
      <c r="G6" s="173" t="s">
        <v>253</v>
      </c>
      <c r="H6" s="173"/>
      <c r="I6" s="173"/>
      <c r="J6" s="173"/>
      <c r="K6" s="173"/>
      <c r="L6" s="173"/>
      <c r="M6" s="173"/>
      <c r="N6" s="173"/>
      <c r="O6" s="173"/>
      <c r="P6" s="21"/>
      <c r="Q6" s="21"/>
      <c r="R6" s="21"/>
      <c r="S6" s="21"/>
      <c r="T6" s="22" t="s">
        <v>69</v>
      </c>
      <c r="U6" s="173" t="s">
        <v>254</v>
      </c>
      <c r="V6" s="173"/>
      <c r="W6" s="173"/>
      <c r="X6" s="173"/>
      <c r="Y6" s="173"/>
      <c r="Z6" s="173"/>
      <c r="AA6" s="173"/>
      <c r="AB6" s="173"/>
      <c r="AC6" s="173"/>
      <c r="AD6" s="173"/>
      <c r="AE6" s="173"/>
      <c r="AF6" s="177"/>
    </row>
    <row r="7" spans="1:33" ht="12.75" customHeight="1" x14ac:dyDescent="0.25">
      <c r="A7" s="23" t="s">
        <v>125</v>
      </c>
      <c r="B7" s="24"/>
      <c r="C7" s="25"/>
      <c r="D7" s="26"/>
      <c r="E7" s="25"/>
      <c r="G7" s="54"/>
      <c r="H7" s="54"/>
      <c r="I7" s="50"/>
      <c r="J7" s="50"/>
      <c r="K7" s="50"/>
      <c r="L7" s="50"/>
      <c r="M7" s="54"/>
      <c r="N7" s="54"/>
      <c r="O7" s="54"/>
      <c r="P7" s="25"/>
      <c r="Q7" s="25"/>
      <c r="R7" s="25"/>
      <c r="S7" s="25"/>
      <c r="U7" s="11" t="s">
        <v>124</v>
      </c>
      <c r="V7" s="51" t="s">
        <v>255</v>
      </c>
      <c r="W7" s="51"/>
      <c r="X7" s="51"/>
      <c r="Y7" s="51"/>
      <c r="AF7" s="52"/>
    </row>
    <row r="8" spans="1:33" ht="12.75" customHeight="1" x14ac:dyDescent="0.25">
      <c r="A8" s="23" t="s">
        <v>0</v>
      </c>
      <c r="B8" s="26"/>
      <c r="C8" s="26"/>
      <c r="D8" s="26"/>
      <c r="F8" s="185" t="s">
        <v>256</v>
      </c>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86"/>
      <c r="AG8" s="25"/>
    </row>
    <row r="9" spans="1:33" ht="12.75" customHeight="1" x14ac:dyDescent="0.25">
      <c r="A9" s="23" t="s">
        <v>133</v>
      </c>
      <c r="B9" s="26"/>
      <c r="C9" s="26"/>
      <c r="D9" s="26"/>
      <c r="E9" s="25"/>
      <c r="F9" s="29"/>
      <c r="G9" s="30"/>
      <c r="J9" s="63"/>
      <c r="K9" s="62"/>
      <c r="L9" s="188"/>
      <c r="M9" s="188"/>
      <c r="N9" s="188"/>
      <c r="O9" s="188"/>
      <c r="P9" s="188"/>
      <c r="Q9" s="188"/>
      <c r="R9" s="188"/>
      <c r="S9" s="188"/>
      <c r="T9" s="188"/>
      <c r="U9" s="188"/>
      <c r="V9" s="188"/>
      <c r="W9" s="188"/>
      <c r="X9" s="188"/>
      <c r="Y9" s="188"/>
      <c r="Z9" s="188"/>
      <c r="AA9" s="188"/>
      <c r="AB9" s="188"/>
      <c r="AC9" s="188"/>
      <c r="AD9" s="188"/>
      <c r="AE9" s="188"/>
      <c r="AF9" s="189"/>
      <c r="AG9" s="25"/>
    </row>
    <row r="10" spans="1:33" ht="12.75" customHeight="1" x14ac:dyDescent="0.25">
      <c r="A10" s="23" t="s">
        <v>127</v>
      </c>
      <c r="B10" s="26"/>
      <c r="C10" s="26"/>
      <c r="D10" s="26"/>
      <c r="E10" s="25"/>
      <c r="F10" s="27"/>
      <c r="G10" s="25"/>
      <c r="I10" s="53"/>
      <c r="J10" s="53"/>
      <c r="K10" s="53"/>
      <c r="M10" s="187"/>
      <c r="N10" s="188"/>
      <c r="O10" s="188"/>
      <c r="P10" s="188"/>
      <c r="Q10" s="188"/>
      <c r="R10" s="188"/>
      <c r="S10" s="188"/>
      <c r="T10" s="188"/>
      <c r="U10" s="188"/>
      <c r="V10" s="188"/>
      <c r="W10" s="188"/>
      <c r="X10" s="188"/>
      <c r="Y10" s="188"/>
      <c r="Z10" s="188"/>
      <c r="AA10" s="188"/>
      <c r="AB10" s="188"/>
      <c r="AC10" s="188"/>
      <c r="AD10" s="188"/>
      <c r="AE10" s="188"/>
      <c r="AF10" s="189"/>
      <c r="AG10" s="25"/>
    </row>
    <row r="11" spans="1:33" ht="15" customHeight="1" x14ac:dyDescent="0.25">
      <c r="A11" s="31" t="s">
        <v>134</v>
      </c>
      <c r="B11" s="26"/>
      <c r="C11" s="32"/>
      <c r="D11" s="24"/>
      <c r="E11" s="34"/>
      <c r="F11" s="192" t="s">
        <v>257</v>
      </c>
      <c r="G11" s="193"/>
      <c r="H11" s="193"/>
      <c r="I11" s="193"/>
      <c r="J11" s="193"/>
      <c r="K11" s="193"/>
      <c r="L11" s="193"/>
      <c r="M11" s="193"/>
      <c r="N11" s="193"/>
      <c r="O11" s="193"/>
      <c r="P11" s="193"/>
      <c r="Q11" s="193"/>
      <c r="R11" s="193"/>
      <c r="S11" s="193"/>
      <c r="T11" s="193"/>
      <c r="U11" s="54"/>
      <c r="V11" s="54"/>
      <c r="W11" s="54"/>
      <c r="X11" s="54"/>
      <c r="Y11" s="26"/>
      <c r="Z11" s="26"/>
      <c r="AA11" s="11"/>
      <c r="AB11" s="26"/>
      <c r="AC11" s="26"/>
      <c r="AD11" s="26"/>
      <c r="AE11" s="25"/>
      <c r="AF11" s="28"/>
      <c r="AG11" s="25"/>
    </row>
    <row r="12" spans="1:33" ht="15" customHeight="1" x14ac:dyDescent="0.25">
      <c r="A12" s="23" t="s">
        <v>128</v>
      </c>
      <c r="B12" s="26"/>
      <c r="C12" s="26"/>
      <c r="D12" s="26"/>
      <c r="E12" s="25"/>
      <c r="F12" s="27"/>
      <c r="G12" s="25"/>
      <c r="I12" s="53"/>
      <c r="J12" s="53"/>
      <c r="K12" s="53"/>
      <c r="L12" s="53"/>
      <c r="M12" s="53"/>
      <c r="N12" s="53"/>
      <c r="O12" s="53"/>
      <c r="P12" s="32" t="s">
        <v>5</v>
      </c>
      <c r="Q12" s="161"/>
      <c r="R12" s="161"/>
      <c r="S12" s="161"/>
      <c r="T12" s="161"/>
      <c r="U12" s="161"/>
      <c r="V12" s="161"/>
      <c r="W12" s="161"/>
      <c r="X12" s="161"/>
      <c r="Y12" s="26"/>
      <c r="Z12" s="26"/>
      <c r="AA12" s="11"/>
      <c r="AB12" s="26"/>
      <c r="AC12" s="26"/>
      <c r="AD12" s="26"/>
      <c r="AE12" s="25"/>
      <c r="AF12" s="28"/>
      <c r="AG12" s="25"/>
    </row>
    <row r="13" spans="1:33" ht="21" customHeight="1" x14ac:dyDescent="0.25">
      <c r="A13" s="31" t="s">
        <v>1</v>
      </c>
      <c r="B13" s="26"/>
      <c r="C13" s="26"/>
      <c r="D13" s="25"/>
      <c r="E13" s="26"/>
      <c r="F13" s="26"/>
      <c r="G13" s="26"/>
      <c r="H13" s="26"/>
      <c r="I13" s="25"/>
      <c r="J13" s="25"/>
      <c r="K13" s="25"/>
      <c r="L13" s="25"/>
      <c r="M13" s="25"/>
      <c r="N13" s="25"/>
      <c r="O13" s="25"/>
      <c r="P13" s="32" t="s">
        <v>5</v>
      </c>
      <c r="Q13" s="161"/>
      <c r="R13" s="161"/>
      <c r="S13" s="161"/>
      <c r="T13" s="161"/>
      <c r="U13" s="161"/>
      <c r="V13" s="161"/>
      <c r="W13" s="161"/>
      <c r="X13" s="161"/>
      <c r="Y13" s="26"/>
      <c r="Z13" s="26"/>
      <c r="AA13" s="26"/>
      <c r="AB13" s="26"/>
      <c r="AC13" s="26"/>
      <c r="AD13" s="26"/>
      <c r="AE13" s="26"/>
      <c r="AF13" s="33"/>
    </row>
    <row r="14" spans="1:33" ht="14.25" customHeight="1" x14ac:dyDescent="0.25">
      <c r="A14" s="31" t="s">
        <v>131</v>
      </c>
      <c r="B14" s="26"/>
      <c r="C14" s="32"/>
      <c r="D14" s="24"/>
      <c r="E14" s="34"/>
      <c r="F14" s="68"/>
      <c r="G14" s="53"/>
      <c r="H14" s="53"/>
      <c r="I14" s="53"/>
      <c r="J14" s="161" t="s">
        <v>259</v>
      </c>
      <c r="K14" s="162"/>
      <c r="L14" s="162"/>
      <c r="M14" s="162"/>
      <c r="N14" s="162"/>
      <c r="O14" s="162"/>
      <c r="P14" s="162"/>
      <c r="Q14" s="162"/>
      <c r="R14" s="26"/>
      <c r="S14" s="26"/>
      <c r="U14" s="53"/>
      <c r="V14" s="11" t="s">
        <v>132</v>
      </c>
      <c r="W14" s="161" t="s">
        <v>258</v>
      </c>
      <c r="X14" s="162"/>
      <c r="Y14" s="162"/>
      <c r="Z14" s="162"/>
      <c r="AA14" s="162"/>
      <c r="AB14" s="162"/>
      <c r="AC14" s="162"/>
      <c r="AD14" s="162"/>
      <c r="AE14" s="56"/>
      <c r="AF14" s="69"/>
    </row>
    <row r="15" spans="1:33" ht="12.75" customHeight="1" x14ac:dyDescent="0.25">
      <c r="A15" s="190" t="s">
        <v>135</v>
      </c>
      <c r="B15" s="191"/>
      <c r="C15" s="191"/>
      <c r="D15" s="191"/>
      <c r="E15" s="191"/>
      <c r="F15" s="191"/>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5">
      <c r="A16" s="35"/>
      <c r="B16" s="194"/>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6"/>
    </row>
    <row r="17" spans="1:35" ht="15" customHeight="1" x14ac:dyDescent="0.25">
      <c r="A17" s="17" t="s">
        <v>25</v>
      </c>
      <c r="R17" s="34"/>
    </row>
    <row r="18" spans="1:35" ht="18" customHeight="1" x14ac:dyDescent="0.25">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5">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5">
      <c r="A20" s="36"/>
      <c r="B20" s="25"/>
      <c r="C20" s="25"/>
      <c r="D20" s="25"/>
      <c r="E20" s="25"/>
      <c r="F20" s="25"/>
      <c r="G20" s="25"/>
      <c r="H20" s="25"/>
      <c r="I20" s="32" t="s">
        <v>221</v>
      </c>
      <c r="J20" s="25"/>
      <c r="K20" s="32" t="s">
        <v>5</v>
      </c>
      <c r="L20" s="161"/>
      <c r="M20" s="161"/>
      <c r="N20" s="161"/>
      <c r="O20" s="161"/>
      <c r="P20" s="161"/>
      <c r="Q20" s="161"/>
      <c r="R20" s="60"/>
      <c r="S20" s="60"/>
      <c r="Y20" s="32" t="s">
        <v>1</v>
      </c>
      <c r="Z20" s="25"/>
      <c r="AA20" s="25"/>
      <c r="AB20" s="25"/>
      <c r="AC20" s="25"/>
      <c r="AE20" s="25"/>
      <c r="AF20" s="28"/>
    </row>
    <row r="21" spans="1:35" ht="15.9" customHeight="1" x14ac:dyDescent="0.25">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5">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5">
      <c r="A23" s="17" t="s">
        <v>234</v>
      </c>
      <c r="D23" s="21"/>
      <c r="R23" s="34"/>
      <c r="AF23" s="114"/>
    </row>
    <row r="24" spans="1:35" ht="23.25" customHeight="1" x14ac:dyDescent="0.25">
      <c r="A24" s="119"/>
      <c r="B24" s="114"/>
      <c r="C24" s="114"/>
      <c r="D24" s="118" t="s">
        <v>251</v>
      </c>
      <c r="E24" s="114"/>
      <c r="F24" s="114"/>
      <c r="G24" s="114"/>
      <c r="H24" s="114"/>
      <c r="I24" s="114"/>
      <c r="J24" s="114"/>
      <c r="K24" s="114"/>
      <c r="L24" s="201" t="s">
        <v>249</v>
      </c>
      <c r="M24" s="201"/>
      <c r="N24" s="201"/>
      <c r="O24" s="20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5">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 customHeight="1" x14ac:dyDescent="0.25">
      <c r="A26" s="39"/>
      <c r="B26" s="21"/>
      <c r="C26" s="21"/>
      <c r="D26" s="21"/>
      <c r="E26" s="21"/>
      <c r="F26" s="21"/>
      <c r="G26" s="40" t="s">
        <v>229</v>
      </c>
      <c r="H26" s="158">
        <v>0</v>
      </c>
      <c r="I26" s="159"/>
      <c r="J26" s="159"/>
      <c r="K26" s="159"/>
      <c r="L26" s="200"/>
      <c r="M26" s="22"/>
      <c r="N26" s="22"/>
      <c r="P26" s="40"/>
      <c r="Q26" s="40" t="s">
        <v>225</v>
      </c>
      <c r="R26" s="152">
        <v>0</v>
      </c>
      <c r="S26" s="153"/>
      <c r="T26" s="153"/>
      <c r="U26" s="153"/>
      <c r="V26" s="154"/>
      <c r="X26" s="45"/>
      <c r="Y26" s="44"/>
      <c r="Z26" s="32"/>
      <c r="AA26" s="40" t="s">
        <v>232</v>
      </c>
      <c r="AB26" s="158">
        <v>0</v>
      </c>
      <c r="AC26" s="159"/>
      <c r="AD26" s="159"/>
      <c r="AE26" s="159"/>
      <c r="AF26" s="160"/>
    </row>
    <row r="27" spans="1:35" ht="12.9" customHeight="1" x14ac:dyDescent="0.25">
      <c r="A27" s="36"/>
      <c r="B27" s="25"/>
      <c r="C27" s="25"/>
      <c r="D27" s="25"/>
      <c r="E27" s="25"/>
      <c r="F27" s="25"/>
      <c r="G27" s="32" t="s">
        <v>222</v>
      </c>
      <c r="H27" s="155">
        <v>0</v>
      </c>
      <c r="I27" s="164"/>
      <c r="J27" s="164"/>
      <c r="K27" s="164"/>
      <c r="L27" s="169"/>
      <c r="M27" s="11"/>
      <c r="N27" s="11"/>
      <c r="P27" s="32"/>
      <c r="Q27" s="32" t="s">
        <v>231</v>
      </c>
      <c r="R27" s="155">
        <v>0</v>
      </c>
      <c r="S27" s="164"/>
      <c r="T27" s="164"/>
      <c r="U27" s="164"/>
      <c r="V27" s="169"/>
      <c r="X27" s="45"/>
      <c r="Y27" s="45"/>
      <c r="Z27" s="32"/>
      <c r="AA27" s="32" t="s">
        <v>233</v>
      </c>
      <c r="AB27" s="155">
        <v>0</v>
      </c>
      <c r="AC27" s="164"/>
      <c r="AD27" s="164"/>
      <c r="AE27" s="164"/>
      <c r="AF27" s="165"/>
    </row>
    <row r="28" spans="1:35" ht="12.9" customHeight="1" x14ac:dyDescent="0.25">
      <c r="A28" s="36"/>
      <c r="B28" s="25"/>
      <c r="C28" s="25"/>
      <c r="D28" s="25"/>
      <c r="E28" s="25"/>
      <c r="F28" s="25"/>
      <c r="G28" s="32" t="s">
        <v>223</v>
      </c>
      <c r="H28" s="155">
        <v>0</v>
      </c>
      <c r="I28" s="156"/>
      <c r="J28" s="156"/>
      <c r="K28" s="156"/>
      <c r="L28" s="157"/>
      <c r="M28" s="45"/>
      <c r="N28" s="45"/>
      <c r="P28" s="32"/>
      <c r="Q28" s="32" t="s">
        <v>226</v>
      </c>
      <c r="R28" s="155">
        <v>0</v>
      </c>
      <c r="S28" s="156"/>
      <c r="T28" s="156"/>
      <c r="U28" s="156"/>
      <c r="V28" s="157"/>
      <c r="X28" s="25"/>
      <c r="Y28" s="25"/>
      <c r="Z28" s="32"/>
      <c r="AA28" s="32" t="s">
        <v>47</v>
      </c>
      <c r="AB28" s="155">
        <v>0</v>
      </c>
      <c r="AC28" s="156"/>
      <c r="AD28" s="156"/>
      <c r="AE28" s="156"/>
      <c r="AF28" s="163"/>
    </row>
    <row r="29" spans="1:35" ht="12.9" customHeight="1" x14ac:dyDescent="0.25">
      <c r="A29" s="36"/>
      <c r="B29" s="25"/>
      <c r="C29" s="25"/>
      <c r="D29" s="25"/>
      <c r="E29" s="25"/>
      <c r="F29" s="25"/>
      <c r="G29" s="113" t="s">
        <v>224</v>
      </c>
      <c r="H29" s="155">
        <v>0</v>
      </c>
      <c r="I29" s="156"/>
      <c r="J29" s="156"/>
      <c r="K29" s="156"/>
      <c r="L29" s="157"/>
      <c r="M29" s="45"/>
      <c r="N29" s="45"/>
      <c r="O29" s="45"/>
      <c r="P29" s="32"/>
      <c r="Q29" s="32" t="s">
        <v>227</v>
      </c>
      <c r="R29" s="155">
        <v>0</v>
      </c>
      <c r="S29" s="156"/>
      <c r="T29" s="156"/>
      <c r="U29" s="156"/>
      <c r="V29" s="157"/>
      <c r="X29" s="25"/>
      <c r="Y29" s="25"/>
      <c r="Z29" s="25"/>
      <c r="AA29" s="25"/>
      <c r="AB29" s="25"/>
      <c r="AC29" s="46" t="s">
        <v>48</v>
      </c>
      <c r="AD29" s="25"/>
      <c r="AE29" s="25"/>
      <c r="AF29" s="28"/>
    </row>
    <row r="30" spans="1:35" ht="12.9" customHeight="1" x14ac:dyDescent="0.25">
      <c r="A30" s="35"/>
      <c r="B30" s="38"/>
      <c r="C30" s="38"/>
      <c r="D30" s="38"/>
      <c r="E30" s="38"/>
      <c r="F30" s="38"/>
      <c r="G30" s="48" t="s">
        <v>228</v>
      </c>
      <c r="H30" s="166">
        <v>0</v>
      </c>
      <c r="I30" s="167"/>
      <c r="J30" s="167"/>
      <c r="K30" s="167"/>
      <c r="L30" s="168"/>
      <c r="M30" s="47"/>
      <c r="N30" s="47"/>
      <c r="O30" s="47"/>
      <c r="P30" s="48"/>
      <c r="Q30" s="115" t="s">
        <v>230</v>
      </c>
      <c r="R30" s="166">
        <v>0</v>
      </c>
      <c r="S30" s="167"/>
      <c r="T30" s="167"/>
      <c r="U30" s="167"/>
      <c r="V30" s="168"/>
      <c r="W30" s="38"/>
      <c r="X30" s="38"/>
      <c r="Y30" s="38"/>
      <c r="Z30" s="197">
        <f>SUM(H26:L30,R26:V30,AB26:AF28)</f>
        <v>0</v>
      </c>
      <c r="AA30" s="198"/>
      <c r="AB30" s="198"/>
      <c r="AC30" s="198"/>
      <c r="AD30" s="198"/>
      <c r="AE30" s="198"/>
      <c r="AF30" s="199"/>
    </row>
    <row r="31" spans="1:35" ht="120" customHeight="1" x14ac:dyDescent="0.25">
      <c r="A31" s="49"/>
    </row>
    <row r="32" spans="1:35" s="25" customFormat="1" ht="9.9" customHeight="1" x14ac:dyDescent="0.25">
      <c r="D32" s="32"/>
      <c r="F32" s="11"/>
      <c r="N32" s="32"/>
      <c r="R32" s="11"/>
      <c r="S32" s="11"/>
      <c r="Y32" s="32"/>
    </row>
    <row r="33" ht="15" customHeight="1" x14ac:dyDescent="0.25"/>
  </sheetData>
  <mergeCells count="33">
    <mergeCell ref="L20:Q20"/>
    <mergeCell ref="L9:AF9"/>
    <mergeCell ref="H30:L30"/>
    <mergeCell ref="J14:Q14"/>
    <mergeCell ref="B16:AF16"/>
    <mergeCell ref="Z30:AF30"/>
    <mergeCell ref="H26:L26"/>
    <mergeCell ref="H28:L28"/>
    <mergeCell ref="H29:L29"/>
    <mergeCell ref="L24:O24"/>
    <mergeCell ref="AB4:AF4"/>
    <mergeCell ref="F8:AF8"/>
    <mergeCell ref="M10:AF10"/>
    <mergeCell ref="A15:F15"/>
    <mergeCell ref="Q13:X13"/>
    <mergeCell ref="F11:T11"/>
    <mergeCell ref="Q12:X12"/>
    <mergeCell ref="R29:V29"/>
    <mergeCell ref="R30:V30"/>
    <mergeCell ref="H27:L27"/>
    <mergeCell ref="R27:V27"/>
    <mergeCell ref="AD1:AF1"/>
    <mergeCell ref="G6:O6"/>
    <mergeCell ref="AD2:AF2"/>
    <mergeCell ref="U6:AF6"/>
    <mergeCell ref="F2:W2"/>
    <mergeCell ref="F3:W3"/>
    <mergeCell ref="R26:V26"/>
    <mergeCell ref="R28:V28"/>
    <mergeCell ref="AB26:AF26"/>
    <mergeCell ref="W14:AD14"/>
    <mergeCell ref="AB28:AF28"/>
    <mergeCell ref="AB27:AF27"/>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137160</xdr:colOff>
                    <xdr:row>12</xdr:row>
                    <xdr:rowOff>60960</xdr:rowOff>
                  </from>
                  <to>
                    <xdr:col>13</xdr:col>
                    <xdr:colOff>152400</xdr:colOff>
                    <xdr:row>12</xdr:row>
                    <xdr:rowOff>259080</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22860</xdr:colOff>
                    <xdr:row>4</xdr:row>
                    <xdr:rowOff>15240</xdr:rowOff>
                  </from>
                  <to>
                    <xdr:col>32</xdr:col>
                    <xdr:colOff>0</xdr:colOff>
                    <xdr:row>4</xdr:row>
                    <xdr:rowOff>220980</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7620</xdr:rowOff>
                  </from>
                  <to>
                    <xdr:col>9</xdr:col>
                    <xdr:colOff>137160</xdr:colOff>
                    <xdr:row>17</xdr:row>
                    <xdr:rowOff>213360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22860</xdr:colOff>
                    <xdr:row>17</xdr:row>
                    <xdr:rowOff>7620</xdr:rowOff>
                  </from>
                  <to>
                    <xdr:col>22</xdr:col>
                    <xdr:colOff>76200</xdr:colOff>
                    <xdr:row>17</xdr:row>
                    <xdr:rowOff>213360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68580</xdr:colOff>
                    <xdr:row>20</xdr:row>
                    <xdr:rowOff>15240</xdr:rowOff>
                  </from>
                  <to>
                    <xdr:col>10</xdr:col>
                    <xdr:colOff>99060</xdr:colOff>
                    <xdr:row>21</xdr:row>
                    <xdr:rowOff>15240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99060</xdr:colOff>
                    <xdr:row>20</xdr:row>
                    <xdr:rowOff>15240</xdr:rowOff>
                  </from>
                  <to>
                    <xdr:col>15</xdr:col>
                    <xdr:colOff>121920</xdr:colOff>
                    <xdr:row>21</xdr:row>
                    <xdr:rowOff>15240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121920</xdr:colOff>
                    <xdr:row>20</xdr:row>
                    <xdr:rowOff>15240</xdr:rowOff>
                  </from>
                  <to>
                    <xdr:col>20</xdr:col>
                    <xdr:colOff>152400</xdr:colOff>
                    <xdr:row>21</xdr:row>
                    <xdr:rowOff>15240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15240</xdr:rowOff>
                  </from>
                  <to>
                    <xdr:col>5</xdr:col>
                    <xdr:colOff>68580</xdr:colOff>
                    <xdr:row>21</xdr:row>
                    <xdr:rowOff>15240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15240</xdr:rowOff>
                  </from>
                  <to>
                    <xdr:col>11</xdr:col>
                    <xdr:colOff>76200</xdr:colOff>
                    <xdr:row>18</xdr:row>
                    <xdr:rowOff>220980</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22860</xdr:colOff>
                    <xdr:row>18</xdr:row>
                    <xdr:rowOff>7620</xdr:rowOff>
                  </from>
                  <to>
                    <xdr:col>22</xdr:col>
                    <xdr:colOff>76200</xdr:colOff>
                    <xdr:row>18</xdr:row>
                    <xdr:rowOff>213360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137160</xdr:colOff>
                    <xdr:row>11</xdr:row>
                    <xdr:rowOff>30480</xdr:rowOff>
                  </from>
                  <to>
                    <xdr:col>13</xdr:col>
                    <xdr:colOff>160020</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7620</xdr:colOff>
                    <xdr:row>17</xdr:row>
                    <xdr:rowOff>7620</xdr:rowOff>
                  </from>
                  <to>
                    <xdr:col>32</xdr:col>
                    <xdr:colOff>0</xdr:colOff>
                    <xdr:row>17</xdr:row>
                    <xdr:rowOff>213360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7620</xdr:colOff>
                    <xdr:row>21</xdr:row>
                    <xdr:rowOff>53340</xdr:rowOff>
                  </from>
                  <to>
                    <xdr:col>9</xdr:col>
                    <xdr:colOff>0</xdr:colOff>
                    <xdr:row>21</xdr:row>
                    <xdr:rowOff>259080</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53340</xdr:rowOff>
                  </from>
                  <to>
                    <xdr:col>16</xdr:col>
                    <xdr:colOff>30480</xdr:colOff>
                    <xdr:row>21</xdr:row>
                    <xdr:rowOff>259080</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68580</xdr:colOff>
                    <xdr:row>21</xdr:row>
                    <xdr:rowOff>53340</xdr:rowOff>
                  </from>
                  <to>
                    <xdr:col>23</xdr:col>
                    <xdr:colOff>60960</xdr:colOff>
                    <xdr:row>21</xdr:row>
                    <xdr:rowOff>259080</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7620</xdr:colOff>
                    <xdr:row>18</xdr:row>
                    <xdr:rowOff>0</xdr:rowOff>
                  </from>
                  <to>
                    <xdr:col>32</xdr:col>
                    <xdr:colOff>0</xdr:colOff>
                    <xdr:row>18</xdr:row>
                    <xdr:rowOff>198120</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7620</xdr:colOff>
                    <xdr:row>18</xdr:row>
                    <xdr:rowOff>220980</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175260</xdr:colOff>
                    <xdr:row>23</xdr:row>
                    <xdr:rowOff>38100</xdr:rowOff>
                  </from>
                  <to>
                    <xdr:col>10</xdr:col>
                    <xdr:colOff>83820</xdr:colOff>
                    <xdr:row>23</xdr:row>
                    <xdr:rowOff>236220</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175260</xdr:colOff>
                    <xdr:row>23</xdr:row>
                    <xdr:rowOff>38100</xdr:rowOff>
                  </from>
                  <to>
                    <xdr:col>32</xdr:col>
                    <xdr:colOff>0</xdr:colOff>
                    <xdr:row>23</xdr:row>
                    <xdr:rowOff>236220</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7620</xdr:colOff>
                    <xdr:row>23</xdr:row>
                    <xdr:rowOff>38100</xdr:rowOff>
                  </from>
                  <to>
                    <xdr:col>20</xdr:col>
                    <xdr:colOff>152400</xdr:colOff>
                    <xdr:row>23</xdr:row>
                    <xdr:rowOff>236220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3.2" x14ac:dyDescent="0.25"/>
  <sheetData>
    <row r="1" spans="1:2" x14ac:dyDescent="0.25">
      <c r="A1" s="4" t="s">
        <v>58</v>
      </c>
    </row>
    <row r="6" spans="1:2" x14ac:dyDescent="0.25">
      <c r="B6" s="9"/>
    </row>
    <row r="10" spans="1:2" x14ac:dyDescent="0.25">
      <c r="B10" s="9"/>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58</v>
      </c>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3.2" x14ac:dyDescent="0.25"/>
  <cols>
    <col min="1" max="1" width="69.88671875" customWidth="1"/>
  </cols>
  <sheetData>
    <row r="1" spans="1:1" x14ac:dyDescent="0.25">
      <c r="A1" s="4" t="s">
        <v>65</v>
      </c>
    </row>
    <row r="2" spans="1:1" x14ac:dyDescent="0.25">
      <c r="A2" s="4"/>
    </row>
    <row r="3" spans="1:1" x14ac:dyDescent="0.25">
      <c r="A3" s="4" t="s">
        <v>66</v>
      </c>
    </row>
    <row r="4" spans="1:1" x14ac:dyDescent="0.25">
      <c r="A4" s="4"/>
    </row>
    <row r="5" spans="1:1" s="6" customFormat="1" ht="66" x14ac:dyDescent="0.25">
      <c r="A5" s="8" t="s">
        <v>62</v>
      </c>
    </row>
    <row r="6" spans="1:1" s="6" customFormat="1" x14ac:dyDescent="0.25">
      <c r="A6" s="8"/>
    </row>
    <row r="7" spans="1:1" ht="39.6" x14ac:dyDescent="0.25">
      <c r="A7" s="8" t="s">
        <v>63</v>
      </c>
    </row>
    <row r="8" spans="1:1" x14ac:dyDescent="0.25">
      <c r="A8" s="8"/>
    </row>
    <row r="9" spans="1:1" ht="26.4" x14ac:dyDescent="0.25">
      <c r="A9" s="8" t="s">
        <v>64</v>
      </c>
    </row>
    <row r="10" spans="1:1" x14ac:dyDescent="0.25">
      <c r="A10" s="8"/>
    </row>
    <row r="11" spans="1:1" x14ac:dyDescent="0.25">
      <c r="A11" s="4" t="s">
        <v>67</v>
      </c>
    </row>
    <row r="12" spans="1:1" x14ac:dyDescent="0.25">
      <c r="A12" s="4"/>
    </row>
    <row r="13" spans="1:1" x14ac:dyDescent="0.25">
      <c r="A13" s="4" t="s">
        <v>68</v>
      </c>
    </row>
  </sheetData>
  <phoneticPr fontId="0" type="noConversion"/>
  <pageMargins left="0.75" right="0.75" top="1" bottom="1" header="0.5" footer="0.5"/>
  <pageSetup orientation="portrait" horizont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3.2" x14ac:dyDescent="0.25"/>
  <cols>
    <col min="1" max="1" width="27.5546875" bestFit="1" customWidth="1"/>
    <col min="2" max="2" width="2.44140625" customWidth="1"/>
    <col min="3" max="3" width="32.44140625" bestFit="1" customWidth="1"/>
    <col min="4" max="4" width="2.33203125" customWidth="1"/>
    <col min="5" max="5" width="25.109375" bestFit="1" customWidth="1"/>
  </cols>
  <sheetData>
    <row r="1" spans="1:5" x14ac:dyDescent="0.25">
      <c r="A1" s="4" t="s">
        <v>108</v>
      </c>
      <c r="C1" s="4" t="s">
        <v>109</v>
      </c>
      <c r="E1" s="4" t="s">
        <v>116</v>
      </c>
    </row>
    <row r="2" spans="1:5" x14ac:dyDescent="0.25">
      <c r="A2" s="5"/>
      <c r="C2" s="5"/>
      <c r="E2" s="5" t="s">
        <v>22</v>
      </c>
    </row>
    <row r="3" spans="1:5" x14ac:dyDescent="0.25">
      <c r="A3" s="2" t="s">
        <v>3</v>
      </c>
      <c r="C3" s="2" t="s">
        <v>10</v>
      </c>
      <c r="E3" s="2" t="s">
        <v>19</v>
      </c>
    </row>
    <row r="4" spans="1:5" x14ac:dyDescent="0.25">
      <c r="A4" s="2" t="s">
        <v>2</v>
      </c>
      <c r="C4" s="3" t="s">
        <v>11</v>
      </c>
      <c r="E4" s="2" t="s">
        <v>20</v>
      </c>
    </row>
    <row r="5" spans="1:5" x14ac:dyDescent="0.25">
      <c r="A5" s="2" t="s">
        <v>120</v>
      </c>
      <c r="E5" s="3" t="s">
        <v>21</v>
      </c>
    </row>
    <row r="6" spans="1:5" x14ac:dyDescent="0.25">
      <c r="A6" s="2" t="s">
        <v>121</v>
      </c>
      <c r="C6" s="4" t="s">
        <v>118</v>
      </c>
    </row>
    <row r="7" spans="1:5" x14ac:dyDescent="0.25">
      <c r="A7" s="3" t="s">
        <v>4</v>
      </c>
      <c r="C7" s="5"/>
      <c r="E7" s="4" t="s">
        <v>115</v>
      </c>
    </row>
    <row r="8" spans="1:5" x14ac:dyDescent="0.25">
      <c r="A8" s="1"/>
      <c r="C8" s="2" t="s">
        <v>74</v>
      </c>
      <c r="E8" s="5"/>
    </row>
    <row r="9" spans="1:5" x14ac:dyDescent="0.25">
      <c r="A9" s="4" t="s">
        <v>110</v>
      </c>
      <c r="C9" s="2" t="s">
        <v>75</v>
      </c>
      <c r="E9" s="2" t="s">
        <v>88</v>
      </c>
    </row>
    <row r="10" spans="1:5" x14ac:dyDescent="0.25">
      <c r="A10" s="5"/>
      <c r="C10" s="2" t="s">
        <v>73</v>
      </c>
      <c r="E10" s="2" t="s">
        <v>89</v>
      </c>
    </row>
    <row r="11" spans="1:5" x14ac:dyDescent="0.25">
      <c r="A11" s="2" t="s">
        <v>54</v>
      </c>
      <c r="C11" s="2" t="s">
        <v>72</v>
      </c>
      <c r="E11" s="2" t="s">
        <v>90</v>
      </c>
    </row>
    <row r="12" spans="1:5" x14ac:dyDescent="0.25">
      <c r="A12" s="2" t="s">
        <v>28</v>
      </c>
      <c r="C12" s="2" t="s">
        <v>70</v>
      </c>
      <c r="E12" s="3" t="s">
        <v>91</v>
      </c>
    </row>
    <row r="13" spans="1:5" x14ac:dyDescent="0.25">
      <c r="A13" s="2" t="s">
        <v>29</v>
      </c>
      <c r="C13" s="3" t="s">
        <v>4</v>
      </c>
    </row>
    <row r="14" spans="1:5" x14ac:dyDescent="0.25">
      <c r="A14" s="2" t="s">
        <v>30</v>
      </c>
      <c r="E14" s="4" t="s">
        <v>119</v>
      </c>
    </row>
    <row r="15" spans="1:5" x14ac:dyDescent="0.25">
      <c r="A15" s="2" t="s">
        <v>31</v>
      </c>
      <c r="C15" s="4" t="s">
        <v>114</v>
      </c>
      <c r="E15" s="5"/>
    </row>
    <row r="16" spans="1:5" x14ac:dyDescent="0.25">
      <c r="A16" s="3" t="s">
        <v>107</v>
      </c>
      <c r="C16" s="5"/>
      <c r="E16" s="2" t="s">
        <v>94</v>
      </c>
    </row>
    <row r="17" spans="1:5" x14ac:dyDescent="0.25">
      <c r="C17" s="2" t="s">
        <v>42</v>
      </c>
      <c r="E17" s="2" t="s">
        <v>95</v>
      </c>
    </row>
    <row r="18" spans="1:5" x14ac:dyDescent="0.25">
      <c r="A18" s="4" t="s">
        <v>111</v>
      </c>
      <c r="C18" s="2" t="s">
        <v>43</v>
      </c>
      <c r="E18" s="2" t="s">
        <v>137</v>
      </c>
    </row>
    <row r="19" spans="1:5" x14ac:dyDescent="0.25">
      <c r="A19" s="5"/>
      <c r="C19" s="2" t="s">
        <v>44</v>
      </c>
      <c r="E19" s="2" t="s">
        <v>138</v>
      </c>
    </row>
    <row r="20" spans="1:5" x14ac:dyDescent="0.25">
      <c r="A20" s="2" t="s">
        <v>32</v>
      </c>
      <c r="C20" s="2" t="s">
        <v>45</v>
      </c>
      <c r="E20" s="2" t="s">
        <v>92</v>
      </c>
    </row>
    <row r="21" spans="1:5" x14ac:dyDescent="0.25">
      <c r="A21" s="2" t="s">
        <v>33</v>
      </c>
      <c r="C21" s="2" t="s">
        <v>46</v>
      </c>
      <c r="E21" s="2" t="s">
        <v>93</v>
      </c>
    </row>
    <row r="22" spans="1:5" x14ac:dyDescent="0.25">
      <c r="A22" s="2" t="s">
        <v>71</v>
      </c>
      <c r="C22" s="3" t="s">
        <v>4</v>
      </c>
      <c r="E22" s="2" t="s">
        <v>96</v>
      </c>
    </row>
    <row r="23" spans="1:5" x14ac:dyDescent="0.25">
      <c r="A23" s="3" t="s">
        <v>34</v>
      </c>
      <c r="E23" s="2" t="s">
        <v>102</v>
      </c>
    </row>
    <row r="24" spans="1:5" x14ac:dyDescent="0.25">
      <c r="C24" s="4" t="s">
        <v>117</v>
      </c>
      <c r="E24" s="2" t="s">
        <v>103</v>
      </c>
    </row>
    <row r="25" spans="1:5" x14ac:dyDescent="0.25">
      <c r="A25" s="4" t="s">
        <v>112</v>
      </c>
      <c r="C25" s="5"/>
      <c r="E25" s="2" t="s">
        <v>104</v>
      </c>
    </row>
    <row r="26" spans="1:5" x14ac:dyDescent="0.25">
      <c r="A26" s="5"/>
      <c r="C26" s="2" t="s">
        <v>52</v>
      </c>
      <c r="E26" s="3" t="s">
        <v>105</v>
      </c>
    </row>
    <row r="27" spans="1:5" x14ac:dyDescent="0.25">
      <c r="A27" s="2" t="s">
        <v>37</v>
      </c>
      <c r="C27" s="2" t="s">
        <v>51</v>
      </c>
      <c r="E27" s="64"/>
    </row>
    <row r="28" spans="1:5" x14ac:dyDescent="0.25">
      <c r="A28" s="2" t="s">
        <v>35</v>
      </c>
      <c r="C28" s="2" t="s">
        <v>53</v>
      </c>
      <c r="E28" s="65" t="s">
        <v>140</v>
      </c>
    </row>
    <row r="29" spans="1:5" x14ac:dyDescent="0.25">
      <c r="A29" s="2" t="s">
        <v>136</v>
      </c>
      <c r="C29" s="2" t="s">
        <v>55</v>
      </c>
      <c r="E29" s="66"/>
    </row>
    <row r="30" spans="1:5" x14ac:dyDescent="0.25">
      <c r="A30" s="2" t="s">
        <v>36</v>
      </c>
      <c r="C30" s="2" t="s">
        <v>56</v>
      </c>
      <c r="E30" s="2" t="s">
        <v>99</v>
      </c>
    </row>
    <row r="31" spans="1:5" x14ac:dyDescent="0.25">
      <c r="A31" s="2" t="s">
        <v>38</v>
      </c>
      <c r="C31" s="3" t="s">
        <v>76</v>
      </c>
      <c r="E31" s="2" t="s">
        <v>100</v>
      </c>
    </row>
    <row r="32" spans="1:5" x14ac:dyDescent="0.25">
      <c r="A32" s="2" t="s">
        <v>39</v>
      </c>
      <c r="E32" s="2" t="s">
        <v>101</v>
      </c>
    </row>
    <row r="33" spans="1:5" x14ac:dyDescent="0.25">
      <c r="A33" s="3" t="s">
        <v>4</v>
      </c>
      <c r="C33" s="88" t="s">
        <v>152</v>
      </c>
      <c r="E33" s="2" t="s">
        <v>98</v>
      </c>
    </row>
    <row r="34" spans="1:5" x14ac:dyDescent="0.25">
      <c r="C34" s="2"/>
      <c r="E34" s="2" t="s">
        <v>139</v>
      </c>
    </row>
    <row r="35" spans="1:5" x14ac:dyDescent="0.25">
      <c r="A35" s="4" t="s">
        <v>113</v>
      </c>
      <c r="C35" s="2" t="s">
        <v>150</v>
      </c>
      <c r="E35" s="3" t="s">
        <v>97</v>
      </c>
    </row>
    <row r="36" spans="1:5" x14ac:dyDescent="0.25">
      <c r="A36" s="5"/>
      <c r="C36" s="2" t="s">
        <v>151</v>
      </c>
    </row>
    <row r="37" spans="1:5" x14ac:dyDescent="0.25">
      <c r="A37" s="2" t="s">
        <v>77</v>
      </c>
      <c r="C37" s="3" t="s">
        <v>153</v>
      </c>
      <c r="E37" s="88" t="s">
        <v>216</v>
      </c>
    </row>
    <row r="38" spans="1:5" x14ac:dyDescent="0.25">
      <c r="A38" s="7" t="s">
        <v>78</v>
      </c>
      <c r="E38" s="86"/>
    </row>
    <row r="39" spans="1:5" x14ac:dyDescent="0.25">
      <c r="A39" s="2" t="s">
        <v>80</v>
      </c>
      <c r="C39" s="88" t="s">
        <v>164</v>
      </c>
      <c r="E39" s="2" t="s">
        <v>217</v>
      </c>
    </row>
    <row r="40" spans="1:5" x14ac:dyDescent="0.25">
      <c r="A40" s="2" t="s">
        <v>79</v>
      </c>
      <c r="C40" s="86"/>
      <c r="E40" s="2" t="s">
        <v>207</v>
      </c>
    </row>
    <row r="41" spans="1:5" x14ac:dyDescent="0.25">
      <c r="A41" s="2" t="s">
        <v>82</v>
      </c>
      <c r="C41" s="2" t="s">
        <v>165</v>
      </c>
      <c r="E41" s="2" t="s">
        <v>218</v>
      </c>
    </row>
    <row r="42" spans="1:5" x14ac:dyDescent="0.25">
      <c r="A42" s="2" t="s">
        <v>81</v>
      </c>
      <c r="C42" s="2" t="s">
        <v>166</v>
      </c>
      <c r="E42" s="2" t="s">
        <v>219</v>
      </c>
    </row>
    <row r="43" spans="1:5" x14ac:dyDescent="0.25">
      <c r="A43" s="2" t="s">
        <v>86</v>
      </c>
      <c r="C43" s="2" t="s">
        <v>167</v>
      </c>
      <c r="E43" s="112" t="s">
        <v>220</v>
      </c>
    </row>
    <row r="44" spans="1:5" x14ac:dyDescent="0.25">
      <c r="A44" s="2" t="s">
        <v>83</v>
      </c>
      <c r="C44" s="3" t="s">
        <v>168</v>
      </c>
    </row>
    <row r="45" spans="1:5" x14ac:dyDescent="0.25">
      <c r="A45" s="2" t="s">
        <v>84</v>
      </c>
      <c r="E45" s="4" t="s">
        <v>240</v>
      </c>
    </row>
    <row r="46" spans="1:5" x14ac:dyDescent="0.25">
      <c r="A46" s="3" t="s">
        <v>85</v>
      </c>
      <c r="C46" s="88" t="s">
        <v>238</v>
      </c>
      <c r="E46" s="66"/>
    </row>
    <row r="47" spans="1:5" x14ac:dyDescent="0.25">
      <c r="C47" s="86"/>
      <c r="E47" s="2" t="s">
        <v>241</v>
      </c>
    </row>
    <row r="48" spans="1:5" x14ac:dyDescent="0.25">
      <c r="A48" s="4" t="s">
        <v>237</v>
      </c>
      <c r="C48" s="2" t="s">
        <v>235</v>
      </c>
      <c r="E48" s="2" t="s">
        <v>242</v>
      </c>
    </row>
    <row r="49" spans="1:5" x14ac:dyDescent="0.25">
      <c r="A49" s="5"/>
      <c r="C49" s="3" t="s">
        <v>239</v>
      </c>
      <c r="E49" s="2" t="s">
        <v>244</v>
      </c>
    </row>
    <row r="50" spans="1:5" x14ac:dyDescent="0.25">
      <c r="A50" s="2" t="s">
        <v>235</v>
      </c>
      <c r="C50" s="64"/>
      <c r="E50" s="2" t="s">
        <v>243</v>
      </c>
    </row>
    <row r="51" spans="1:5" x14ac:dyDescent="0.25">
      <c r="A51" s="3" t="s">
        <v>236</v>
      </c>
      <c r="E51" s="2" t="s">
        <v>247</v>
      </c>
    </row>
    <row r="52" spans="1:5" x14ac:dyDescent="0.25">
      <c r="E52" s="2" t="s">
        <v>245</v>
      </c>
    </row>
    <row r="53" spans="1:5" x14ac:dyDescent="0.25">
      <c r="E53" s="2" t="s">
        <v>246</v>
      </c>
    </row>
    <row r="54" spans="1:5" x14ac:dyDescent="0.25">
      <c r="E54" s="3" t="s">
        <v>248</v>
      </c>
    </row>
    <row r="71" spans="1:1" x14ac:dyDescent="0.25">
      <c r="A71" s="1"/>
    </row>
  </sheetData>
  <phoneticPr fontId="0" type="noConversion"/>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9"/>
  <sheetViews>
    <sheetView tabSelected="1" workbookViewId="0">
      <selection activeCell="R44" sqref="R44"/>
    </sheetView>
  </sheetViews>
  <sheetFormatPr defaultRowHeight="13.2" x14ac:dyDescent="0.25"/>
  <cols>
    <col min="1" max="2" width="3.6640625" customWidth="1"/>
    <col min="3" max="3" width="7.6640625" customWidth="1"/>
    <col min="4" max="4" width="2.6640625" customWidth="1"/>
    <col min="5" max="5" width="7.6640625" customWidth="1"/>
    <col min="6" max="6" width="6.6640625" customWidth="1"/>
    <col min="7" max="7" width="7.6640625" customWidth="1"/>
    <col min="8" max="8" width="1.6640625" customWidth="1"/>
    <col min="9" max="9" width="2.6640625" style="121" customWidth="1"/>
    <col min="10" max="10" width="0.88671875" style="121" customWidth="1"/>
    <col min="11" max="11" width="1.6640625" customWidth="1"/>
    <col min="12" max="12" width="13.6640625" customWidth="1"/>
    <col min="13" max="13" width="0.88671875" customWidth="1"/>
    <col min="14" max="14" width="8.6640625" customWidth="1"/>
    <col min="15" max="15" width="0.88671875" customWidth="1"/>
    <col min="16" max="16" width="8.6640625" customWidth="1"/>
    <col min="17" max="17" width="0.88671875" customWidth="1"/>
    <col min="18" max="18" width="13.6640625" customWidth="1"/>
    <col min="19" max="19" width="1.6640625" customWidth="1"/>
    <col min="20" max="20" width="9.109375" style="121" customWidth="1"/>
    <col min="21" max="21" width="1.6640625" customWidth="1"/>
    <col min="22" max="22" width="13.6640625" customWidth="1"/>
  </cols>
  <sheetData>
    <row r="2" spans="3:20" ht="21" x14ac:dyDescent="0.4">
      <c r="H2" s="120" t="s">
        <v>256</v>
      </c>
    </row>
    <row r="3" spans="3:20" ht="17.399999999999999" x14ac:dyDescent="0.3">
      <c r="H3" s="122" t="s">
        <v>260</v>
      </c>
    </row>
    <row r="4" spans="3:20" ht="17.399999999999999" x14ac:dyDescent="0.3">
      <c r="H4" s="122" t="s">
        <v>261</v>
      </c>
    </row>
    <row r="7" spans="3:20" x14ac:dyDescent="0.25">
      <c r="C7" s="123" t="s">
        <v>262</v>
      </c>
      <c r="D7" s="4" t="s">
        <v>263</v>
      </c>
      <c r="E7" s="124" t="s">
        <v>264</v>
      </c>
      <c r="F7" s="124"/>
      <c r="T7"/>
    </row>
    <row r="8" spans="3:20" x14ac:dyDescent="0.25">
      <c r="C8" s="123"/>
      <c r="D8" s="4"/>
      <c r="E8" s="124" t="s">
        <v>265</v>
      </c>
      <c r="F8" s="124"/>
      <c r="T8"/>
    </row>
    <row r="9" spans="3:20" x14ac:dyDescent="0.25">
      <c r="E9" s="124" t="s">
        <v>266</v>
      </c>
      <c r="F9" s="123"/>
      <c r="T9"/>
    </row>
    <row r="10" spans="3:20" x14ac:dyDescent="0.25">
      <c r="E10" s="124" t="s">
        <v>267</v>
      </c>
      <c r="F10" s="123"/>
      <c r="T10"/>
    </row>
    <row r="11" spans="3:20" x14ac:dyDescent="0.25">
      <c r="E11" s="124"/>
      <c r="F11" s="123"/>
      <c r="T11"/>
    </row>
    <row r="12" spans="3:20" x14ac:dyDescent="0.25">
      <c r="N12" s="123" t="s">
        <v>268</v>
      </c>
      <c r="P12" s="123" t="s">
        <v>269</v>
      </c>
      <c r="R12" s="123" t="s">
        <v>270</v>
      </c>
      <c r="T12"/>
    </row>
    <row r="13" spans="3:20" x14ac:dyDescent="0.25">
      <c r="C13" s="123" t="s">
        <v>271</v>
      </c>
      <c r="D13" s="123"/>
      <c r="E13" s="123" t="s">
        <v>272</v>
      </c>
      <c r="F13" s="4"/>
      <c r="G13" s="123" t="s">
        <v>273</v>
      </c>
      <c r="I13" s="123" t="s">
        <v>274</v>
      </c>
      <c r="J13" s="123"/>
      <c r="L13" s="123" t="s">
        <v>275</v>
      </c>
      <c r="M13" s="123"/>
      <c r="N13" s="123" t="s">
        <v>276</v>
      </c>
      <c r="P13" s="123" t="s">
        <v>276</v>
      </c>
      <c r="R13" s="123" t="s">
        <v>277</v>
      </c>
      <c r="T13"/>
    </row>
    <row r="14" spans="3:20" x14ac:dyDescent="0.25">
      <c r="C14" s="125" t="s">
        <v>278</v>
      </c>
      <c r="D14" s="125"/>
      <c r="E14" s="125" t="s">
        <v>279</v>
      </c>
      <c r="F14" s="126"/>
      <c r="G14" s="127">
        <v>96.83</v>
      </c>
      <c r="H14" s="126"/>
      <c r="I14" s="125">
        <v>36</v>
      </c>
      <c r="J14" s="125" t="s">
        <v>280</v>
      </c>
      <c r="L14" s="128">
        <f>I14*28000*1.1*G14</f>
        <v>107365104</v>
      </c>
      <c r="R14" s="129">
        <f>I14*28000*0.2*G14</f>
        <v>19520928</v>
      </c>
      <c r="T14"/>
    </row>
    <row r="15" spans="3:20" x14ac:dyDescent="0.25">
      <c r="C15" s="125"/>
      <c r="D15" s="125"/>
      <c r="E15" s="130" t="s">
        <v>281</v>
      </c>
      <c r="F15" s="126"/>
      <c r="G15" s="127"/>
      <c r="H15" s="126"/>
      <c r="I15" s="125"/>
      <c r="J15" s="125"/>
      <c r="L15" s="128">
        <f>13000000</f>
        <v>13000000</v>
      </c>
      <c r="T15"/>
    </row>
    <row r="16" spans="3:20" x14ac:dyDescent="0.25">
      <c r="C16" s="125"/>
      <c r="D16" s="125"/>
      <c r="E16" s="130" t="s">
        <v>282</v>
      </c>
      <c r="F16" s="126"/>
      <c r="G16" s="127"/>
      <c r="H16" s="126"/>
      <c r="I16" s="125"/>
      <c r="J16" s="125"/>
      <c r="L16" s="128">
        <v>1000000</v>
      </c>
      <c r="T16"/>
    </row>
    <row r="17" spans="3:22" x14ac:dyDescent="0.25">
      <c r="E17" s="130" t="s">
        <v>283</v>
      </c>
      <c r="L17" s="128">
        <v>2400000</v>
      </c>
      <c r="T17"/>
    </row>
    <row r="18" spans="3:22" x14ac:dyDescent="0.25">
      <c r="E18" t="s">
        <v>284</v>
      </c>
      <c r="L18" s="128">
        <v>2000000</v>
      </c>
      <c r="T18"/>
    </row>
    <row r="19" spans="3:22" x14ac:dyDescent="0.25">
      <c r="E19" t="s">
        <v>285</v>
      </c>
      <c r="L19" s="128">
        <v>1000000</v>
      </c>
      <c r="T19"/>
    </row>
    <row r="20" spans="3:22" ht="12.75" customHeight="1" x14ac:dyDescent="0.25">
      <c r="E20" t="s">
        <v>286</v>
      </c>
      <c r="L20" s="128">
        <v>14000000</v>
      </c>
      <c r="T20"/>
    </row>
    <row r="21" spans="3:22" ht="12.75" customHeight="1" x14ac:dyDescent="0.25">
      <c r="E21" t="s">
        <v>287</v>
      </c>
      <c r="L21" s="131">
        <v>5000000</v>
      </c>
      <c r="T21"/>
    </row>
    <row r="22" spans="3:22" ht="12.75" customHeight="1" x14ac:dyDescent="0.25">
      <c r="F22" s="132"/>
      <c r="T22"/>
    </row>
    <row r="23" spans="3:22" x14ac:dyDescent="0.25">
      <c r="F23" s="133" t="s">
        <v>288</v>
      </c>
      <c r="G23" s="134">
        <f>SUM(G14:G22)</f>
        <v>96.83</v>
      </c>
      <c r="H23" s="4"/>
      <c r="I23" s="123"/>
      <c r="J23" s="123"/>
      <c r="K23" s="4"/>
      <c r="L23" s="135">
        <f>SUM(L14:L21)</f>
        <v>145765104</v>
      </c>
      <c r="M23" s="4"/>
      <c r="N23" s="123">
        <f>1630-850</f>
        <v>780</v>
      </c>
      <c r="O23" s="123"/>
      <c r="P23" s="123">
        <v>1630</v>
      </c>
      <c r="R23" s="136">
        <f>SUM(R14:R22)</f>
        <v>19520928</v>
      </c>
      <c r="T23"/>
    </row>
    <row r="24" spans="3:22" ht="12.75" customHeight="1" x14ac:dyDescent="0.25">
      <c r="F24" s="111"/>
      <c r="G24" s="137"/>
      <c r="L24" s="131"/>
      <c r="Q24" s="111"/>
      <c r="R24" s="137"/>
      <c r="V24" s="131"/>
    </row>
    <row r="25" spans="3:22" x14ac:dyDescent="0.25">
      <c r="C25" s="121" t="s">
        <v>279</v>
      </c>
      <c r="D25" s="138" t="s">
        <v>289</v>
      </c>
      <c r="E25" s="121" t="s">
        <v>290</v>
      </c>
      <c r="G25" s="139">
        <f>0.8+12.8+2.9+7.136+3.364+1.23+15.67</f>
        <v>43.9</v>
      </c>
      <c r="I25" s="138">
        <v>36</v>
      </c>
      <c r="J25" s="125" t="s">
        <v>280</v>
      </c>
      <c r="L25" s="128">
        <f>I25*28000*1.1*G25</f>
        <v>48676320</v>
      </c>
      <c r="Q25" s="111"/>
      <c r="R25" s="140">
        <f>I25*28000*0.2*G25</f>
        <v>8850240</v>
      </c>
      <c r="V25" s="131"/>
    </row>
    <row r="26" spans="3:22" x14ac:dyDescent="0.25">
      <c r="C26" s="121" t="s">
        <v>290</v>
      </c>
      <c r="D26" s="138" t="s">
        <v>289</v>
      </c>
      <c r="E26" s="121" t="s">
        <v>291</v>
      </c>
      <c r="G26" s="139">
        <f>10+3.9+15.4+11.9+1.8+12.1+16.1+14.3</f>
        <v>85.5</v>
      </c>
      <c r="I26" s="138">
        <v>36</v>
      </c>
      <c r="J26" s="125" t="s">
        <v>280</v>
      </c>
      <c r="L26" s="128">
        <f>I26*28000*1.1*G26</f>
        <v>94802400</v>
      </c>
      <c r="Q26" s="111"/>
      <c r="R26" s="140">
        <f>I26*28000*0.2*G26</f>
        <v>17236800</v>
      </c>
      <c r="V26" s="131"/>
    </row>
    <row r="27" spans="3:22" x14ac:dyDescent="0.25">
      <c r="C27" s="121" t="s">
        <v>291</v>
      </c>
      <c r="D27" s="138" t="s">
        <v>289</v>
      </c>
      <c r="E27" s="121" t="s">
        <v>292</v>
      </c>
      <c r="G27" s="139">
        <f>12.31+13.8+5.1+7.9+1+10.666+8.334</f>
        <v>59.11</v>
      </c>
      <c r="I27" s="138">
        <v>36</v>
      </c>
      <c r="J27" s="125" t="s">
        <v>280</v>
      </c>
      <c r="L27" s="128">
        <f>I27*28000*1.1*G27</f>
        <v>65541168</v>
      </c>
      <c r="Q27" s="111"/>
      <c r="R27" s="140">
        <f>I27*28000*0.2*G27</f>
        <v>11916576</v>
      </c>
      <c r="V27" s="131"/>
    </row>
    <row r="28" spans="3:22" x14ac:dyDescent="0.25">
      <c r="C28" s="121" t="s">
        <v>292</v>
      </c>
      <c r="D28" s="138"/>
      <c r="E28" s="121" t="s">
        <v>293</v>
      </c>
      <c r="G28" s="139">
        <v>0</v>
      </c>
      <c r="I28" s="138">
        <v>36</v>
      </c>
      <c r="J28" s="125" t="s">
        <v>280</v>
      </c>
      <c r="L28" s="128">
        <f>I28*28000*1.1*G28</f>
        <v>0</v>
      </c>
      <c r="Q28" s="111"/>
      <c r="R28" s="140">
        <f>I28*28000*0.2*G28</f>
        <v>0</v>
      </c>
      <c r="V28" s="131"/>
    </row>
    <row r="29" spans="3:22" x14ac:dyDescent="0.25">
      <c r="C29" s="121" t="s">
        <v>293</v>
      </c>
      <c r="D29" s="138"/>
      <c r="E29" s="121" t="s">
        <v>294</v>
      </c>
      <c r="G29" s="139">
        <v>0</v>
      </c>
      <c r="I29" s="138">
        <v>36</v>
      </c>
      <c r="J29" s="125" t="s">
        <v>280</v>
      </c>
      <c r="L29" s="128">
        <f>I29*28000*1.1*G29</f>
        <v>0</v>
      </c>
      <c r="Q29" s="111"/>
      <c r="R29" s="140">
        <f>I29*28000*0.2*G29</f>
        <v>0</v>
      </c>
      <c r="V29" s="131"/>
    </row>
    <row r="30" spans="3:22" x14ac:dyDescent="0.25">
      <c r="C30" s="141"/>
      <c r="D30" s="138"/>
      <c r="E30" s="141" t="s">
        <v>295</v>
      </c>
      <c r="G30" s="139"/>
      <c r="I30" s="138"/>
      <c r="J30" s="138"/>
      <c r="L30" s="128">
        <v>23000000</v>
      </c>
      <c r="Q30" s="111"/>
      <c r="R30" s="137"/>
      <c r="V30" s="131"/>
    </row>
    <row r="31" spans="3:22" x14ac:dyDescent="0.25">
      <c r="C31" s="141"/>
      <c r="D31" s="138"/>
      <c r="E31" s="141" t="s">
        <v>296</v>
      </c>
      <c r="G31" s="139"/>
      <c r="I31" s="138"/>
      <c r="J31" s="138"/>
      <c r="L31" s="128">
        <v>23000000</v>
      </c>
      <c r="Q31" s="111"/>
      <c r="R31" s="137"/>
      <c r="V31" s="131"/>
    </row>
    <row r="32" spans="3:22" x14ac:dyDescent="0.25">
      <c r="C32" s="121"/>
      <c r="D32" s="138"/>
      <c r="E32" s="141" t="s">
        <v>297</v>
      </c>
      <c r="G32" s="139"/>
      <c r="I32" s="138"/>
      <c r="J32" s="138"/>
      <c r="L32" s="128">
        <v>23000000</v>
      </c>
      <c r="Q32" s="111"/>
      <c r="R32" s="137"/>
      <c r="V32" s="131"/>
    </row>
    <row r="33" spans="3:22" x14ac:dyDescent="0.25">
      <c r="C33" s="121"/>
      <c r="D33" s="138"/>
      <c r="E33" s="141"/>
      <c r="G33" s="139"/>
      <c r="I33" s="138"/>
      <c r="J33" s="138"/>
      <c r="L33" s="128"/>
      <c r="Q33" s="111"/>
      <c r="R33" s="137"/>
      <c r="V33" s="131"/>
    </row>
    <row r="34" spans="3:22" x14ac:dyDescent="0.25">
      <c r="C34" s="121"/>
      <c r="D34" s="138"/>
      <c r="E34" s="121"/>
      <c r="F34" s="133" t="s">
        <v>298</v>
      </c>
      <c r="G34" s="142">
        <f>SUM(G25:G33)</f>
        <v>188.51</v>
      </c>
      <c r="I34" s="138"/>
      <c r="J34" s="138"/>
      <c r="L34" s="143">
        <f>SUM(L25:L33)</f>
        <v>278019888</v>
      </c>
      <c r="N34" s="123">
        <v>810</v>
      </c>
      <c r="P34" s="123">
        <v>2020</v>
      </c>
      <c r="Q34" s="111"/>
      <c r="R34" s="144">
        <f>SUM(R25:R33)</f>
        <v>38003616</v>
      </c>
      <c r="V34" s="131"/>
    </row>
    <row r="35" spans="3:22" ht="12.75" customHeight="1" x14ac:dyDescent="0.25">
      <c r="C35" s="121"/>
      <c r="D35" s="138"/>
      <c r="E35" s="121"/>
      <c r="G35" s="139"/>
      <c r="I35" s="138"/>
      <c r="J35" s="138"/>
      <c r="L35" s="128"/>
      <c r="Q35" s="111"/>
      <c r="R35" s="137"/>
      <c r="V35" s="131"/>
    </row>
    <row r="36" spans="3:22" x14ac:dyDescent="0.25">
      <c r="C36" s="121" t="s">
        <v>292</v>
      </c>
      <c r="D36" s="138" t="s">
        <v>289</v>
      </c>
      <c r="E36" s="121" t="s">
        <v>299</v>
      </c>
      <c r="G36" s="139">
        <v>3</v>
      </c>
      <c r="I36" s="138">
        <v>30</v>
      </c>
      <c r="J36" s="125" t="s">
        <v>280</v>
      </c>
      <c r="L36" s="128">
        <f>I36*28000*1.1*G36</f>
        <v>2772000.0000000005</v>
      </c>
      <c r="Q36" s="111"/>
      <c r="R36" s="140">
        <f>I36*28000*0.2*G36</f>
        <v>504000</v>
      </c>
      <c r="V36" s="131"/>
    </row>
    <row r="37" spans="3:22" x14ac:dyDescent="0.25">
      <c r="C37" s="121" t="s">
        <v>299</v>
      </c>
      <c r="D37" s="138" t="s">
        <v>289</v>
      </c>
      <c r="E37" s="121" t="s">
        <v>300</v>
      </c>
      <c r="G37" s="139">
        <v>12.5</v>
      </c>
      <c r="I37" s="138">
        <v>30</v>
      </c>
      <c r="J37" s="125" t="s">
        <v>280</v>
      </c>
      <c r="L37" s="128">
        <f>I37*28000*1.1*G37</f>
        <v>11550000.000000002</v>
      </c>
      <c r="Q37" s="111"/>
      <c r="R37" s="140">
        <f>I37*28000*0.2*G37</f>
        <v>2100000</v>
      </c>
      <c r="V37" s="131"/>
    </row>
    <row r="38" spans="3:22" x14ac:dyDescent="0.25">
      <c r="C38" s="121" t="s">
        <v>300</v>
      </c>
      <c r="D38" s="138" t="s">
        <v>289</v>
      </c>
      <c r="E38" s="121" t="s">
        <v>301</v>
      </c>
      <c r="G38" s="139">
        <f>25.1+11.5+29.5+78+15</f>
        <v>159.1</v>
      </c>
      <c r="H38" s="137"/>
      <c r="I38" s="121">
        <v>30</v>
      </c>
      <c r="J38" s="125" t="s">
        <v>280</v>
      </c>
      <c r="L38" s="128">
        <f>I38*28000*1.1*G38</f>
        <v>147008400</v>
      </c>
      <c r="Q38" s="111"/>
      <c r="R38" s="140">
        <f>I38*28000*0.2*G38</f>
        <v>26728800</v>
      </c>
      <c r="V38" s="131"/>
    </row>
    <row r="39" spans="3:22" ht="12.75" customHeight="1" x14ac:dyDescent="0.25">
      <c r="C39" s="121"/>
      <c r="D39" s="121"/>
      <c r="E39" s="121"/>
      <c r="G39" s="139"/>
      <c r="L39" s="131"/>
      <c r="Q39" s="111"/>
      <c r="R39" s="137"/>
      <c r="V39" s="131"/>
    </row>
    <row r="40" spans="3:22" x14ac:dyDescent="0.25">
      <c r="F40" s="133" t="s">
        <v>302</v>
      </c>
      <c r="G40" s="134">
        <f>SUM(G36:G39)</f>
        <v>174.6</v>
      </c>
      <c r="L40" s="135">
        <f>SUM(L36:L39)</f>
        <v>161330400</v>
      </c>
      <c r="N40" s="145" t="s">
        <v>303</v>
      </c>
      <c r="P40" s="123">
        <v>450</v>
      </c>
      <c r="Q40" s="111"/>
      <c r="R40" s="144">
        <f>SUM(R36:R39)</f>
        <v>29332800</v>
      </c>
      <c r="V40" s="131"/>
    </row>
    <row r="41" spans="3:22" ht="12.75" customHeight="1" thickBot="1" x14ac:dyDescent="0.3">
      <c r="F41" s="111"/>
      <c r="G41" s="137"/>
      <c r="L41" s="131"/>
      <c r="Q41" s="111"/>
      <c r="R41" s="137"/>
      <c r="V41" s="131"/>
    </row>
    <row r="42" spans="3:22" ht="13.8" thickBot="1" x14ac:dyDescent="0.3">
      <c r="F42" s="133" t="s">
        <v>304</v>
      </c>
      <c r="G42" s="146">
        <f>G23+G34+G40</f>
        <v>459.93999999999994</v>
      </c>
      <c r="L42" s="147">
        <f>L23+L34+L40</f>
        <v>585115392</v>
      </c>
      <c r="Q42" s="111"/>
      <c r="R42" s="147">
        <f>R23+R34+R40</f>
        <v>86857344</v>
      </c>
      <c r="V42" s="131"/>
    </row>
    <row r="43" spans="3:22" ht="13.8" thickBot="1" x14ac:dyDescent="0.3">
      <c r="F43" s="133"/>
      <c r="G43" s="148"/>
      <c r="L43" s="143"/>
      <c r="Q43" s="111"/>
      <c r="R43" s="137"/>
      <c r="V43" s="131"/>
    </row>
    <row r="44" spans="3:22" ht="13.8" thickBot="1" x14ac:dyDescent="0.3">
      <c r="F44" s="133" t="s">
        <v>305</v>
      </c>
      <c r="G44" s="148"/>
      <c r="L44" s="147">
        <f>SUM(L42:R42)</f>
        <v>671972736</v>
      </c>
      <c r="Q44" s="111"/>
      <c r="V44" s="131"/>
    </row>
    <row r="45" spans="3:22" x14ac:dyDescent="0.25">
      <c r="F45" s="133"/>
      <c r="G45" s="148"/>
      <c r="L45" s="143"/>
      <c r="Q45" s="111"/>
      <c r="R45" s="137"/>
      <c r="V45" s="131"/>
    </row>
    <row r="46" spans="3:22" x14ac:dyDescent="0.25">
      <c r="F46" s="133"/>
      <c r="G46" s="148"/>
      <c r="L46" s="143"/>
      <c r="Q46" s="111"/>
      <c r="R46" s="137"/>
      <c r="V46" s="131"/>
    </row>
    <row r="47" spans="3:22" x14ac:dyDescent="0.25">
      <c r="C47" s="121" t="s">
        <v>306</v>
      </c>
      <c r="D47" s="149" t="s">
        <v>307</v>
      </c>
      <c r="E47" t="s">
        <v>308</v>
      </c>
      <c r="F47" s="133"/>
      <c r="G47" s="148"/>
      <c r="L47" s="143"/>
      <c r="Q47" s="111"/>
      <c r="R47" s="137"/>
      <c r="V47" s="131"/>
    </row>
    <row r="48" spans="3:22" x14ac:dyDescent="0.25">
      <c r="D48" s="149" t="s">
        <v>309</v>
      </c>
      <c r="E48" t="s">
        <v>310</v>
      </c>
      <c r="F48" s="133"/>
      <c r="G48" s="148"/>
      <c r="L48" s="143"/>
      <c r="Q48" s="111"/>
      <c r="R48" s="137"/>
      <c r="V48" s="131"/>
    </row>
    <row r="49" spans="4:22" x14ac:dyDescent="0.25">
      <c r="D49" s="149" t="s">
        <v>311</v>
      </c>
      <c r="E49" t="s">
        <v>312</v>
      </c>
      <c r="F49" s="133"/>
      <c r="G49" s="148"/>
      <c r="L49" s="143"/>
      <c r="Q49" s="111"/>
      <c r="R49" s="137"/>
      <c r="V49" s="131"/>
    </row>
    <row r="50" spans="4:22" x14ac:dyDescent="0.25">
      <c r="E50" t="s">
        <v>313</v>
      </c>
      <c r="F50" s="133"/>
      <c r="G50" s="148"/>
      <c r="L50" s="143"/>
      <c r="Q50" s="111"/>
      <c r="R50" s="137"/>
      <c r="V50" s="131"/>
    </row>
    <row r="51" spans="4:22" x14ac:dyDescent="0.25">
      <c r="F51" s="133"/>
      <c r="G51" s="148"/>
      <c r="L51" s="143"/>
      <c r="Q51" s="111"/>
      <c r="R51" s="137"/>
      <c r="V51" s="131"/>
    </row>
    <row r="52" spans="4:22" x14ac:dyDescent="0.25">
      <c r="F52" s="133"/>
      <c r="G52" s="148"/>
      <c r="L52" s="143"/>
      <c r="Q52" s="111"/>
      <c r="R52" s="137"/>
      <c r="V52" s="131"/>
    </row>
    <row r="53" spans="4:22" x14ac:dyDescent="0.25">
      <c r="F53" s="133"/>
      <c r="G53" s="148"/>
      <c r="L53" s="143"/>
      <c r="Q53" s="111"/>
      <c r="R53" s="137"/>
      <c r="V53" s="131"/>
    </row>
    <row r="54" spans="4:22" x14ac:dyDescent="0.25">
      <c r="F54" s="133"/>
      <c r="G54" s="148"/>
      <c r="L54" s="143"/>
      <c r="Q54" s="111"/>
      <c r="R54" s="137"/>
      <c r="V54" s="131"/>
    </row>
    <row r="55" spans="4:22" x14ac:dyDescent="0.25">
      <c r="F55" s="133"/>
      <c r="G55" s="148"/>
      <c r="L55" s="143"/>
      <c r="Q55" s="111"/>
      <c r="R55" s="137"/>
      <c r="V55" s="131"/>
    </row>
    <row r="56" spans="4:22" x14ac:dyDescent="0.25">
      <c r="F56" s="133"/>
      <c r="G56" s="148"/>
      <c r="L56" s="143"/>
      <c r="Q56" s="111"/>
      <c r="R56" s="137"/>
      <c r="V56" s="131"/>
    </row>
    <row r="57" spans="4:22" x14ac:dyDescent="0.25">
      <c r="F57" s="133"/>
      <c r="G57" s="148"/>
      <c r="L57" s="143"/>
      <c r="Q57" s="111"/>
      <c r="R57" s="137"/>
      <c r="V57" s="131"/>
    </row>
    <row r="58" spans="4:22" x14ac:dyDescent="0.25">
      <c r="F58" s="133"/>
      <c r="G58" s="148"/>
      <c r="L58" s="143"/>
      <c r="Q58" s="111"/>
      <c r="R58" s="137"/>
      <c r="V58" s="131"/>
    </row>
    <row r="59" spans="4:22" x14ac:dyDescent="0.25">
      <c r="F59" s="133"/>
      <c r="G59" s="148"/>
      <c r="L59" s="143"/>
      <c r="Q59" s="111"/>
      <c r="R59" s="137"/>
      <c r="V59"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4" x14ac:dyDescent="0.25">
      <c r="H3" s="17" t="s">
        <v>142</v>
      </c>
    </row>
    <row r="4" spans="1:34"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5">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5">
      <c r="A7" s="31" t="s">
        <v>61</v>
      </c>
      <c r="B7" s="26"/>
      <c r="D7" s="24"/>
      <c r="E7" s="24"/>
      <c r="F7" s="24"/>
      <c r="G7" s="192"/>
      <c r="H7" s="192"/>
      <c r="I7" s="192"/>
      <c r="J7" s="192"/>
      <c r="K7" s="192"/>
      <c r="L7" s="192"/>
      <c r="M7" s="192"/>
      <c r="N7" s="25"/>
      <c r="O7" s="11" t="s">
        <v>129</v>
      </c>
      <c r="P7" s="161"/>
      <c r="Q7" s="193"/>
      <c r="R7" s="193"/>
      <c r="S7" s="193"/>
      <c r="T7" s="25"/>
      <c r="U7" s="53"/>
      <c r="V7" s="53"/>
      <c r="W7" s="53"/>
      <c r="X7" s="53"/>
      <c r="Y7" s="53"/>
      <c r="Z7" s="11" t="s">
        <v>40</v>
      </c>
      <c r="AA7" s="202"/>
      <c r="AB7" s="223"/>
      <c r="AC7" s="223"/>
      <c r="AD7" s="223"/>
      <c r="AE7" s="223"/>
      <c r="AF7" s="223"/>
    </row>
    <row r="8" spans="1:34" ht="14.25" customHeight="1" x14ac:dyDescent="0.25">
      <c r="A8" s="23" t="s">
        <v>57</v>
      </c>
      <c r="B8" s="26"/>
      <c r="C8" s="26"/>
      <c r="D8" s="26"/>
      <c r="G8" s="25"/>
      <c r="H8" s="161"/>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4" x14ac:dyDescent="0.25">
      <c r="A9" s="17"/>
      <c r="G9" s="25"/>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4" x14ac:dyDescent="0.25">
      <c r="A10" s="17"/>
      <c r="G10" s="25"/>
      <c r="H10" s="161"/>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4" ht="15" customHeight="1" x14ac:dyDescent="0.25">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5">
      <c r="A12" s="74" t="s">
        <v>130</v>
      </c>
      <c r="B12" s="37"/>
      <c r="C12" s="37"/>
      <c r="D12" s="37"/>
      <c r="E12" s="37"/>
      <c r="F12" s="37"/>
      <c r="G12" s="72"/>
      <c r="H12" s="70"/>
      <c r="I12" s="208" t="s">
        <v>15</v>
      </c>
      <c r="J12" s="208"/>
      <c r="K12" s="208"/>
      <c r="L12" s="208" t="s">
        <v>16</v>
      </c>
      <c r="M12" s="208"/>
      <c r="N12" s="208"/>
      <c r="O12" s="208" t="s">
        <v>14</v>
      </c>
      <c r="P12" s="208"/>
      <c r="Q12" s="208"/>
      <c r="R12" s="208" t="s">
        <v>147</v>
      </c>
      <c r="S12" s="208"/>
      <c r="T12" s="208"/>
      <c r="U12" s="25"/>
      <c r="V12" s="25"/>
      <c r="W12" s="25"/>
      <c r="X12" s="25"/>
      <c r="Y12" s="25"/>
      <c r="Z12" s="11" t="s">
        <v>192</v>
      </c>
      <c r="AA12" s="25"/>
      <c r="AB12" s="25"/>
      <c r="AC12" s="25"/>
      <c r="AD12" s="25"/>
      <c r="AE12" s="25"/>
      <c r="AF12" s="25"/>
      <c r="AH12" s="11"/>
    </row>
    <row r="13" spans="1:34" ht="14.25" customHeight="1" x14ac:dyDescent="0.25">
      <c r="A13" s="75"/>
      <c r="B13" s="25"/>
      <c r="C13" s="25"/>
      <c r="D13" s="25"/>
      <c r="E13" s="25"/>
      <c r="F13" s="25"/>
      <c r="G13" s="11" t="s">
        <v>12</v>
      </c>
      <c r="H13" s="11"/>
      <c r="I13" s="205"/>
      <c r="J13" s="206"/>
      <c r="K13" s="207"/>
      <c r="L13" s="205"/>
      <c r="M13" s="206"/>
      <c r="N13" s="207"/>
      <c r="O13" s="205"/>
      <c r="P13" s="206"/>
      <c r="Q13" s="207"/>
      <c r="R13" s="205"/>
      <c r="S13" s="206"/>
      <c r="T13" s="207"/>
      <c r="U13" s="25"/>
      <c r="V13" s="25"/>
      <c r="W13" s="25"/>
      <c r="X13" s="25"/>
      <c r="Y13" s="11" t="s">
        <v>149</v>
      </c>
      <c r="Z13" s="202"/>
      <c r="AA13" s="202"/>
      <c r="AB13" s="25"/>
      <c r="AC13" s="11" t="s">
        <v>129</v>
      </c>
      <c r="AD13" s="202"/>
      <c r="AE13" s="202"/>
      <c r="AF13" s="25"/>
    </row>
    <row r="14" spans="1:34" ht="14.25" customHeight="1" x14ac:dyDescent="0.25">
      <c r="A14" s="75"/>
      <c r="B14" s="25"/>
      <c r="C14" s="25"/>
      <c r="D14" s="25"/>
      <c r="E14" s="25"/>
      <c r="F14" s="25"/>
      <c r="G14" s="11" t="s">
        <v>13</v>
      </c>
      <c r="H14" s="11"/>
      <c r="I14" s="205"/>
      <c r="J14" s="206"/>
      <c r="K14" s="207"/>
      <c r="L14" s="205"/>
      <c r="M14" s="206"/>
      <c r="N14" s="207"/>
      <c r="O14" s="205"/>
      <c r="P14" s="206"/>
      <c r="Q14" s="207"/>
      <c r="R14" s="205"/>
      <c r="S14" s="206"/>
      <c r="T14" s="207"/>
      <c r="U14" s="25"/>
      <c r="V14" s="25"/>
      <c r="W14" s="25"/>
      <c r="X14" s="25"/>
      <c r="Y14" s="11" t="s">
        <v>169</v>
      </c>
      <c r="Z14" s="25"/>
      <c r="AA14" s="25"/>
      <c r="AB14" s="25"/>
      <c r="AC14" s="25"/>
      <c r="AD14" s="25"/>
      <c r="AE14" s="25"/>
      <c r="AF14" s="25"/>
    </row>
    <row r="15" spans="1:34" ht="14.25" customHeight="1" x14ac:dyDescent="0.25">
      <c r="A15" s="76"/>
      <c r="B15" s="77"/>
      <c r="C15" s="77"/>
      <c r="D15" s="77"/>
      <c r="E15" s="77"/>
      <c r="F15" s="77"/>
      <c r="G15" s="78" t="s">
        <v>145</v>
      </c>
      <c r="H15" s="79"/>
      <c r="I15" s="205"/>
      <c r="J15" s="206"/>
      <c r="K15" s="207"/>
      <c r="L15" s="205"/>
      <c r="M15" s="206"/>
      <c r="N15" s="207"/>
      <c r="O15" s="205"/>
      <c r="P15" s="206"/>
      <c r="Q15" s="207"/>
      <c r="R15" s="205"/>
      <c r="S15" s="206"/>
      <c r="T15" s="207"/>
      <c r="U15" s="25"/>
      <c r="V15" s="25"/>
      <c r="W15" s="25"/>
      <c r="X15" s="25"/>
      <c r="Y15" s="11" t="s">
        <v>152</v>
      </c>
      <c r="Z15" s="25"/>
      <c r="AA15" s="25"/>
      <c r="AB15" s="25"/>
      <c r="AC15" s="25"/>
      <c r="AD15" s="25"/>
      <c r="AE15" s="25"/>
      <c r="AF15" s="25"/>
    </row>
    <row r="16" spans="1:34" ht="14.25" customHeight="1" x14ac:dyDescent="0.25">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5">
      <c r="A17" s="71" t="s">
        <v>146</v>
      </c>
      <c r="B17" s="37"/>
      <c r="C17" s="37"/>
      <c r="D17" s="37"/>
      <c r="E17" s="37"/>
      <c r="F17" s="37"/>
      <c r="G17" s="37"/>
      <c r="H17" s="70"/>
      <c r="I17" s="208" t="s">
        <v>15</v>
      </c>
      <c r="J17" s="208"/>
      <c r="K17" s="208"/>
      <c r="L17" s="208" t="s">
        <v>16</v>
      </c>
      <c r="M17" s="208"/>
      <c r="N17" s="208"/>
      <c r="O17" s="208" t="s">
        <v>14</v>
      </c>
      <c r="P17" s="208"/>
      <c r="Q17" s="208"/>
      <c r="R17" s="208" t="s">
        <v>147</v>
      </c>
      <c r="S17" s="208"/>
      <c r="T17" s="208"/>
      <c r="U17" s="25"/>
      <c r="V17" s="25"/>
      <c r="W17" s="25"/>
      <c r="X17" s="25"/>
      <c r="Y17" s="11" t="s">
        <v>171</v>
      </c>
      <c r="Z17" s="25"/>
      <c r="AA17" s="25"/>
      <c r="AB17" s="25"/>
      <c r="AC17" s="25"/>
      <c r="AD17" s="25"/>
      <c r="AE17" s="25"/>
      <c r="AF17" s="25"/>
    </row>
    <row r="18" spans="1:32" ht="14.25" customHeight="1" x14ac:dyDescent="0.25">
      <c r="A18" s="75"/>
      <c r="B18" s="25"/>
      <c r="C18" s="25"/>
      <c r="D18" s="25"/>
      <c r="E18" s="25"/>
      <c r="F18" s="25"/>
      <c r="G18" s="11" t="s">
        <v>12</v>
      </c>
      <c r="H18" s="11"/>
      <c r="I18" s="205"/>
      <c r="J18" s="206"/>
      <c r="K18" s="207"/>
      <c r="L18" s="205"/>
      <c r="M18" s="206"/>
      <c r="N18" s="207"/>
      <c r="O18" s="205"/>
      <c r="P18" s="206"/>
      <c r="Q18" s="207"/>
      <c r="R18" s="205"/>
      <c r="S18" s="206"/>
      <c r="T18" s="207"/>
      <c r="U18" s="25"/>
      <c r="V18" s="25"/>
      <c r="W18" s="25"/>
      <c r="X18" s="25"/>
      <c r="Y18" s="11" t="s">
        <v>172</v>
      </c>
      <c r="Z18" s="25"/>
      <c r="AA18" s="25"/>
      <c r="AB18" s="25"/>
      <c r="AC18" s="25"/>
      <c r="AD18" s="25"/>
      <c r="AE18" s="25"/>
      <c r="AF18" s="25"/>
    </row>
    <row r="19" spans="1:32" ht="14.25" customHeight="1" x14ac:dyDescent="0.25">
      <c r="A19" s="75"/>
      <c r="B19" s="25"/>
      <c r="C19" s="25"/>
      <c r="D19" s="25"/>
      <c r="E19" s="25"/>
      <c r="F19" s="25"/>
      <c r="G19" s="11" t="s">
        <v>13</v>
      </c>
      <c r="H19" s="11"/>
      <c r="I19" s="205"/>
      <c r="J19" s="206"/>
      <c r="K19" s="207"/>
      <c r="L19" s="205"/>
      <c r="M19" s="206"/>
      <c r="N19" s="207"/>
      <c r="O19" s="205"/>
      <c r="P19" s="206"/>
      <c r="Q19" s="207"/>
      <c r="R19" s="205"/>
      <c r="S19" s="206"/>
      <c r="T19" s="207"/>
      <c r="U19" s="25"/>
      <c r="V19" s="25"/>
      <c r="W19" s="25"/>
      <c r="X19" s="25"/>
      <c r="Y19" s="25"/>
      <c r="Z19" s="25"/>
      <c r="AA19" s="25"/>
      <c r="AB19" s="25"/>
      <c r="AC19" s="25"/>
      <c r="AD19" s="25"/>
      <c r="AE19" s="25"/>
      <c r="AF19" s="25"/>
    </row>
    <row r="20" spans="1:32" ht="14.25" customHeight="1" x14ac:dyDescent="0.25">
      <c r="A20" s="76"/>
      <c r="B20" s="77"/>
      <c r="C20" s="77"/>
      <c r="D20" s="77"/>
      <c r="E20" s="77"/>
      <c r="F20" s="77"/>
      <c r="G20" s="78" t="s">
        <v>145</v>
      </c>
      <c r="H20" s="79"/>
      <c r="I20" s="205"/>
      <c r="J20" s="206"/>
      <c r="K20" s="207"/>
      <c r="L20" s="205"/>
      <c r="M20" s="206"/>
      <c r="N20" s="207"/>
      <c r="O20" s="205"/>
      <c r="P20" s="206"/>
      <c r="Q20" s="207"/>
      <c r="R20" s="205"/>
      <c r="S20" s="206"/>
      <c r="T20" s="207"/>
      <c r="U20" s="25"/>
      <c r="V20" s="61"/>
      <c r="W20" s="25"/>
      <c r="X20" s="25"/>
      <c r="Y20" s="25"/>
      <c r="Z20" s="11" t="s">
        <v>173</v>
      </c>
      <c r="AA20" s="25"/>
      <c r="AB20" s="25"/>
      <c r="AC20" s="25"/>
      <c r="AD20" s="25"/>
      <c r="AE20" s="25"/>
      <c r="AF20" s="25"/>
    </row>
    <row r="21" spans="1:32" ht="14.25" customHeight="1" x14ac:dyDescent="0.25">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5">
      <c r="A22" s="71" t="s">
        <v>148</v>
      </c>
      <c r="B22" s="37"/>
      <c r="C22" s="37"/>
      <c r="D22" s="37"/>
      <c r="E22" s="37"/>
      <c r="F22" s="37"/>
      <c r="G22" s="73"/>
      <c r="H22" s="208" t="s">
        <v>15</v>
      </c>
      <c r="I22" s="208"/>
      <c r="J22" s="208"/>
      <c r="K22" s="208" t="s">
        <v>16</v>
      </c>
      <c r="L22" s="208"/>
      <c r="M22" s="208"/>
      <c r="N22" s="208" t="s">
        <v>14</v>
      </c>
      <c r="O22" s="208"/>
      <c r="P22" s="209"/>
      <c r="Q22" s="61"/>
      <c r="R22" s="61"/>
      <c r="S22" s="61"/>
      <c r="T22" s="61"/>
      <c r="U22" s="25"/>
      <c r="V22" s="25"/>
      <c r="W22" s="25"/>
      <c r="X22" s="25"/>
      <c r="Y22" s="25"/>
      <c r="Z22" s="11" t="s">
        <v>175</v>
      </c>
      <c r="AA22" s="25"/>
      <c r="AB22" s="25"/>
      <c r="AC22" s="25"/>
      <c r="AD22" s="25"/>
      <c r="AE22" s="25"/>
      <c r="AF22" s="25"/>
    </row>
    <row r="23" spans="1:32" ht="12.9" customHeight="1" x14ac:dyDescent="0.25">
      <c r="A23" s="25"/>
      <c r="B23" s="25"/>
      <c r="C23" s="25"/>
      <c r="D23" s="25"/>
      <c r="E23" s="25"/>
      <c r="F23" s="11" t="s">
        <v>17</v>
      </c>
      <c r="G23" s="11"/>
      <c r="H23" s="210"/>
      <c r="I23" s="211"/>
      <c r="J23" s="212"/>
      <c r="K23" s="210"/>
      <c r="L23" s="211"/>
      <c r="M23" s="212"/>
      <c r="N23" s="210"/>
      <c r="O23" s="211"/>
      <c r="P23" s="213"/>
      <c r="Q23" s="60"/>
      <c r="R23" s="60"/>
      <c r="S23" s="60"/>
      <c r="T23" s="25"/>
      <c r="U23" s="25"/>
      <c r="V23" s="25"/>
      <c r="W23" s="25"/>
      <c r="X23" s="25"/>
      <c r="Y23" s="25"/>
      <c r="Z23" s="11" t="s">
        <v>176</v>
      </c>
      <c r="AA23" s="25"/>
      <c r="AB23" s="25"/>
      <c r="AC23" s="25"/>
      <c r="AD23" s="25"/>
      <c r="AE23" s="25"/>
      <c r="AF23" s="25"/>
    </row>
    <row r="24" spans="1:32" ht="12.9" customHeight="1" x14ac:dyDescent="0.25">
      <c r="A24" s="25"/>
      <c r="B24" s="11" t="s">
        <v>23</v>
      </c>
      <c r="C24" s="25"/>
      <c r="D24" s="25"/>
      <c r="E24" s="25"/>
      <c r="F24" s="11"/>
      <c r="G24" s="11"/>
      <c r="H24" s="210"/>
      <c r="I24" s="211"/>
      <c r="J24" s="212"/>
      <c r="K24" s="210"/>
      <c r="L24" s="211"/>
      <c r="M24" s="212"/>
      <c r="N24" s="210"/>
      <c r="O24" s="211"/>
      <c r="P24" s="213"/>
      <c r="Q24" s="60"/>
      <c r="R24" s="60"/>
      <c r="S24" s="60"/>
      <c r="T24" s="25"/>
      <c r="U24" s="25"/>
      <c r="V24" s="25"/>
      <c r="W24" s="25"/>
      <c r="X24" s="25"/>
      <c r="Y24" s="25"/>
      <c r="Z24" s="11" t="s">
        <v>177</v>
      </c>
      <c r="AA24" s="25"/>
      <c r="AB24" s="25"/>
      <c r="AC24" s="25"/>
      <c r="AD24" s="25"/>
      <c r="AE24" s="25"/>
      <c r="AF24" s="25"/>
    </row>
    <row r="25" spans="1:32" ht="15" customHeight="1" x14ac:dyDescent="0.25">
      <c r="A25" s="25"/>
      <c r="B25" s="11" t="s">
        <v>24</v>
      </c>
      <c r="C25" s="25"/>
      <c r="D25" s="25"/>
      <c r="E25" s="25"/>
      <c r="F25" s="11"/>
      <c r="G25" s="11"/>
      <c r="H25" s="210"/>
      <c r="I25" s="211"/>
      <c r="J25" s="212"/>
      <c r="K25" s="210"/>
      <c r="L25" s="211"/>
      <c r="M25" s="212"/>
      <c r="N25" s="210"/>
      <c r="O25" s="211"/>
      <c r="P25" s="213"/>
      <c r="Q25" s="60"/>
      <c r="R25" s="60"/>
      <c r="S25" s="60"/>
      <c r="T25" s="25"/>
      <c r="U25" s="25"/>
      <c r="V25" s="25"/>
      <c r="W25" s="25"/>
      <c r="X25" s="25"/>
      <c r="Y25" s="25"/>
      <c r="Z25" s="11" t="s">
        <v>154</v>
      </c>
      <c r="AA25" s="153"/>
      <c r="AB25" s="153"/>
      <c r="AC25" s="153"/>
      <c r="AD25" s="153"/>
      <c r="AE25" s="153"/>
      <c r="AF25" s="153"/>
    </row>
    <row r="26" spans="1:32" ht="15" customHeight="1" x14ac:dyDescent="0.25">
      <c r="A26" s="214" t="s">
        <v>60</v>
      </c>
      <c r="B26" s="215"/>
      <c r="C26" s="215"/>
      <c r="D26" s="215"/>
      <c r="E26" s="215"/>
      <c r="F26" s="216"/>
      <c r="G26" s="26"/>
      <c r="H26" s="210"/>
      <c r="I26" s="211"/>
      <c r="J26" s="212"/>
      <c r="K26" s="210"/>
      <c r="L26" s="211"/>
      <c r="M26" s="212"/>
      <c r="N26" s="210"/>
      <c r="O26" s="211"/>
      <c r="P26" s="213"/>
      <c r="Q26" s="60"/>
      <c r="R26" s="60"/>
      <c r="S26" s="60"/>
      <c r="T26" s="25"/>
      <c r="U26" s="25"/>
      <c r="V26" s="25"/>
      <c r="W26" s="25"/>
      <c r="X26" s="25"/>
      <c r="Y26" s="25"/>
      <c r="Z26" s="11" t="s">
        <v>155</v>
      </c>
      <c r="AA26" s="25"/>
      <c r="AB26" s="25"/>
      <c r="AC26" s="25"/>
      <c r="AD26" s="25"/>
      <c r="AE26" s="25"/>
      <c r="AF26" s="25"/>
    </row>
    <row r="27" spans="1:32" ht="16.5" customHeight="1" x14ac:dyDescent="0.25">
      <c r="A27" s="217" t="s">
        <v>60</v>
      </c>
      <c r="B27" s="195"/>
      <c r="C27" s="195"/>
      <c r="D27" s="195"/>
      <c r="E27" s="195"/>
      <c r="F27" s="218"/>
      <c r="G27" s="58"/>
      <c r="H27" s="219"/>
      <c r="I27" s="220"/>
      <c r="J27" s="221"/>
      <c r="K27" s="219"/>
      <c r="L27" s="220"/>
      <c r="M27" s="221"/>
      <c r="N27" s="219"/>
      <c r="O27" s="220"/>
      <c r="P27" s="222"/>
      <c r="Q27" s="60"/>
      <c r="R27" s="60"/>
      <c r="S27" s="25"/>
      <c r="T27" s="25"/>
      <c r="U27" s="25"/>
      <c r="V27" s="25"/>
      <c r="W27" s="25"/>
      <c r="X27" s="25"/>
      <c r="Y27" s="25"/>
      <c r="Z27" s="11" t="s">
        <v>154</v>
      </c>
      <c r="AA27" s="153"/>
      <c r="AB27" s="153"/>
      <c r="AC27" s="153"/>
      <c r="AD27" s="153"/>
      <c r="AE27" s="153"/>
      <c r="AF27" s="153"/>
    </row>
    <row r="28" spans="1:32" ht="16.5" customHeight="1" x14ac:dyDescent="0.25">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5">
      <c r="A29" s="17" t="s">
        <v>157</v>
      </c>
      <c r="B29" s="26"/>
      <c r="C29" s="26"/>
      <c r="D29" s="26"/>
      <c r="E29" s="26"/>
      <c r="F29" s="26"/>
      <c r="G29" s="26"/>
      <c r="H29" s="61"/>
      <c r="I29" s="61"/>
      <c r="J29" s="61"/>
      <c r="K29" s="61"/>
      <c r="L29" s="61"/>
      <c r="M29" s="61"/>
      <c r="N29" s="61"/>
      <c r="O29" s="61"/>
      <c r="Q29" s="60"/>
      <c r="R29" s="60"/>
      <c r="S29" s="25"/>
      <c r="T29" s="83" t="s">
        <v>178</v>
      </c>
      <c r="U29" s="202"/>
      <c r="V29" s="202"/>
      <c r="W29" s="25"/>
      <c r="X29" s="25"/>
      <c r="Y29" s="25"/>
      <c r="Z29" s="11"/>
      <c r="AA29" s="26"/>
      <c r="AB29" s="26"/>
      <c r="AC29" s="26"/>
      <c r="AD29" s="26"/>
      <c r="AE29" s="26"/>
      <c r="AF29" s="26"/>
    </row>
    <row r="30" spans="1:32" ht="15.75" customHeight="1" x14ac:dyDescent="0.25">
      <c r="A30" s="84" t="s">
        <v>179</v>
      </c>
      <c r="B30" s="26"/>
      <c r="C30" s="26"/>
      <c r="D30" s="26"/>
      <c r="E30" s="161"/>
      <c r="F30" s="161"/>
      <c r="G30" s="161"/>
      <c r="H30" s="161"/>
      <c r="I30" s="161"/>
      <c r="J30" s="161"/>
      <c r="K30" s="161"/>
      <c r="L30" s="161"/>
      <c r="M30" s="161"/>
      <c r="N30" s="161"/>
      <c r="O30" s="161"/>
      <c r="P30" s="161"/>
      <c r="Q30" s="161"/>
      <c r="R30" s="161"/>
      <c r="S30" s="161"/>
      <c r="T30" s="161"/>
      <c r="U30" s="161"/>
      <c r="V30" s="161"/>
      <c r="W30" s="25"/>
      <c r="X30" s="25"/>
      <c r="Y30" s="25"/>
      <c r="Z30" s="11"/>
      <c r="AA30" s="26"/>
      <c r="AB30" s="26"/>
      <c r="AC30" s="26"/>
      <c r="AD30" s="26"/>
      <c r="AE30" s="26"/>
      <c r="AF30" s="26"/>
    </row>
    <row r="31" spans="1:32" ht="15.75" customHeight="1" x14ac:dyDescent="0.25">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5">
      <c r="A32" s="68" t="s">
        <v>158</v>
      </c>
      <c r="B32" s="26"/>
      <c r="C32" s="26"/>
      <c r="D32" s="26"/>
      <c r="E32" s="26"/>
      <c r="G32" s="26"/>
      <c r="K32" s="61"/>
      <c r="M32" s="61"/>
      <c r="N32" s="61"/>
      <c r="O32" s="61"/>
      <c r="AC32" s="26"/>
      <c r="AD32" s="26"/>
      <c r="AE32" s="26"/>
      <c r="AF32" s="26"/>
    </row>
    <row r="33" spans="1:33" ht="15.75" customHeight="1" x14ac:dyDescent="0.25">
      <c r="A33" s="68"/>
      <c r="B33" s="26"/>
      <c r="C33" s="11" t="s">
        <v>159</v>
      </c>
      <c r="D33" s="202"/>
      <c r="E33" s="202"/>
      <c r="F33" s="26"/>
      <c r="G33" s="26"/>
      <c r="K33" s="83" t="s">
        <v>160</v>
      </c>
      <c r="L33" s="204"/>
      <c r="M33" s="204"/>
      <c r="N33" s="204"/>
      <c r="O33" s="61"/>
      <c r="Q33" s="55" t="s">
        <v>161</v>
      </c>
      <c r="R33" s="202"/>
      <c r="S33" s="202"/>
      <c r="T33" s="202"/>
      <c r="U33" s="202"/>
      <c r="V33" s="202"/>
      <c r="W33" s="202"/>
      <c r="Z33" s="55" t="s">
        <v>162</v>
      </c>
      <c r="AA33" s="203"/>
      <c r="AB33" s="203"/>
      <c r="AC33" s="203"/>
      <c r="AD33" s="26"/>
      <c r="AE33" s="26"/>
      <c r="AF33" s="26"/>
    </row>
    <row r="34" spans="1:33" ht="15.75" customHeight="1" x14ac:dyDescent="0.25">
      <c r="A34" s="68" t="s">
        <v>163</v>
      </c>
      <c r="B34" s="26"/>
      <c r="C34" s="26"/>
      <c r="D34" s="26"/>
      <c r="E34" s="26"/>
      <c r="G34" s="26"/>
      <c r="K34" s="61"/>
      <c r="M34" s="61"/>
      <c r="N34" s="61"/>
      <c r="O34" s="61"/>
      <c r="AC34" s="26"/>
      <c r="AD34" s="26"/>
      <c r="AE34" s="26"/>
      <c r="AF34" s="26"/>
    </row>
    <row r="35" spans="1:33" ht="15.75" customHeight="1" x14ac:dyDescent="0.25">
      <c r="A35" s="68"/>
      <c r="B35" s="26"/>
      <c r="C35" s="11" t="s">
        <v>159</v>
      </c>
      <c r="D35" s="202"/>
      <c r="E35" s="202"/>
      <c r="F35" s="26"/>
      <c r="G35" s="26"/>
      <c r="K35" s="83" t="s">
        <v>160</v>
      </c>
      <c r="L35" s="204"/>
      <c r="M35" s="204"/>
      <c r="N35" s="204"/>
      <c r="O35" s="61"/>
      <c r="Q35" s="55" t="s">
        <v>161</v>
      </c>
      <c r="R35" s="202"/>
      <c r="S35" s="202"/>
      <c r="T35" s="202"/>
      <c r="U35" s="202"/>
      <c r="V35" s="202"/>
      <c r="W35" s="202"/>
      <c r="Z35" s="55" t="s">
        <v>162</v>
      </c>
      <c r="AA35" s="203"/>
      <c r="AB35" s="203"/>
      <c r="AC35" s="203"/>
      <c r="AD35" s="26"/>
      <c r="AE35" s="26"/>
      <c r="AF35" s="26"/>
    </row>
    <row r="37" spans="1:33" ht="15.75" customHeight="1" x14ac:dyDescent="0.25">
      <c r="A37" s="84" t="s">
        <v>179</v>
      </c>
      <c r="B37" s="26"/>
      <c r="C37" s="26"/>
      <c r="D37" s="26"/>
      <c r="E37" s="161"/>
      <c r="F37" s="161"/>
      <c r="G37" s="161"/>
      <c r="H37" s="161"/>
      <c r="I37" s="161"/>
      <c r="J37" s="161"/>
      <c r="K37" s="161"/>
      <c r="L37" s="161"/>
      <c r="M37" s="161"/>
      <c r="N37" s="161"/>
      <c r="O37" s="161"/>
      <c r="P37" s="161"/>
      <c r="Q37" s="161"/>
      <c r="R37" s="161"/>
      <c r="S37" s="161"/>
      <c r="T37" s="161"/>
      <c r="U37" s="161"/>
      <c r="V37" s="161"/>
      <c r="W37" s="25"/>
      <c r="X37" s="25"/>
      <c r="Y37" s="25"/>
      <c r="Z37" s="11"/>
      <c r="AA37" s="26"/>
      <c r="AB37" s="26"/>
      <c r="AC37" s="26"/>
      <c r="AD37" s="26"/>
      <c r="AE37" s="26"/>
      <c r="AF37" s="26"/>
    </row>
    <row r="38" spans="1:33" ht="15.75" customHeight="1" x14ac:dyDescent="0.25">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5">
      <c r="A39" s="68" t="s">
        <v>158</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row>
    <row r="41" spans="1:33" ht="15.75" customHeight="1" x14ac:dyDescent="0.25">
      <c r="A41" s="68" t="s">
        <v>163</v>
      </c>
      <c r="B41" s="26"/>
      <c r="C41" s="26"/>
      <c r="D41" s="26"/>
      <c r="E41" s="26"/>
      <c r="G41" s="26"/>
      <c r="K41" s="61"/>
      <c r="M41" s="61"/>
      <c r="N41" s="61"/>
      <c r="O41" s="61"/>
      <c r="AC41" s="26"/>
      <c r="AD41" s="26"/>
      <c r="AF41"/>
      <c r="AG41"/>
    </row>
    <row r="42" spans="1:33" ht="15" customHeight="1" x14ac:dyDescent="0.25">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c r="AF42"/>
      <c r="AG42"/>
    </row>
    <row r="43" spans="1:33" ht="15" customHeight="1" x14ac:dyDescent="0.25">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5">
      <c r="AF44"/>
      <c r="AG44"/>
    </row>
  </sheetData>
  <mergeCells count="81">
    <mergeCell ref="G7:M7"/>
    <mergeCell ref="P7:S7"/>
    <mergeCell ref="AA7:AF7"/>
    <mergeCell ref="H8:AF8"/>
    <mergeCell ref="H9:AF9"/>
    <mergeCell ref="H10:AF10"/>
    <mergeCell ref="R12:T12"/>
    <mergeCell ref="R13:T13"/>
    <mergeCell ref="I13:K13"/>
    <mergeCell ref="L13:N13"/>
    <mergeCell ref="O13:Q13"/>
    <mergeCell ref="I12:K12"/>
    <mergeCell ref="L12:N12"/>
    <mergeCell ref="O12:Q12"/>
    <mergeCell ref="R17:T17"/>
    <mergeCell ref="N25:P25"/>
    <mergeCell ref="O18:Q18"/>
    <mergeCell ref="R18:T18"/>
    <mergeCell ref="H24:J24"/>
    <mergeCell ref="I19:K19"/>
    <mergeCell ref="L19:N19"/>
    <mergeCell ref="A27:F27"/>
    <mergeCell ref="H27:J27"/>
    <mergeCell ref="K27:M27"/>
    <mergeCell ref="N27:P27"/>
    <mergeCell ref="H26:J26"/>
    <mergeCell ref="K26:M26"/>
    <mergeCell ref="N26:P26"/>
    <mergeCell ref="A26:F26"/>
    <mergeCell ref="I17:K17"/>
    <mergeCell ref="L17:N17"/>
    <mergeCell ref="O17:Q17"/>
    <mergeCell ref="I18:K18"/>
    <mergeCell ref="L18:N18"/>
    <mergeCell ref="K24:M24"/>
    <mergeCell ref="N24:P24"/>
    <mergeCell ref="H25:J25"/>
    <mergeCell ref="K25:M25"/>
    <mergeCell ref="I14:K14"/>
    <mergeCell ref="L14:N14"/>
    <mergeCell ref="O14:Q14"/>
    <mergeCell ref="R15:T15"/>
    <mergeCell ref="R14:T14"/>
    <mergeCell ref="I15:K15"/>
    <mergeCell ref="L15:N15"/>
    <mergeCell ref="O15:Q15"/>
    <mergeCell ref="R20:T20"/>
    <mergeCell ref="H22:J22"/>
    <mergeCell ref="O19:Q19"/>
    <mergeCell ref="H23:J23"/>
    <mergeCell ref="K23:M23"/>
    <mergeCell ref="N23:P23"/>
    <mergeCell ref="Z13:AA13"/>
    <mergeCell ref="AA25:AF25"/>
    <mergeCell ref="AD13:AE13"/>
    <mergeCell ref="AA27:AF27"/>
    <mergeCell ref="R19:T19"/>
    <mergeCell ref="I20:K20"/>
    <mergeCell ref="L20:N20"/>
    <mergeCell ref="K22:M22"/>
    <mergeCell ref="N22:P22"/>
    <mergeCell ref="O20:Q20"/>
    <mergeCell ref="L40:N40"/>
    <mergeCell ref="AA33:AC33"/>
    <mergeCell ref="D35:E35"/>
    <mergeCell ref="L35:N35"/>
    <mergeCell ref="AA35:AC35"/>
    <mergeCell ref="R33:W33"/>
    <mergeCell ref="R35:W35"/>
    <mergeCell ref="D33:E33"/>
    <mergeCell ref="L33:N33"/>
    <mergeCell ref="U29:V29"/>
    <mergeCell ref="E30:V30"/>
    <mergeCell ref="E37:V37"/>
    <mergeCell ref="R40:W40"/>
    <mergeCell ref="AA40:AC40"/>
    <mergeCell ref="D42:E42"/>
    <mergeCell ref="L42:N42"/>
    <mergeCell ref="R42:W42"/>
    <mergeCell ref="AA42:AC42"/>
    <mergeCell ref="D40:E40"/>
  </mergeCells>
  <phoneticPr fontId="0" type="noConversion"/>
  <pageMargins left="0.75" right="0.75" top="1" bottom="1" header="0.5" footer="0.5"/>
  <pageSetup orientation="portrait" horizontalDpi="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22860</xdr:colOff>
                    <xdr:row>23</xdr:row>
                    <xdr:rowOff>0</xdr:rowOff>
                  </from>
                  <to>
                    <xdr:col>5</xdr:col>
                    <xdr:colOff>175260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22860</xdr:colOff>
                    <xdr:row>24</xdr:row>
                    <xdr:rowOff>7620</xdr:rowOff>
                  </from>
                  <to>
                    <xdr:col>5</xdr:col>
                    <xdr:colOff>175260</xdr:colOff>
                    <xdr:row>25</xdr:row>
                    <xdr:rowOff>22860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106680</xdr:colOff>
                    <xdr:row>5</xdr:row>
                    <xdr:rowOff>0</xdr:rowOff>
                  </from>
                  <to>
                    <xdr:col>4</xdr:col>
                    <xdr:colOff>45720</xdr:colOff>
                    <xdr:row>6</xdr:row>
                    <xdr:rowOff>30480</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99060</xdr:colOff>
                    <xdr:row>5</xdr:row>
                    <xdr:rowOff>0</xdr:rowOff>
                  </from>
                  <to>
                    <xdr:col>8</xdr:col>
                    <xdr:colOff>38100</xdr:colOff>
                    <xdr:row>6</xdr:row>
                    <xdr:rowOff>30480</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30480</xdr:colOff>
                    <xdr:row>10</xdr:row>
                    <xdr:rowOff>182880</xdr:rowOff>
                  </from>
                  <to>
                    <xdr:col>31</xdr:col>
                    <xdr:colOff>160020</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144780</xdr:colOff>
                    <xdr:row>12</xdr:row>
                    <xdr:rowOff>152400</xdr:rowOff>
                  </from>
                  <to>
                    <xdr:col>27</xdr:col>
                    <xdr:colOff>38100</xdr:colOff>
                    <xdr:row>14</xdr:row>
                    <xdr:rowOff>7620</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121920</xdr:colOff>
                    <xdr:row>12</xdr:row>
                    <xdr:rowOff>152400</xdr:rowOff>
                  </from>
                  <to>
                    <xdr:col>28</xdr:col>
                    <xdr:colOff>152400</xdr:colOff>
                    <xdr:row>14</xdr:row>
                    <xdr:rowOff>7620</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175260</xdr:colOff>
                    <xdr:row>14</xdr:row>
                    <xdr:rowOff>175260</xdr:rowOff>
                  </from>
                  <to>
                    <xdr:col>31</xdr:col>
                    <xdr:colOff>160020</xdr:colOff>
                    <xdr:row>16</xdr:row>
                    <xdr:rowOff>7620</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175260</xdr:colOff>
                    <xdr:row>13</xdr:row>
                    <xdr:rowOff>160020</xdr:rowOff>
                  </from>
                  <to>
                    <xdr:col>31</xdr:col>
                    <xdr:colOff>160020</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121920</xdr:colOff>
                    <xdr:row>18</xdr:row>
                    <xdr:rowOff>175260</xdr:rowOff>
                  </from>
                  <to>
                    <xdr:col>29</xdr:col>
                    <xdr:colOff>152400</xdr:colOff>
                    <xdr:row>20</xdr:row>
                    <xdr:rowOff>30480</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175260</xdr:colOff>
                    <xdr:row>16</xdr:row>
                    <xdr:rowOff>7620</xdr:rowOff>
                  </from>
                  <to>
                    <xdr:col>31</xdr:col>
                    <xdr:colOff>160020</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144780</xdr:colOff>
                    <xdr:row>19</xdr:row>
                    <xdr:rowOff>160020</xdr:rowOff>
                  </from>
                  <to>
                    <xdr:col>28</xdr:col>
                    <xdr:colOff>38100</xdr:colOff>
                    <xdr:row>21</xdr:row>
                    <xdr:rowOff>15240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121920</xdr:colOff>
                    <xdr:row>19</xdr:row>
                    <xdr:rowOff>160020</xdr:rowOff>
                  </from>
                  <to>
                    <xdr:col>29</xdr:col>
                    <xdr:colOff>152400</xdr:colOff>
                    <xdr:row>21</xdr:row>
                    <xdr:rowOff>15240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144780</xdr:colOff>
                    <xdr:row>20</xdr:row>
                    <xdr:rowOff>152400</xdr:rowOff>
                  </from>
                  <to>
                    <xdr:col>28</xdr:col>
                    <xdr:colOff>38100</xdr:colOff>
                    <xdr:row>22</xdr:row>
                    <xdr:rowOff>22860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121920</xdr:colOff>
                    <xdr:row>20</xdr:row>
                    <xdr:rowOff>152400</xdr:rowOff>
                  </from>
                  <to>
                    <xdr:col>29</xdr:col>
                    <xdr:colOff>152400</xdr:colOff>
                    <xdr:row>22</xdr:row>
                    <xdr:rowOff>22860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144780</xdr:colOff>
                    <xdr:row>21</xdr:row>
                    <xdr:rowOff>144780</xdr:rowOff>
                  </from>
                  <to>
                    <xdr:col>28</xdr:col>
                    <xdr:colOff>38100</xdr:colOff>
                    <xdr:row>23</xdr:row>
                    <xdr:rowOff>30480</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121920</xdr:colOff>
                    <xdr:row>21</xdr:row>
                    <xdr:rowOff>144780</xdr:rowOff>
                  </from>
                  <to>
                    <xdr:col>29</xdr:col>
                    <xdr:colOff>152400</xdr:colOff>
                    <xdr:row>23</xdr:row>
                    <xdr:rowOff>30480</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45720</xdr:colOff>
                    <xdr:row>24</xdr:row>
                    <xdr:rowOff>45720</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137160</xdr:colOff>
                    <xdr:row>22</xdr:row>
                    <xdr:rowOff>152400</xdr:rowOff>
                  </from>
                  <to>
                    <xdr:col>29</xdr:col>
                    <xdr:colOff>160020</xdr:colOff>
                    <xdr:row>24</xdr:row>
                    <xdr:rowOff>45720</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7620</xdr:rowOff>
                  </from>
                  <to>
                    <xdr:col>28</xdr:col>
                    <xdr:colOff>45720</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137160</xdr:colOff>
                    <xdr:row>25</xdr:row>
                    <xdr:rowOff>7620</xdr:rowOff>
                  </from>
                  <to>
                    <xdr:col>29</xdr:col>
                    <xdr:colOff>160020</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144780</xdr:colOff>
                    <xdr:row>18</xdr:row>
                    <xdr:rowOff>175260</xdr:rowOff>
                  </from>
                  <to>
                    <xdr:col>28</xdr:col>
                    <xdr:colOff>38100</xdr:colOff>
                    <xdr:row>20</xdr:row>
                    <xdr:rowOff>30480</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106680</xdr:colOff>
                    <xdr:row>30</xdr:row>
                    <xdr:rowOff>7620</xdr:rowOff>
                  </from>
                  <to>
                    <xdr:col>4</xdr:col>
                    <xdr:colOff>45720</xdr:colOff>
                    <xdr:row>31</xdr:row>
                    <xdr:rowOff>30480</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7620</xdr:rowOff>
                  </from>
                  <to>
                    <xdr:col>11</xdr:col>
                    <xdr:colOff>121920</xdr:colOff>
                    <xdr:row>31</xdr:row>
                    <xdr:rowOff>30480</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175260</xdr:colOff>
                    <xdr:row>17</xdr:row>
                    <xdr:rowOff>38100</xdr:rowOff>
                  </from>
                  <to>
                    <xdr:col>31</xdr:col>
                    <xdr:colOff>160020</xdr:colOff>
                    <xdr:row>18</xdr:row>
                    <xdr:rowOff>60960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175260</xdr:colOff>
                    <xdr:row>5</xdr:row>
                    <xdr:rowOff>0</xdr:rowOff>
                  </from>
                  <to>
                    <xdr:col>13</xdr:col>
                    <xdr:colOff>114300</xdr:colOff>
                    <xdr:row>6</xdr:row>
                    <xdr:rowOff>30480</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106680</xdr:colOff>
                    <xdr:row>37</xdr:row>
                    <xdr:rowOff>7620</xdr:rowOff>
                  </from>
                  <to>
                    <xdr:col>4</xdr:col>
                    <xdr:colOff>45720</xdr:colOff>
                    <xdr:row>38</xdr:row>
                    <xdr:rowOff>30480</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7620</xdr:rowOff>
                  </from>
                  <to>
                    <xdr:col>11</xdr:col>
                    <xdr:colOff>121920</xdr:colOff>
                    <xdr:row>38</xdr:row>
                    <xdr:rowOff>30480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92"/>
      <c r="H7" s="192"/>
      <c r="I7" s="192"/>
      <c r="J7" s="192"/>
      <c r="K7" s="192"/>
      <c r="L7" s="192"/>
      <c r="M7" s="192"/>
      <c r="N7" s="25"/>
      <c r="O7" s="11" t="s">
        <v>129</v>
      </c>
      <c r="P7" s="161" t="s">
        <v>314</v>
      </c>
      <c r="Q7" s="193"/>
      <c r="R7" s="193"/>
      <c r="S7" s="193"/>
      <c r="T7" s="25"/>
      <c r="U7" s="53"/>
      <c r="V7" s="53"/>
      <c r="W7" s="53"/>
      <c r="X7" s="53"/>
      <c r="Y7" s="53"/>
      <c r="Z7" s="11" t="s">
        <v>40</v>
      </c>
      <c r="AA7" s="202" t="s">
        <v>335</v>
      </c>
      <c r="AB7" s="223"/>
      <c r="AC7" s="223"/>
      <c r="AD7" s="223"/>
      <c r="AE7" s="223"/>
      <c r="AF7" s="223"/>
    </row>
    <row r="8" spans="1:37" ht="14.25" customHeight="1" x14ac:dyDescent="0.25">
      <c r="A8" s="23" t="s">
        <v>57</v>
      </c>
      <c r="B8" s="26"/>
      <c r="C8" s="26"/>
      <c r="D8" s="26"/>
      <c r="G8" s="25"/>
      <c r="H8" s="161" t="s">
        <v>371</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5">
      <c r="A10" s="17"/>
      <c r="G10" s="11" t="s">
        <v>182</v>
      </c>
      <c r="H10" s="161" t="s">
        <v>316</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5">
      <c r="A11" s="17"/>
      <c r="G11" s="11" t="s">
        <v>183</v>
      </c>
      <c r="H11" s="161" t="s">
        <v>315</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c r="J14" s="206"/>
      <c r="K14" s="207"/>
      <c r="L14" s="205"/>
      <c r="M14" s="206"/>
      <c r="N14" s="207"/>
      <c r="O14" s="205"/>
      <c r="P14" s="206"/>
      <c r="Q14" s="207"/>
      <c r="R14" s="205">
        <v>1202</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5">
      <c r="A15" s="75"/>
      <c r="B15" s="25"/>
      <c r="C15" s="25"/>
      <c r="D15" s="25"/>
      <c r="E15" s="25"/>
      <c r="F15" s="25"/>
      <c r="G15" s="11" t="s">
        <v>13</v>
      </c>
      <c r="H15" s="11"/>
      <c r="I15" s="205">
        <v>1500</v>
      </c>
      <c r="J15" s="206"/>
      <c r="K15" s="207"/>
      <c r="L15" s="205">
        <v>1705</v>
      </c>
      <c r="M15" s="206"/>
      <c r="N15" s="207"/>
      <c r="O15" s="205">
        <v>1730</v>
      </c>
      <c r="P15" s="206"/>
      <c r="Q15" s="207"/>
      <c r="R15" s="205"/>
      <c r="S15" s="206"/>
      <c r="T15" s="207"/>
      <c r="U15" s="25"/>
      <c r="V15" s="75"/>
      <c r="W15" s="11" t="s">
        <v>23</v>
      </c>
      <c r="X15" s="25"/>
      <c r="Y15" s="25"/>
      <c r="Z15" s="25"/>
      <c r="AA15" s="11"/>
      <c r="AB15" s="11"/>
      <c r="AC15" s="210"/>
      <c r="AD15" s="224"/>
      <c r="AE15" s="224"/>
      <c r="AF15" s="225"/>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t="s">
        <v>317</v>
      </c>
      <c r="E20" s="202"/>
      <c r="F20" s="202"/>
      <c r="G20" s="202"/>
      <c r="H20" s="202"/>
      <c r="I20" s="202"/>
      <c r="J20"/>
      <c r="L20" s="11" t="s">
        <v>159</v>
      </c>
      <c r="M20" s="202" t="s">
        <v>314</v>
      </c>
      <c r="N20" s="202"/>
      <c r="P20"/>
      <c r="Q20"/>
      <c r="T20" s="83" t="s">
        <v>160</v>
      </c>
      <c r="U20" s="204" t="s">
        <v>372</v>
      </c>
      <c r="V20" s="204"/>
      <c r="W20" s="204"/>
      <c r="X20" s="25"/>
      <c r="Y20" s="11"/>
      <c r="Z20" s="55" t="s">
        <v>161</v>
      </c>
      <c r="AA20" s="226">
        <v>70000</v>
      </c>
      <c r="AB20" s="202"/>
      <c r="AC20" s="202"/>
      <c r="AD20" s="202"/>
      <c r="AE20" s="202"/>
      <c r="AF20" s="202"/>
    </row>
    <row r="21" spans="1:39" ht="14.25" customHeight="1" x14ac:dyDescent="0.25">
      <c r="E21" s="55" t="s">
        <v>181</v>
      </c>
      <c r="F21" s="203"/>
      <c r="G21" s="203"/>
      <c r="H21" s="203"/>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c r="E23" s="202"/>
      <c r="F23" s="202"/>
      <c r="G23" s="202"/>
      <c r="H23" s="202"/>
      <c r="I23" s="202"/>
      <c r="J23"/>
      <c r="L23" s="11" t="s">
        <v>159</v>
      </c>
      <c r="M23" s="202"/>
      <c r="N23" s="202"/>
      <c r="P23"/>
      <c r="Q23"/>
      <c r="T23" s="83" t="s">
        <v>160</v>
      </c>
      <c r="U23" s="204"/>
      <c r="V23" s="204"/>
      <c r="W23" s="204"/>
      <c r="X23" s="25"/>
      <c r="Y23" s="11"/>
      <c r="Z23" s="55" t="s">
        <v>161</v>
      </c>
      <c r="AA23" s="202"/>
      <c r="AB23" s="202"/>
      <c r="AC23" s="202"/>
      <c r="AD23" s="202"/>
      <c r="AE23" s="202"/>
      <c r="AF23" s="202"/>
    </row>
    <row r="24" spans="1:39" ht="14.25" customHeight="1" x14ac:dyDescent="0.25">
      <c r="E24" s="55" t="s">
        <v>181</v>
      </c>
      <c r="F24" s="203"/>
      <c r="G24" s="203"/>
      <c r="H24" s="203"/>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c r="E26" s="202"/>
      <c r="F26" s="202"/>
      <c r="G26" s="202"/>
      <c r="H26" s="202"/>
      <c r="I26" s="202"/>
      <c r="J26"/>
      <c r="L26" s="11" t="s">
        <v>159</v>
      </c>
      <c r="M26" s="202"/>
      <c r="N26" s="202"/>
      <c r="P26"/>
      <c r="Q26"/>
      <c r="T26" s="83" t="s">
        <v>160</v>
      </c>
      <c r="U26" s="204"/>
      <c r="V26" s="204"/>
      <c r="W26" s="204"/>
      <c r="X26" s="25"/>
      <c r="Y26" s="11"/>
      <c r="Z26" s="55" t="s">
        <v>161</v>
      </c>
      <c r="AA26" s="202"/>
      <c r="AB26" s="202"/>
      <c r="AC26" s="202"/>
      <c r="AD26" s="202"/>
      <c r="AE26" s="202"/>
      <c r="AF26" s="202"/>
    </row>
    <row r="27" spans="1:39" ht="14.25" customHeight="1" x14ac:dyDescent="0.25">
      <c r="E27" s="55" t="s">
        <v>181</v>
      </c>
      <c r="F27" s="203"/>
      <c r="G27" s="203"/>
      <c r="H27" s="203"/>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5">
      <c r="E30" s="55" t="s">
        <v>181</v>
      </c>
      <c r="F30" s="203"/>
      <c r="G30" s="203"/>
      <c r="H30" s="203"/>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v>5</v>
      </c>
      <c r="V32" s="202"/>
      <c r="W32" s="25"/>
      <c r="X32" s="25"/>
      <c r="Y32" s="25"/>
      <c r="Z32" s="11"/>
      <c r="AA32" s="26"/>
      <c r="AB32" s="26"/>
      <c r="AC32" s="26"/>
      <c r="AD32" s="26"/>
      <c r="AE32" s="26"/>
      <c r="AF32" s="26"/>
    </row>
    <row r="33" spans="1:33" ht="15.75" customHeight="1" x14ac:dyDescent="0.25">
      <c r="A33" s="91" t="s">
        <v>179</v>
      </c>
      <c r="B33" s="26"/>
      <c r="C33" s="26"/>
      <c r="D33" s="26"/>
      <c r="E33" s="161" t="s">
        <v>320</v>
      </c>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5">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92"/>
      <c r="H7" s="192"/>
      <c r="I7" s="192"/>
      <c r="J7" s="192"/>
      <c r="K7" s="192"/>
      <c r="L7" s="192"/>
      <c r="M7" s="192"/>
      <c r="N7" s="25"/>
      <c r="O7" s="11" t="s">
        <v>129</v>
      </c>
      <c r="P7" s="161" t="s">
        <v>314</v>
      </c>
      <c r="Q7" s="193"/>
      <c r="R7" s="193"/>
      <c r="S7" s="193"/>
      <c r="T7" s="25"/>
      <c r="U7" s="53"/>
      <c r="V7" s="53"/>
      <c r="W7" s="53"/>
      <c r="X7" s="53"/>
      <c r="Y7" s="53"/>
      <c r="Z7" s="11" t="s">
        <v>40</v>
      </c>
      <c r="AA7" s="202"/>
      <c r="AB7" s="223"/>
      <c r="AC7" s="223"/>
      <c r="AD7" s="223"/>
      <c r="AE7" s="223"/>
      <c r="AF7" s="223"/>
    </row>
    <row r="8" spans="1:37" ht="14.25" customHeight="1" x14ac:dyDescent="0.25">
      <c r="A8" s="23" t="s">
        <v>57</v>
      </c>
      <c r="B8" s="26"/>
      <c r="C8" s="26"/>
      <c r="D8" s="26"/>
      <c r="G8" s="25"/>
      <c r="H8" s="161" t="s">
        <v>318</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5">
      <c r="A10" s="17"/>
      <c r="G10" s="11" t="s">
        <v>182</v>
      </c>
      <c r="H10" s="161" t="s">
        <v>319</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5">
      <c r="A11" s="17"/>
      <c r="G11" s="11" t="s">
        <v>183</v>
      </c>
      <c r="H11" s="161" t="s">
        <v>321</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c r="J14" s="206"/>
      <c r="K14" s="207"/>
      <c r="L14" s="205"/>
      <c r="M14" s="206"/>
      <c r="N14" s="207"/>
      <c r="O14" s="205"/>
      <c r="P14" s="206"/>
      <c r="Q14" s="207"/>
      <c r="R14" s="205">
        <v>1008</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5">
      <c r="A15" s="75"/>
      <c r="B15" s="25"/>
      <c r="C15" s="25"/>
      <c r="D15" s="25"/>
      <c r="E15" s="25"/>
      <c r="F15" s="25"/>
      <c r="G15" s="11" t="s">
        <v>13</v>
      </c>
      <c r="H15" s="11"/>
      <c r="I15" s="205">
        <v>950</v>
      </c>
      <c r="J15" s="206"/>
      <c r="K15" s="207"/>
      <c r="L15" s="205">
        <v>2058</v>
      </c>
      <c r="M15" s="206"/>
      <c r="N15" s="207"/>
      <c r="O15" s="205">
        <v>2075</v>
      </c>
      <c r="P15" s="206"/>
      <c r="Q15" s="207"/>
      <c r="R15" s="205"/>
      <c r="S15" s="206"/>
      <c r="T15" s="207"/>
      <c r="U15" s="25"/>
      <c r="V15" s="75"/>
      <c r="W15" s="11" t="s">
        <v>23</v>
      </c>
      <c r="X15" s="25"/>
      <c r="Y15" s="25"/>
      <c r="Z15" s="25"/>
      <c r="AA15" s="11"/>
      <c r="AB15" s="11"/>
      <c r="AC15" s="210"/>
      <c r="AD15" s="224"/>
      <c r="AE15" s="224"/>
      <c r="AF15" s="225"/>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v>43.9</v>
      </c>
      <c r="E20" s="202"/>
      <c r="F20" s="202"/>
      <c r="G20" s="202"/>
      <c r="H20" s="202"/>
      <c r="I20" s="202"/>
      <c r="J20"/>
      <c r="L20" s="11" t="s">
        <v>159</v>
      </c>
      <c r="M20" s="202" t="s">
        <v>314</v>
      </c>
      <c r="N20" s="202"/>
      <c r="P20"/>
      <c r="Q20"/>
      <c r="T20" s="83" t="s">
        <v>160</v>
      </c>
      <c r="U20" s="204" t="s">
        <v>322</v>
      </c>
      <c r="V20" s="204"/>
      <c r="W20" s="204"/>
      <c r="X20" s="25"/>
      <c r="Y20" s="11"/>
      <c r="Z20" s="55" t="s">
        <v>161</v>
      </c>
      <c r="AA20" s="226">
        <v>65000</v>
      </c>
      <c r="AB20" s="202"/>
      <c r="AC20" s="202"/>
      <c r="AD20" s="202"/>
      <c r="AE20" s="202"/>
      <c r="AF20" s="202"/>
    </row>
    <row r="21" spans="1:39" ht="14.25" customHeight="1" x14ac:dyDescent="0.25">
      <c r="E21" s="55" t="s">
        <v>181</v>
      </c>
      <c r="F21" s="203"/>
      <c r="G21" s="203"/>
      <c r="H21" s="203"/>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v>85.5</v>
      </c>
      <c r="E23" s="202"/>
      <c r="F23" s="202"/>
      <c r="G23" s="202"/>
      <c r="H23" s="202"/>
      <c r="I23" s="202"/>
      <c r="J23"/>
      <c r="L23" s="11" t="s">
        <v>159</v>
      </c>
      <c r="M23" s="202" t="s">
        <v>314</v>
      </c>
      <c r="N23" s="202"/>
      <c r="P23"/>
      <c r="Q23"/>
      <c r="T23" s="83" t="s">
        <v>160</v>
      </c>
      <c r="U23" s="204" t="s">
        <v>322</v>
      </c>
      <c r="V23" s="204"/>
      <c r="W23" s="204"/>
      <c r="X23" s="25"/>
      <c r="Y23" s="11"/>
      <c r="Z23" s="55" t="s">
        <v>161</v>
      </c>
      <c r="AA23" s="226">
        <v>65000</v>
      </c>
      <c r="AB23" s="202"/>
      <c r="AC23" s="202"/>
      <c r="AD23" s="202"/>
      <c r="AE23" s="202"/>
      <c r="AF23" s="202"/>
    </row>
    <row r="24" spans="1:39" ht="14.25" customHeight="1" x14ac:dyDescent="0.25">
      <c r="E24" s="55" t="s">
        <v>181</v>
      </c>
      <c r="F24" s="203"/>
      <c r="G24" s="203"/>
      <c r="H24" s="203"/>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v>59.11</v>
      </c>
      <c r="E26" s="202"/>
      <c r="F26" s="202"/>
      <c r="G26" s="202"/>
      <c r="H26" s="202"/>
      <c r="I26" s="202"/>
      <c r="J26"/>
      <c r="L26" s="11" t="s">
        <v>159</v>
      </c>
      <c r="M26" s="202" t="s">
        <v>314</v>
      </c>
      <c r="N26" s="202"/>
      <c r="P26"/>
      <c r="Q26"/>
      <c r="T26" s="83" t="s">
        <v>160</v>
      </c>
      <c r="U26" s="204" t="s">
        <v>322</v>
      </c>
      <c r="V26" s="204"/>
      <c r="W26" s="204"/>
      <c r="X26" s="25"/>
      <c r="Y26" s="11"/>
      <c r="Z26" s="55" t="s">
        <v>161</v>
      </c>
      <c r="AA26" s="226">
        <v>65000</v>
      </c>
      <c r="AB26" s="202"/>
      <c r="AC26" s="202"/>
      <c r="AD26" s="202"/>
      <c r="AE26" s="202"/>
      <c r="AF26" s="202"/>
    </row>
    <row r="27" spans="1:39" ht="14.25" customHeight="1" x14ac:dyDescent="0.25">
      <c r="E27" s="55" t="s">
        <v>181</v>
      </c>
      <c r="F27" s="203"/>
      <c r="G27" s="203"/>
      <c r="H27" s="203"/>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5">
      <c r="E30" s="55" t="s">
        <v>181</v>
      </c>
      <c r="F30" s="203"/>
      <c r="G30" s="203"/>
      <c r="H30" s="203"/>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v>8</v>
      </c>
      <c r="V32" s="202"/>
      <c r="W32" s="25"/>
      <c r="X32" s="25"/>
      <c r="Y32" s="25"/>
      <c r="Z32" s="11"/>
      <c r="AA32" s="26"/>
      <c r="AB32" s="26"/>
      <c r="AC32" s="26"/>
      <c r="AD32" s="26"/>
      <c r="AE32" s="26"/>
      <c r="AF32" s="26"/>
    </row>
    <row r="33" spans="1:33" ht="15.75" customHeight="1" x14ac:dyDescent="0.25">
      <c r="A33" s="91" t="s">
        <v>179</v>
      </c>
      <c r="B33" s="26"/>
      <c r="C33" s="26"/>
      <c r="D33" s="26"/>
      <c r="E33" s="161" t="s">
        <v>323</v>
      </c>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5">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F21" sqref="F21:H2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92"/>
      <c r="H7" s="192"/>
      <c r="I7" s="192"/>
      <c r="J7" s="192"/>
      <c r="K7" s="192"/>
      <c r="L7" s="192"/>
      <c r="M7" s="192"/>
      <c r="N7" s="25"/>
      <c r="O7" s="11" t="s">
        <v>129</v>
      </c>
      <c r="P7" s="161" t="s">
        <v>324</v>
      </c>
      <c r="Q7" s="193"/>
      <c r="R7" s="193"/>
      <c r="S7" s="193"/>
      <c r="T7" s="25"/>
      <c r="U7" s="53"/>
      <c r="V7" s="53"/>
      <c r="W7" s="53"/>
      <c r="X7" s="53"/>
      <c r="Y7" s="53"/>
      <c r="Z7" s="11" t="s">
        <v>40</v>
      </c>
      <c r="AA7" s="202"/>
      <c r="AB7" s="223"/>
      <c r="AC7" s="223"/>
      <c r="AD7" s="223"/>
      <c r="AE7" s="223"/>
      <c r="AF7" s="223"/>
    </row>
    <row r="8" spans="1:37" ht="14.25" customHeight="1" x14ac:dyDescent="0.25">
      <c r="A8" s="23" t="s">
        <v>57</v>
      </c>
      <c r="B8" s="26"/>
      <c r="C8" s="26"/>
      <c r="D8" s="26"/>
      <c r="G8" s="25"/>
      <c r="H8" s="161" t="s">
        <v>325</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x14ac:dyDescent="0.25">
      <c r="A10" s="17"/>
      <c r="G10" s="11" t="s">
        <v>182</v>
      </c>
      <c r="H10" s="161" t="s">
        <v>326</v>
      </c>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row>
    <row r="11" spans="1:37" x14ac:dyDescent="0.25">
      <c r="A11" s="17"/>
      <c r="G11" s="11" t="s">
        <v>183</v>
      </c>
      <c r="H11" s="161" t="s">
        <v>327</v>
      </c>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8" t="s">
        <v>15</v>
      </c>
      <c r="J13" s="228"/>
      <c r="K13" s="228"/>
      <c r="L13" s="228" t="s">
        <v>16</v>
      </c>
      <c r="M13" s="228"/>
      <c r="N13" s="228"/>
      <c r="O13" s="228" t="s">
        <v>14</v>
      </c>
      <c r="P13" s="228"/>
      <c r="Q13" s="228"/>
      <c r="R13" s="228" t="s">
        <v>147</v>
      </c>
      <c r="S13" s="228"/>
      <c r="T13" s="228"/>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v>550</v>
      </c>
      <c r="J14" s="206"/>
      <c r="K14" s="207"/>
      <c r="L14" s="205">
        <v>560</v>
      </c>
      <c r="M14" s="206"/>
      <c r="N14" s="207"/>
      <c r="O14" s="205">
        <v>700</v>
      </c>
      <c r="P14" s="206"/>
      <c r="Q14" s="207"/>
      <c r="R14" s="205">
        <v>1008</v>
      </c>
      <c r="S14" s="206"/>
      <c r="T14" s="207"/>
      <c r="U14" s="25"/>
      <c r="V14" s="75"/>
      <c r="W14" s="25"/>
      <c r="X14" s="25"/>
      <c r="Y14" s="25"/>
      <c r="Z14" s="25"/>
      <c r="AA14" s="11" t="s">
        <v>17</v>
      </c>
      <c r="AB14" s="11"/>
      <c r="AC14" s="210">
        <v>6</v>
      </c>
      <c r="AD14" s="224"/>
      <c r="AE14" s="224"/>
      <c r="AF14" s="225"/>
      <c r="AG14"/>
      <c r="AH14"/>
      <c r="AI14"/>
      <c r="AJ14"/>
      <c r="AK14"/>
    </row>
    <row r="15" spans="1:37" ht="14.25" customHeight="1" x14ac:dyDescent="0.25">
      <c r="A15" s="75"/>
      <c r="B15" s="25"/>
      <c r="C15" s="25"/>
      <c r="D15" s="25"/>
      <c r="E15" s="25"/>
      <c r="F15" s="25"/>
      <c r="G15" s="11" t="s">
        <v>13</v>
      </c>
      <c r="H15" s="11"/>
      <c r="I15" s="205">
        <v>200</v>
      </c>
      <c r="J15" s="206"/>
      <c r="K15" s="207"/>
      <c r="L15" s="205">
        <v>350</v>
      </c>
      <c r="M15" s="206"/>
      <c r="N15" s="207"/>
      <c r="O15" s="205">
        <v>450</v>
      </c>
      <c r="P15" s="206"/>
      <c r="Q15" s="207"/>
      <c r="R15" s="205">
        <v>450</v>
      </c>
      <c r="S15" s="206"/>
      <c r="T15" s="207"/>
      <c r="U15" s="25"/>
      <c r="V15" s="75"/>
      <c r="W15" s="11" t="s">
        <v>23</v>
      </c>
      <c r="X15" s="25"/>
      <c r="Y15" s="25"/>
      <c r="Z15" s="25"/>
      <c r="AA15" s="11"/>
      <c r="AB15" s="11"/>
      <c r="AC15" s="210"/>
      <c r="AD15" s="224"/>
      <c r="AE15" s="224"/>
      <c r="AF15" s="225"/>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10">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4" t="s">
        <v>60</v>
      </c>
      <c r="W17" s="215"/>
      <c r="X17" s="215"/>
      <c r="Y17" s="215"/>
      <c r="Z17" s="215"/>
      <c r="AA17" s="215"/>
      <c r="AB17" s="26"/>
      <c r="AC17" s="210"/>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53"/>
      <c r="X18" s="153"/>
      <c r="Y18" s="153"/>
      <c r="Z18" s="153"/>
      <c r="AA18" s="153"/>
      <c r="AB18" s="42"/>
      <c r="AC18" s="210"/>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v>174.6</v>
      </c>
      <c r="E20" s="202"/>
      <c r="F20" s="202"/>
      <c r="G20" s="202"/>
      <c r="H20" s="202"/>
      <c r="I20" s="202"/>
      <c r="J20"/>
      <c r="L20" s="11" t="s">
        <v>159</v>
      </c>
      <c r="M20" s="202" t="s">
        <v>324</v>
      </c>
      <c r="N20" s="202"/>
      <c r="P20"/>
      <c r="Q20"/>
      <c r="T20" s="83" t="s">
        <v>160</v>
      </c>
      <c r="U20" s="204" t="s">
        <v>328</v>
      </c>
      <c r="V20" s="204"/>
      <c r="W20" s="204"/>
      <c r="X20" s="25"/>
      <c r="Y20" s="11"/>
      <c r="Z20" s="55" t="s">
        <v>161</v>
      </c>
      <c r="AA20" s="226">
        <v>65000</v>
      </c>
      <c r="AB20" s="202"/>
      <c r="AC20" s="202"/>
      <c r="AD20" s="202"/>
      <c r="AE20" s="202"/>
      <c r="AF20" s="202"/>
    </row>
    <row r="21" spans="1:39" ht="14.25" customHeight="1" x14ac:dyDescent="0.25">
      <c r="E21" s="55" t="s">
        <v>181</v>
      </c>
      <c r="F21" s="203"/>
      <c r="G21" s="203"/>
      <c r="H21" s="203"/>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c r="E23" s="202"/>
      <c r="F23" s="202"/>
      <c r="G23" s="202"/>
      <c r="H23" s="202"/>
      <c r="I23" s="202"/>
      <c r="J23"/>
      <c r="L23" s="11" t="s">
        <v>159</v>
      </c>
      <c r="M23" s="202"/>
      <c r="N23" s="202"/>
      <c r="P23"/>
      <c r="Q23"/>
      <c r="T23" s="83" t="s">
        <v>160</v>
      </c>
      <c r="U23" s="204"/>
      <c r="V23" s="204"/>
      <c r="W23" s="204"/>
      <c r="X23" s="25"/>
      <c r="Y23" s="11"/>
      <c r="Z23" s="55" t="s">
        <v>161</v>
      </c>
      <c r="AA23" s="202"/>
      <c r="AB23" s="202"/>
      <c r="AC23" s="202"/>
      <c r="AD23" s="202"/>
      <c r="AE23" s="202"/>
      <c r="AF23" s="202"/>
    </row>
    <row r="24" spans="1:39" ht="14.25" customHeight="1" x14ac:dyDescent="0.25">
      <c r="E24" s="55" t="s">
        <v>181</v>
      </c>
      <c r="F24" s="203"/>
      <c r="G24" s="203"/>
      <c r="H24" s="203"/>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c r="E26" s="202"/>
      <c r="F26" s="202"/>
      <c r="G26" s="202"/>
      <c r="H26" s="202"/>
      <c r="I26" s="202"/>
      <c r="J26"/>
      <c r="L26" s="11" t="s">
        <v>159</v>
      </c>
      <c r="M26" s="202"/>
      <c r="N26" s="202"/>
      <c r="P26"/>
      <c r="Q26"/>
      <c r="T26" s="83" t="s">
        <v>160</v>
      </c>
      <c r="U26" s="204"/>
      <c r="V26" s="204"/>
      <c r="W26" s="204"/>
      <c r="X26" s="25"/>
      <c r="Y26" s="11"/>
      <c r="Z26" s="55" t="s">
        <v>161</v>
      </c>
      <c r="AA26" s="202"/>
      <c r="AB26" s="202"/>
      <c r="AC26" s="202"/>
      <c r="AD26" s="202"/>
      <c r="AE26" s="202"/>
      <c r="AF26" s="202"/>
    </row>
    <row r="27" spans="1:39" ht="14.25" customHeight="1" x14ac:dyDescent="0.25">
      <c r="E27" s="55" t="s">
        <v>181</v>
      </c>
      <c r="F27" s="203"/>
      <c r="G27" s="203"/>
      <c r="H27" s="203"/>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04"/>
      <c r="V29" s="204"/>
      <c r="W29" s="204"/>
      <c r="X29" s="25"/>
      <c r="Y29" s="11"/>
      <c r="Z29" s="55" t="s">
        <v>161</v>
      </c>
      <c r="AA29" s="202"/>
      <c r="AB29" s="202"/>
      <c r="AC29" s="202"/>
      <c r="AD29" s="202"/>
      <c r="AE29" s="202"/>
      <c r="AF29" s="202"/>
    </row>
    <row r="30" spans="1:39" ht="14.25" customHeight="1" x14ac:dyDescent="0.25">
      <c r="E30" s="55" t="s">
        <v>181</v>
      </c>
      <c r="F30" s="203"/>
      <c r="G30" s="203"/>
      <c r="H30" s="203"/>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c r="V32" s="202"/>
      <c r="W32" s="25"/>
      <c r="X32" s="25"/>
      <c r="Y32" s="25"/>
      <c r="Z32" s="11"/>
      <c r="AA32" s="26"/>
      <c r="AB32" s="26"/>
      <c r="AC32" s="26"/>
      <c r="AD32" s="26"/>
      <c r="AE32" s="26"/>
      <c r="AF32" s="26"/>
    </row>
    <row r="33" spans="1:33" ht="15.75" customHeight="1" x14ac:dyDescent="0.25">
      <c r="A33" s="91" t="s">
        <v>179</v>
      </c>
      <c r="B33" s="26"/>
      <c r="C33" s="26"/>
      <c r="D33" s="26"/>
      <c r="E33" s="161"/>
      <c r="F33" s="161"/>
      <c r="G33" s="161"/>
      <c r="H33" s="161"/>
      <c r="I33" s="161"/>
      <c r="J33" s="161"/>
      <c r="K33" s="161"/>
      <c r="L33" s="161"/>
      <c r="M33" s="161"/>
      <c r="N33" s="161"/>
      <c r="O33" s="161"/>
      <c r="P33" s="161"/>
      <c r="Q33" s="161"/>
      <c r="R33" s="161"/>
      <c r="S33" s="161"/>
      <c r="T33" s="161"/>
      <c r="U33" s="161"/>
      <c r="V33" s="161"/>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04"/>
      <c r="M36" s="204"/>
      <c r="N36" s="204"/>
      <c r="O36" s="61"/>
      <c r="Q36" s="55" t="s">
        <v>161</v>
      </c>
      <c r="R36" s="202"/>
      <c r="S36" s="202"/>
      <c r="T36" s="202"/>
      <c r="U36" s="202"/>
      <c r="V36" s="202"/>
      <c r="W36" s="202"/>
      <c r="Z36" s="55" t="s">
        <v>162</v>
      </c>
      <c r="AA36" s="203"/>
      <c r="AB36" s="203"/>
      <c r="AC36" s="203"/>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20.25" customHeight="1" x14ac:dyDescent="0.25">
      <c r="A39" s="91" t="s">
        <v>179</v>
      </c>
      <c r="B39" s="26"/>
      <c r="C39" s="26"/>
      <c r="D39" s="26"/>
      <c r="E39" s="161"/>
      <c r="F39" s="161"/>
      <c r="G39" s="161"/>
      <c r="H39" s="161"/>
      <c r="I39" s="161"/>
      <c r="J39" s="161"/>
      <c r="K39" s="161"/>
      <c r="L39" s="161"/>
      <c r="M39" s="161"/>
      <c r="N39" s="161"/>
      <c r="O39" s="161"/>
      <c r="P39" s="161"/>
      <c r="Q39" s="161"/>
      <c r="R39" s="161"/>
      <c r="S39" s="161"/>
      <c r="T39" s="161"/>
      <c r="U39" s="161"/>
      <c r="V39" s="161"/>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04"/>
      <c r="M42" s="204"/>
      <c r="N42" s="204"/>
      <c r="O42" s="61"/>
      <c r="Q42" s="55" t="s">
        <v>161</v>
      </c>
      <c r="R42" s="202"/>
      <c r="S42" s="202"/>
      <c r="T42" s="202"/>
      <c r="U42" s="202"/>
      <c r="V42" s="202"/>
      <c r="W42" s="202"/>
      <c r="Z42" s="55" t="s">
        <v>162</v>
      </c>
      <c r="AA42" s="203"/>
      <c r="AB42" s="203"/>
      <c r="AC42" s="203"/>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E1" sqref="E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92" t="s">
        <v>330</v>
      </c>
      <c r="K6" s="192"/>
      <c r="L6" s="192"/>
      <c r="M6" s="192"/>
      <c r="N6" s="192"/>
      <c r="O6" s="192"/>
      <c r="P6" s="192"/>
      <c r="T6" s="25"/>
      <c r="U6" s="25"/>
      <c r="V6" s="25"/>
      <c r="W6" s="25"/>
      <c r="X6" s="25"/>
      <c r="Y6" s="25"/>
      <c r="Z6" s="25"/>
      <c r="AA6" s="25"/>
      <c r="AB6" s="25"/>
      <c r="AC6" s="25"/>
      <c r="AD6" s="25"/>
      <c r="AE6" s="25"/>
      <c r="AF6" s="25"/>
    </row>
    <row r="7" spans="1:37" ht="14.25" customHeight="1" x14ac:dyDescent="0.25">
      <c r="A7" s="31" t="s">
        <v>61</v>
      </c>
      <c r="B7" s="26"/>
      <c r="D7" s="24"/>
      <c r="E7" s="24"/>
      <c r="F7" s="24"/>
      <c r="G7" s="192"/>
      <c r="H7" s="192"/>
      <c r="I7" s="192"/>
      <c r="J7" s="192"/>
      <c r="K7" s="192"/>
      <c r="L7" s="192"/>
      <c r="M7" s="192"/>
      <c r="N7" s="25"/>
      <c r="O7" s="11"/>
      <c r="P7"/>
      <c r="Q7"/>
      <c r="R7"/>
      <c r="S7"/>
      <c r="T7" s="11" t="s">
        <v>40</v>
      </c>
      <c r="U7" s="202" t="s">
        <v>342</v>
      </c>
      <c r="V7" s="223"/>
      <c r="W7" s="223"/>
      <c r="X7" s="223"/>
      <c r="Y7" s="223"/>
      <c r="Z7" s="223"/>
    </row>
    <row r="8" spans="1:37" ht="14.25" customHeight="1" x14ac:dyDescent="0.25">
      <c r="A8" s="23" t="s">
        <v>57</v>
      </c>
      <c r="B8" s="26"/>
      <c r="C8" s="26"/>
      <c r="D8" s="26"/>
      <c r="G8" s="25"/>
      <c r="H8" s="161" t="s">
        <v>344</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03">
        <v>25000</v>
      </c>
      <c r="I11" s="203"/>
      <c r="J11" s="203"/>
      <c r="K11" s="61"/>
      <c r="M11" s="61"/>
      <c r="N11" s="61"/>
      <c r="P11" s="83" t="s">
        <v>203</v>
      </c>
      <c r="Q11" s="202">
        <v>1</v>
      </c>
      <c r="R11" s="202"/>
      <c r="S11" s="61"/>
      <c r="T11" s="61"/>
      <c r="U11"/>
      <c r="Y11" s="111" t="s">
        <v>209</v>
      </c>
      <c r="Z11" s="230" t="s">
        <v>348</v>
      </c>
      <c r="AA11" s="162"/>
      <c r="AB11" s="162"/>
      <c r="AD11" s="111" t="s">
        <v>210</v>
      </c>
      <c r="AE11" s="202">
        <v>7300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5">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5">
      <c r="A15" s="75"/>
      <c r="B15" s="25"/>
      <c r="C15" s="25"/>
      <c r="D15" s="25"/>
      <c r="E15" s="25"/>
      <c r="F15" s="25"/>
      <c r="G15" s="11" t="s">
        <v>12</v>
      </c>
      <c r="H15" s="205">
        <v>770</v>
      </c>
      <c r="I15" s="206"/>
      <c r="J15" s="207"/>
      <c r="K15" s="205">
        <v>788</v>
      </c>
      <c r="L15" s="206"/>
      <c r="M15" s="207"/>
      <c r="N15" s="205">
        <v>800</v>
      </c>
      <c r="O15" s="206"/>
      <c r="P15" s="231"/>
      <c r="Q15" s="25"/>
      <c r="R15" s="25"/>
      <c r="S15" s="25"/>
      <c r="T15" s="25"/>
      <c r="U15" s="25"/>
      <c r="V15" s="25"/>
      <c r="W15" s="11" t="s">
        <v>12</v>
      </c>
      <c r="X15" s="205">
        <v>975</v>
      </c>
      <c r="Y15" s="206"/>
      <c r="Z15" s="207"/>
      <c r="AA15" s="205">
        <v>986</v>
      </c>
      <c r="AB15" s="206"/>
      <c r="AC15" s="207"/>
      <c r="AD15" s="205">
        <v>1008</v>
      </c>
      <c r="AE15" s="206"/>
      <c r="AF15" s="207"/>
      <c r="AG15"/>
      <c r="AH15"/>
      <c r="AI15"/>
    </row>
    <row r="16" spans="1:37" ht="14.25" customHeight="1" x14ac:dyDescent="0.25">
      <c r="A16" s="75"/>
      <c r="B16" s="25"/>
      <c r="C16" s="25"/>
      <c r="D16" s="25"/>
      <c r="E16" s="25"/>
      <c r="F16" s="25"/>
      <c r="G16" s="11" t="s">
        <v>201</v>
      </c>
      <c r="H16" s="81"/>
      <c r="I16" s="151" t="s">
        <v>338</v>
      </c>
      <c r="J16" s="82"/>
      <c r="K16" s="81"/>
      <c r="L16" s="151" t="s">
        <v>349</v>
      </c>
      <c r="M16" s="82"/>
      <c r="N16" s="81"/>
      <c r="O16" s="151" t="s">
        <v>350</v>
      </c>
      <c r="P16" s="102"/>
      <c r="Q16" s="25"/>
      <c r="R16" s="25"/>
      <c r="S16" s="25"/>
      <c r="T16" s="25"/>
      <c r="U16" s="25"/>
      <c r="V16" s="25"/>
      <c r="W16" s="11" t="s">
        <v>201</v>
      </c>
      <c r="X16" s="81"/>
      <c r="Y16" s="151" t="s">
        <v>341</v>
      </c>
      <c r="Z16" s="82"/>
      <c r="AA16" s="81"/>
      <c r="AB16" s="151" t="s">
        <v>339</v>
      </c>
      <c r="AC16" s="82"/>
      <c r="AD16" s="81"/>
      <c r="AE16" s="151" t="s">
        <v>340</v>
      </c>
      <c r="AF16" s="82"/>
      <c r="AG16"/>
      <c r="AH16"/>
      <c r="AI16"/>
    </row>
    <row r="17" spans="1:37" ht="14.25" customHeight="1" x14ac:dyDescent="0.25">
      <c r="A17" s="75"/>
      <c r="B17" s="25"/>
      <c r="C17" s="25"/>
      <c r="D17" s="25"/>
      <c r="E17" s="25"/>
      <c r="F17" s="25"/>
      <c r="G17" s="11" t="s">
        <v>13</v>
      </c>
      <c r="H17" s="205">
        <v>950</v>
      </c>
      <c r="I17" s="206"/>
      <c r="J17" s="207"/>
      <c r="K17" s="205">
        <v>2058</v>
      </c>
      <c r="L17" s="206"/>
      <c r="M17" s="207"/>
      <c r="N17" s="205">
        <v>2075</v>
      </c>
      <c r="O17" s="206"/>
      <c r="P17" s="231"/>
      <c r="Q17" s="25"/>
      <c r="R17" s="25"/>
      <c r="S17" s="25"/>
      <c r="T17" s="25"/>
      <c r="U17" s="25"/>
      <c r="V17" s="25"/>
      <c r="W17" s="11" t="s">
        <v>13</v>
      </c>
      <c r="X17" s="205">
        <v>950</v>
      </c>
      <c r="Y17" s="206"/>
      <c r="Z17" s="207"/>
      <c r="AA17" s="205">
        <v>2058</v>
      </c>
      <c r="AB17" s="206"/>
      <c r="AC17" s="207"/>
      <c r="AD17" s="205">
        <v>2075</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1020</v>
      </c>
      <c r="O18" s="206"/>
      <c r="P18" s="231"/>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5">
      <c r="A20" s="17" t="s">
        <v>215</v>
      </c>
      <c r="J20" s="192" t="s">
        <v>331</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92"/>
      <c r="H21" s="192"/>
      <c r="I21" s="192"/>
      <c r="J21" s="192"/>
      <c r="K21" s="192"/>
      <c r="L21" s="192"/>
      <c r="M21" s="192"/>
      <c r="N21" s="25"/>
      <c r="O21" s="11"/>
      <c r="P21"/>
      <c r="Q21"/>
      <c r="R21"/>
      <c r="S21"/>
      <c r="T21" s="11" t="s">
        <v>40</v>
      </c>
      <c r="U21" s="202" t="s">
        <v>347</v>
      </c>
      <c r="V21" s="223"/>
      <c r="W21" s="223"/>
      <c r="X21" s="223"/>
      <c r="Y21" s="223"/>
      <c r="Z21" s="223"/>
    </row>
    <row r="22" spans="1:37" ht="14.25" customHeight="1" x14ac:dyDescent="0.25">
      <c r="A22" s="23" t="s">
        <v>57</v>
      </c>
      <c r="B22" s="26"/>
      <c r="C22" s="26"/>
      <c r="D22" s="26"/>
      <c r="G22" s="25"/>
      <c r="H22" s="161" t="s">
        <v>351</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5">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03">
        <v>25000</v>
      </c>
      <c r="I25" s="203"/>
      <c r="J25" s="203"/>
      <c r="K25" s="61"/>
      <c r="M25" s="61"/>
      <c r="N25" s="61"/>
      <c r="P25" s="83" t="s">
        <v>203</v>
      </c>
      <c r="Q25" s="202">
        <v>1</v>
      </c>
      <c r="R25" s="202"/>
      <c r="S25" s="61"/>
      <c r="T25" s="61"/>
      <c r="U25"/>
      <c r="Y25" s="111" t="s">
        <v>209</v>
      </c>
      <c r="Z25" s="230" t="s">
        <v>348</v>
      </c>
      <c r="AA25" s="162"/>
      <c r="AB25" s="162"/>
      <c r="AD25" s="111" t="s">
        <v>210</v>
      </c>
      <c r="AE25" s="202">
        <v>5100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329</v>
      </c>
      <c r="P27" s="107"/>
      <c r="Q27" s="80"/>
      <c r="R27" s="80"/>
      <c r="S27" s="80"/>
      <c r="T27" s="80"/>
      <c r="U27" s="80"/>
      <c r="V27" s="80"/>
      <c r="W27" s="80"/>
      <c r="X27" s="80"/>
      <c r="Y27" s="80"/>
      <c r="Z27" s="80"/>
      <c r="AA27" s="80"/>
      <c r="AB27" s="80"/>
      <c r="AC27" s="105" t="s">
        <v>162</v>
      </c>
      <c r="AD27" s="106"/>
      <c r="AE27" s="150" t="s">
        <v>329</v>
      </c>
      <c r="AF27" s="108"/>
    </row>
    <row r="28" spans="1:37" ht="15" customHeight="1" x14ac:dyDescent="0.25">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5">
      <c r="A29" s="75"/>
      <c r="B29" s="25"/>
      <c r="C29" s="25"/>
      <c r="D29" s="25"/>
      <c r="E29" s="25"/>
      <c r="F29" s="25"/>
      <c r="G29" s="11" t="s">
        <v>12</v>
      </c>
      <c r="H29" s="205">
        <v>725</v>
      </c>
      <c r="I29" s="206"/>
      <c r="J29" s="207"/>
      <c r="K29" s="205">
        <v>738</v>
      </c>
      <c r="L29" s="206"/>
      <c r="M29" s="207"/>
      <c r="N29" s="205">
        <v>750</v>
      </c>
      <c r="O29" s="206"/>
      <c r="P29" s="231"/>
      <c r="Q29" s="25"/>
      <c r="R29" s="25"/>
      <c r="S29" s="25"/>
      <c r="T29" s="25"/>
      <c r="U29" s="25"/>
      <c r="V29" s="25"/>
      <c r="W29" s="11" t="s">
        <v>12</v>
      </c>
      <c r="X29" s="205">
        <v>900</v>
      </c>
      <c r="Y29" s="206"/>
      <c r="Z29" s="207"/>
      <c r="AA29" s="205">
        <v>984</v>
      </c>
      <c r="AB29" s="206"/>
      <c r="AC29" s="207"/>
      <c r="AD29" s="205">
        <v>1008</v>
      </c>
      <c r="AE29" s="206"/>
      <c r="AF29" s="207"/>
      <c r="AG29"/>
      <c r="AH29"/>
      <c r="AI29"/>
    </row>
    <row r="30" spans="1:37" ht="14.25" customHeight="1" x14ac:dyDescent="0.25">
      <c r="A30" s="75"/>
      <c r="B30" s="25"/>
      <c r="C30" s="25"/>
      <c r="D30" s="25"/>
      <c r="E30" s="25"/>
      <c r="F30" s="25"/>
      <c r="G30" s="11" t="s">
        <v>201</v>
      </c>
      <c r="H30" s="81"/>
      <c r="I30" s="151" t="s">
        <v>354</v>
      </c>
      <c r="J30" s="82"/>
      <c r="K30" s="81"/>
      <c r="L30" s="151" t="s">
        <v>353</v>
      </c>
      <c r="M30" s="82"/>
      <c r="N30" s="81"/>
      <c r="O30" s="151" t="s">
        <v>352</v>
      </c>
      <c r="P30" s="102"/>
      <c r="Q30" s="25"/>
      <c r="R30" s="25"/>
      <c r="S30" s="25"/>
      <c r="T30" s="25"/>
      <c r="U30" s="25"/>
      <c r="V30" s="25"/>
      <c r="W30" s="11" t="s">
        <v>201</v>
      </c>
      <c r="X30" s="81"/>
      <c r="Y30" s="151" t="s">
        <v>357</v>
      </c>
      <c r="Z30" s="82"/>
      <c r="AA30" s="81"/>
      <c r="AB30" s="151" t="s">
        <v>355</v>
      </c>
      <c r="AC30" s="82"/>
      <c r="AD30" s="81"/>
      <c r="AE30" s="151" t="s">
        <v>356</v>
      </c>
      <c r="AF30" s="82"/>
      <c r="AG30"/>
      <c r="AH30"/>
      <c r="AI30"/>
    </row>
    <row r="31" spans="1:37" ht="14.25" customHeight="1" x14ac:dyDescent="0.25">
      <c r="A31" s="75"/>
      <c r="B31" s="25"/>
      <c r="C31" s="25"/>
      <c r="D31" s="25"/>
      <c r="E31" s="25"/>
      <c r="F31" s="25"/>
      <c r="G31" s="11" t="s">
        <v>13</v>
      </c>
      <c r="H31" s="205">
        <v>0</v>
      </c>
      <c r="I31" s="206"/>
      <c r="J31" s="207"/>
      <c r="K31" s="205">
        <v>1576</v>
      </c>
      <c r="L31" s="206"/>
      <c r="M31" s="207"/>
      <c r="N31" s="205">
        <v>1590</v>
      </c>
      <c r="O31" s="206"/>
      <c r="P31" s="231"/>
      <c r="Q31" s="25"/>
      <c r="R31" s="25"/>
      <c r="S31" s="25"/>
      <c r="T31" s="25"/>
      <c r="U31" s="25"/>
      <c r="V31" s="25"/>
      <c r="W31" s="11" t="s">
        <v>13</v>
      </c>
      <c r="X31" s="205">
        <v>0</v>
      </c>
      <c r="Y31" s="206"/>
      <c r="Z31" s="207"/>
      <c r="AA31" s="205">
        <f>1576</f>
        <v>1576</v>
      </c>
      <c r="AB31" s="206"/>
      <c r="AC31" s="207"/>
      <c r="AD31" s="232">
        <v>1590</v>
      </c>
      <c r="AE31" s="206"/>
      <c r="AF31" s="207"/>
      <c r="AG31"/>
      <c r="AH31"/>
      <c r="AI31"/>
    </row>
    <row r="32" spans="1:37" ht="14.25" customHeight="1" x14ac:dyDescent="0.25">
      <c r="A32" s="76"/>
      <c r="B32" s="77"/>
      <c r="C32" s="77"/>
      <c r="D32" s="77"/>
      <c r="E32" s="77"/>
      <c r="F32" s="77"/>
      <c r="G32" s="78" t="s">
        <v>145</v>
      </c>
      <c r="H32" s="205">
        <v>985</v>
      </c>
      <c r="I32" s="206"/>
      <c r="J32" s="207"/>
      <c r="K32" s="205">
        <v>1010</v>
      </c>
      <c r="L32" s="206"/>
      <c r="M32" s="207"/>
      <c r="N32" s="205">
        <v>1020</v>
      </c>
      <c r="O32" s="206"/>
      <c r="P32" s="231"/>
      <c r="Q32" s="77"/>
      <c r="R32" s="77"/>
      <c r="S32" s="77"/>
      <c r="T32" s="77"/>
      <c r="U32" s="77"/>
      <c r="V32" s="77"/>
      <c r="W32" s="78" t="s">
        <v>145</v>
      </c>
      <c r="X32" s="205">
        <v>985</v>
      </c>
      <c r="Y32" s="206"/>
      <c r="Z32" s="207"/>
      <c r="AA32" s="205">
        <v>1010</v>
      </c>
      <c r="AB32" s="206"/>
      <c r="AC32" s="207"/>
      <c r="AD32" s="205">
        <v>1020</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5">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D5" sqref="AD5"/>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92" t="s">
        <v>332</v>
      </c>
      <c r="K6" s="192"/>
      <c r="L6" s="192"/>
      <c r="M6" s="192"/>
      <c r="N6" s="192"/>
      <c r="O6" s="192"/>
      <c r="P6" s="192"/>
      <c r="T6" s="25"/>
      <c r="U6" s="25"/>
      <c r="V6" s="25"/>
      <c r="W6" s="25"/>
      <c r="X6" s="25"/>
      <c r="Y6" s="25"/>
      <c r="Z6" s="25"/>
      <c r="AA6" s="25"/>
      <c r="AB6" s="25"/>
      <c r="AC6" s="25"/>
      <c r="AD6" s="25"/>
      <c r="AE6" s="25"/>
      <c r="AF6" s="25"/>
    </row>
    <row r="7" spans="1:37" ht="14.25" customHeight="1" x14ac:dyDescent="0.25">
      <c r="A7" s="31" t="s">
        <v>61</v>
      </c>
      <c r="B7" s="26"/>
      <c r="D7" s="24"/>
      <c r="E7" s="24"/>
      <c r="F7" s="24"/>
      <c r="G7" s="192"/>
      <c r="H7" s="192"/>
      <c r="I7" s="192"/>
      <c r="J7" s="192"/>
      <c r="K7" s="192"/>
      <c r="L7" s="192"/>
      <c r="M7" s="192"/>
      <c r="N7" s="25"/>
      <c r="O7" s="11"/>
      <c r="P7"/>
      <c r="Q7"/>
      <c r="R7"/>
      <c r="S7"/>
      <c r="T7" s="11" t="s">
        <v>40</v>
      </c>
      <c r="U7" s="202" t="s">
        <v>346</v>
      </c>
      <c r="V7" s="223"/>
      <c r="W7" s="223"/>
      <c r="X7" s="223"/>
      <c r="Y7" s="223"/>
      <c r="Z7" s="223"/>
    </row>
    <row r="8" spans="1:37" ht="14.25" customHeight="1" x14ac:dyDescent="0.25">
      <c r="A8" s="23" t="s">
        <v>57</v>
      </c>
      <c r="B8" s="26"/>
      <c r="C8" s="26"/>
      <c r="D8" s="26"/>
      <c r="G8" s="25"/>
      <c r="H8" s="161" t="s">
        <v>345</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03">
        <v>30000</v>
      </c>
      <c r="I11" s="203"/>
      <c r="J11" s="203"/>
      <c r="K11" s="61"/>
      <c r="M11" s="61"/>
      <c r="N11" s="61"/>
      <c r="P11" s="83" t="s">
        <v>203</v>
      </c>
      <c r="Q11" s="202">
        <v>1</v>
      </c>
      <c r="R11" s="202"/>
      <c r="S11" s="61"/>
      <c r="T11" s="61"/>
      <c r="U11"/>
      <c r="Y11" s="111" t="s">
        <v>209</v>
      </c>
      <c r="Z11" s="202">
        <v>120</v>
      </c>
      <c r="AA11" s="162"/>
      <c r="AB11" s="162"/>
      <c r="AD11" s="111" t="s">
        <v>210</v>
      </c>
      <c r="AE11" s="202">
        <v>2600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5">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5">
      <c r="A15" s="75"/>
      <c r="B15" s="25"/>
      <c r="C15" s="25"/>
      <c r="D15" s="25"/>
      <c r="E15" s="25"/>
      <c r="F15" s="25"/>
      <c r="G15" s="11" t="s">
        <v>12</v>
      </c>
      <c r="H15" s="205">
        <v>640</v>
      </c>
      <c r="I15" s="206"/>
      <c r="J15" s="207"/>
      <c r="K15" s="205">
        <v>650</v>
      </c>
      <c r="L15" s="206"/>
      <c r="M15" s="207"/>
      <c r="N15" s="205">
        <v>675</v>
      </c>
      <c r="O15" s="206"/>
      <c r="P15" s="231"/>
      <c r="Q15" s="25"/>
      <c r="R15" s="25"/>
      <c r="S15" s="25"/>
      <c r="T15" s="25"/>
      <c r="U15" s="25"/>
      <c r="V15" s="25"/>
      <c r="W15" s="11" t="s">
        <v>12</v>
      </c>
      <c r="X15" s="205">
        <v>940</v>
      </c>
      <c r="Y15" s="206"/>
      <c r="Z15" s="207"/>
      <c r="AA15" s="205">
        <v>955</v>
      </c>
      <c r="AB15" s="206"/>
      <c r="AC15" s="207"/>
      <c r="AD15" s="205">
        <v>975</v>
      </c>
      <c r="AE15" s="206"/>
      <c r="AF15" s="207"/>
      <c r="AG15"/>
      <c r="AH15"/>
      <c r="AI15"/>
    </row>
    <row r="16" spans="1:37" ht="14.25" customHeight="1" x14ac:dyDescent="0.25">
      <c r="A16" s="75"/>
      <c r="B16" s="25"/>
      <c r="C16" s="25"/>
      <c r="D16" s="25"/>
      <c r="E16" s="25"/>
      <c r="F16" s="25"/>
      <c r="G16" s="11" t="s">
        <v>201</v>
      </c>
      <c r="H16" s="81"/>
      <c r="I16" s="151" t="s">
        <v>350</v>
      </c>
      <c r="J16" s="82"/>
      <c r="K16" s="81"/>
      <c r="L16" s="151" t="s">
        <v>352</v>
      </c>
      <c r="M16" s="82"/>
      <c r="N16" s="81"/>
      <c r="O16" s="151" t="s">
        <v>360</v>
      </c>
      <c r="P16" s="102"/>
      <c r="Q16" s="25"/>
      <c r="R16" s="25"/>
      <c r="S16" s="25"/>
      <c r="T16" s="25"/>
      <c r="U16" s="25"/>
      <c r="V16" s="25"/>
      <c r="W16" s="11" t="s">
        <v>201</v>
      </c>
      <c r="X16" s="81"/>
      <c r="Y16" s="151" t="s">
        <v>355</v>
      </c>
      <c r="Z16" s="82"/>
      <c r="AA16" s="81"/>
      <c r="AB16" s="151" t="s">
        <v>359</v>
      </c>
      <c r="AC16" s="82"/>
      <c r="AD16" s="81"/>
      <c r="AE16" s="151" t="s">
        <v>358</v>
      </c>
      <c r="AF16" s="82"/>
      <c r="AG16"/>
      <c r="AH16"/>
      <c r="AI16"/>
    </row>
    <row r="17" spans="1:37" ht="14.25" customHeight="1" x14ac:dyDescent="0.25">
      <c r="A17" s="75"/>
      <c r="B17" s="25"/>
      <c r="C17" s="25"/>
      <c r="D17" s="25"/>
      <c r="E17" s="25"/>
      <c r="F17" s="25"/>
      <c r="G17" s="11" t="s">
        <v>13</v>
      </c>
      <c r="H17" s="205">
        <v>1350</v>
      </c>
      <c r="I17" s="206"/>
      <c r="J17" s="207"/>
      <c r="K17" s="205">
        <v>1417</v>
      </c>
      <c r="L17" s="206"/>
      <c r="M17" s="207"/>
      <c r="N17" s="205">
        <v>1450</v>
      </c>
      <c r="O17" s="206"/>
      <c r="P17" s="231"/>
      <c r="Q17" s="25"/>
      <c r="R17" s="25"/>
      <c r="S17" s="25"/>
      <c r="T17" s="25"/>
      <c r="U17" s="25"/>
      <c r="V17" s="25"/>
      <c r="W17" s="11" t="s">
        <v>13</v>
      </c>
      <c r="X17" s="205">
        <v>1350</v>
      </c>
      <c r="Y17" s="206"/>
      <c r="Z17" s="207"/>
      <c r="AA17" s="205">
        <v>1417</v>
      </c>
      <c r="AB17" s="206"/>
      <c r="AC17" s="207"/>
      <c r="AD17" s="205">
        <v>1450</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1020</v>
      </c>
      <c r="O18" s="206"/>
      <c r="P18" s="231"/>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5">
      <c r="A20" s="17" t="s">
        <v>215</v>
      </c>
      <c r="J20" s="192" t="s">
        <v>333</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92"/>
      <c r="H21" s="192"/>
      <c r="I21" s="192"/>
      <c r="J21" s="192"/>
      <c r="K21" s="192"/>
      <c r="L21" s="192"/>
      <c r="M21" s="192"/>
      <c r="N21" s="25"/>
      <c r="O21" s="11"/>
      <c r="P21"/>
      <c r="Q21"/>
      <c r="R21"/>
      <c r="S21"/>
      <c r="T21" s="11" t="s">
        <v>40</v>
      </c>
      <c r="U21" s="202" t="s">
        <v>343</v>
      </c>
      <c r="V21" s="223"/>
      <c r="W21" s="223"/>
      <c r="X21" s="223"/>
      <c r="Y21" s="223"/>
      <c r="Z21" s="223"/>
    </row>
    <row r="22" spans="1:37" ht="14.25" customHeight="1" x14ac:dyDescent="0.25">
      <c r="A22" s="23" t="s">
        <v>57</v>
      </c>
      <c r="B22" s="26"/>
      <c r="C22" s="26"/>
      <c r="D22" s="26"/>
      <c r="G22" s="25"/>
      <c r="H22" s="161" t="s">
        <v>344</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5">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03">
        <v>9500</v>
      </c>
      <c r="I25" s="203"/>
      <c r="J25" s="203"/>
      <c r="K25" s="61"/>
      <c r="M25" s="61"/>
      <c r="N25" s="61"/>
      <c r="P25" s="83" t="s">
        <v>203</v>
      </c>
      <c r="Q25" s="202">
        <v>1</v>
      </c>
      <c r="R25" s="202"/>
      <c r="S25" s="61"/>
      <c r="T25" s="61"/>
      <c r="U25"/>
      <c r="Y25" s="111" t="s">
        <v>209</v>
      </c>
      <c r="Z25" s="202">
        <v>110</v>
      </c>
      <c r="AA25" s="162"/>
      <c r="AB25" s="162"/>
      <c r="AD25" s="111" t="s">
        <v>210</v>
      </c>
      <c r="AE25" s="202">
        <v>6250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5">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5">
      <c r="A29" s="75"/>
      <c r="B29" s="25"/>
      <c r="C29" s="25"/>
      <c r="D29" s="25"/>
      <c r="E29" s="25"/>
      <c r="F29" s="25"/>
      <c r="G29" s="11" t="s">
        <v>12</v>
      </c>
      <c r="H29" s="205">
        <v>870</v>
      </c>
      <c r="I29" s="206"/>
      <c r="J29" s="207"/>
      <c r="K29" s="205">
        <v>900</v>
      </c>
      <c r="L29" s="206"/>
      <c r="M29" s="207"/>
      <c r="N29" s="205">
        <v>920</v>
      </c>
      <c r="O29" s="206"/>
      <c r="P29" s="231"/>
      <c r="Q29" s="25"/>
      <c r="R29" s="25"/>
      <c r="S29" s="25"/>
      <c r="T29" s="25"/>
      <c r="U29" s="25"/>
      <c r="V29" s="25"/>
      <c r="W29" s="11" t="s">
        <v>12</v>
      </c>
      <c r="X29" s="205">
        <v>980</v>
      </c>
      <c r="Y29" s="206"/>
      <c r="Z29" s="207"/>
      <c r="AA29" s="205">
        <v>1003</v>
      </c>
      <c r="AB29" s="206"/>
      <c r="AC29" s="207"/>
      <c r="AD29" s="205">
        <v>1020</v>
      </c>
      <c r="AE29" s="206"/>
      <c r="AF29" s="207"/>
      <c r="AG29"/>
      <c r="AH29"/>
      <c r="AI29"/>
    </row>
    <row r="30" spans="1:37" ht="14.25" customHeight="1" x14ac:dyDescent="0.25">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362</v>
      </c>
      <c r="Z30" s="82"/>
      <c r="AA30" s="81"/>
      <c r="AB30" s="151" t="s">
        <v>353</v>
      </c>
      <c r="AC30" s="82"/>
      <c r="AD30" s="81"/>
      <c r="AE30" s="151" t="s">
        <v>361</v>
      </c>
      <c r="AF30" s="82"/>
      <c r="AG30"/>
      <c r="AH30"/>
      <c r="AI30"/>
    </row>
    <row r="31" spans="1:37" ht="14.25" customHeight="1" x14ac:dyDescent="0.25">
      <c r="A31" s="75"/>
      <c r="B31" s="25"/>
      <c r="C31" s="25"/>
      <c r="D31" s="25"/>
      <c r="E31" s="25"/>
      <c r="F31" s="25"/>
      <c r="G31" s="11" t="s">
        <v>13</v>
      </c>
      <c r="H31" s="205">
        <v>1500</v>
      </c>
      <c r="I31" s="206"/>
      <c r="J31" s="207"/>
      <c r="K31" s="205">
        <v>1705</v>
      </c>
      <c r="L31" s="206"/>
      <c r="M31" s="207"/>
      <c r="N31" s="205">
        <v>1730</v>
      </c>
      <c r="O31" s="206"/>
      <c r="P31" s="231"/>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5">
      <c r="A32" s="76"/>
      <c r="B32" s="77"/>
      <c r="C32" s="77"/>
      <c r="D32" s="77"/>
      <c r="E32" s="77"/>
      <c r="F32" s="77"/>
      <c r="G32" s="78" t="s">
        <v>145</v>
      </c>
      <c r="H32" s="205">
        <v>985</v>
      </c>
      <c r="I32" s="206"/>
      <c r="J32" s="207"/>
      <c r="K32" s="205">
        <v>1000</v>
      </c>
      <c r="L32" s="206"/>
      <c r="M32" s="207"/>
      <c r="N32" s="205">
        <v>1007</v>
      </c>
      <c r="O32" s="206"/>
      <c r="P32" s="231"/>
      <c r="Q32" s="77"/>
      <c r="R32" s="77"/>
      <c r="S32" s="77"/>
      <c r="T32" s="77"/>
      <c r="U32" s="77"/>
      <c r="V32" s="77"/>
      <c r="W32" s="78" t="s">
        <v>145</v>
      </c>
      <c r="X32" s="205">
        <v>985</v>
      </c>
      <c r="Y32" s="206"/>
      <c r="Z32" s="207"/>
      <c r="AA32" s="205">
        <v>1000</v>
      </c>
      <c r="AB32" s="206"/>
      <c r="AC32" s="207"/>
      <c r="AD32" s="205">
        <v>1007</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5">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E1" sqref="AE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92" t="s">
        <v>363</v>
      </c>
      <c r="K6" s="192"/>
      <c r="L6" s="192"/>
      <c r="M6" s="192"/>
      <c r="N6" s="192"/>
      <c r="O6" s="192"/>
      <c r="P6" s="192"/>
      <c r="T6" s="25"/>
      <c r="U6" s="25"/>
      <c r="V6" s="25"/>
      <c r="W6" s="25"/>
      <c r="X6" s="25"/>
      <c r="Y6" s="25"/>
      <c r="Z6" s="25"/>
      <c r="AA6" s="25"/>
      <c r="AB6" s="25"/>
      <c r="AC6" s="25"/>
      <c r="AD6" s="25"/>
      <c r="AE6" s="25"/>
      <c r="AF6" s="25"/>
    </row>
    <row r="7" spans="1:37" ht="14.25" customHeight="1" x14ac:dyDescent="0.25">
      <c r="A7" s="31" t="s">
        <v>61</v>
      </c>
      <c r="B7" s="26"/>
      <c r="D7" s="24"/>
      <c r="E7" s="24"/>
      <c r="F7" s="24"/>
      <c r="G7" s="192"/>
      <c r="H7" s="192"/>
      <c r="I7" s="192"/>
      <c r="J7" s="192"/>
      <c r="K7" s="192"/>
      <c r="L7" s="192"/>
      <c r="M7" s="192"/>
      <c r="N7" s="25"/>
      <c r="O7" s="11"/>
      <c r="P7"/>
      <c r="Q7"/>
      <c r="R7"/>
      <c r="S7"/>
      <c r="T7" s="11" t="s">
        <v>40</v>
      </c>
      <c r="U7" s="202" t="s">
        <v>335</v>
      </c>
      <c r="V7" s="223"/>
      <c r="W7" s="223"/>
      <c r="X7" s="223"/>
      <c r="Y7" s="223"/>
      <c r="Z7" s="223"/>
    </row>
    <row r="8" spans="1:37" ht="14.25" customHeight="1" x14ac:dyDescent="0.25">
      <c r="A8" s="23" t="s">
        <v>57</v>
      </c>
      <c r="B8" s="26"/>
      <c r="C8" s="26"/>
      <c r="D8" s="26"/>
      <c r="G8" s="25"/>
      <c r="H8" s="161" t="s">
        <v>367</v>
      </c>
      <c r="I8" s="193"/>
      <c r="J8" s="193"/>
      <c r="K8" s="193"/>
      <c r="L8" s="193"/>
      <c r="M8" s="193"/>
      <c r="N8" s="193"/>
      <c r="O8" s="193"/>
      <c r="P8" s="193"/>
      <c r="Q8" s="193"/>
      <c r="R8" s="193"/>
      <c r="S8" s="193"/>
      <c r="T8" s="193"/>
      <c r="U8" s="193"/>
      <c r="V8" s="193"/>
      <c r="W8" s="193"/>
      <c r="X8" s="193"/>
      <c r="Y8" s="193"/>
      <c r="Z8" s="193"/>
      <c r="AA8" s="193"/>
      <c r="AB8" s="193"/>
      <c r="AC8" s="193"/>
      <c r="AD8" s="193"/>
      <c r="AE8" s="193"/>
      <c r="AF8" s="193"/>
    </row>
    <row r="9" spans="1:37" x14ac:dyDescent="0.25">
      <c r="A9" s="17"/>
      <c r="H9" s="161"/>
      <c r="I9" s="193"/>
      <c r="J9" s="193"/>
      <c r="K9" s="193"/>
      <c r="L9" s="193"/>
      <c r="M9" s="193"/>
      <c r="N9" s="193"/>
      <c r="O9" s="193"/>
      <c r="P9" s="193"/>
      <c r="Q9" s="193"/>
      <c r="R9" s="193"/>
      <c r="S9" s="193"/>
      <c r="T9" s="193"/>
      <c r="U9" s="193"/>
      <c r="V9" s="193"/>
      <c r="W9" s="193"/>
      <c r="X9" s="193"/>
      <c r="Y9" s="193"/>
      <c r="Z9" s="193"/>
      <c r="AA9" s="193"/>
      <c r="AB9" s="193"/>
      <c r="AC9" s="193"/>
      <c r="AD9" s="193"/>
      <c r="AE9" s="193"/>
      <c r="AF9" s="193"/>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03">
        <v>7000</v>
      </c>
      <c r="I11" s="203"/>
      <c r="J11" s="203"/>
      <c r="K11" s="61"/>
      <c r="M11" s="61"/>
      <c r="N11" s="61"/>
      <c r="P11" s="83" t="s">
        <v>203</v>
      </c>
      <c r="Q11" s="202">
        <v>1</v>
      </c>
      <c r="R11" s="202"/>
      <c r="S11" s="61"/>
      <c r="T11" s="61"/>
      <c r="U11"/>
      <c r="Y11" s="111" t="s">
        <v>209</v>
      </c>
      <c r="Z11" s="202">
        <v>110</v>
      </c>
      <c r="AA11" s="162"/>
      <c r="AB11" s="162"/>
      <c r="AD11" s="111" t="s">
        <v>210</v>
      </c>
      <c r="AE11" s="202">
        <v>5580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334</v>
      </c>
      <c r="P13" s="107"/>
      <c r="Q13" s="80"/>
      <c r="R13" s="80"/>
      <c r="S13" s="80"/>
      <c r="T13" s="80"/>
      <c r="U13" s="80"/>
      <c r="V13" s="80"/>
      <c r="W13" s="80"/>
      <c r="X13" s="80"/>
      <c r="Y13" s="80"/>
      <c r="Z13" s="80"/>
      <c r="AA13" s="80"/>
      <c r="AB13" s="80"/>
      <c r="AC13" s="105" t="s">
        <v>162</v>
      </c>
      <c r="AD13" s="106"/>
      <c r="AE13" s="150" t="s">
        <v>334</v>
      </c>
      <c r="AF13" s="108"/>
    </row>
    <row r="14" spans="1:37" ht="15" customHeight="1" x14ac:dyDescent="0.25">
      <c r="A14" s="92" t="s">
        <v>199</v>
      </c>
      <c r="B14" s="93"/>
      <c r="C14" s="93"/>
      <c r="D14" s="93"/>
      <c r="E14" s="93"/>
      <c r="F14" s="93"/>
      <c r="G14" s="94"/>
      <c r="H14" s="228" t="s">
        <v>15</v>
      </c>
      <c r="I14" s="228"/>
      <c r="J14" s="228"/>
      <c r="K14" s="228" t="s">
        <v>16</v>
      </c>
      <c r="L14" s="228"/>
      <c r="M14" s="228"/>
      <c r="N14" s="228" t="s">
        <v>14</v>
      </c>
      <c r="O14" s="228"/>
      <c r="P14" s="229"/>
      <c r="Q14" s="101" t="s">
        <v>200</v>
      </c>
      <c r="R14" s="93"/>
      <c r="S14" s="93"/>
      <c r="T14" s="93"/>
      <c r="U14" s="93"/>
      <c r="V14" s="93"/>
      <c r="W14" s="94"/>
      <c r="X14" s="228" t="s">
        <v>15</v>
      </c>
      <c r="Y14" s="228"/>
      <c r="Z14" s="228"/>
      <c r="AA14" s="228" t="s">
        <v>16</v>
      </c>
      <c r="AB14" s="228"/>
      <c r="AC14" s="228"/>
      <c r="AD14" s="228" t="s">
        <v>14</v>
      </c>
      <c r="AE14" s="228"/>
      <c r="AF14" s="228"/>
      <c r="AG14"/>
      <c r="AH14"/>
      <c r="AI14"/>
    </row>
    <row r="15" spans="1:37" ht="14.25" customHeight="1" x14ac:dyDescent="0.25">
      <c r="A15" s="75"/>
      <c r="B15" s="25"/>
      <c r="C15" s="25"/>
      <c r="D15" s="25"/>
      <c r="E15" s="25"/>
      <c r="F15" s="25"/>
      <c r="G15" s="11" t="s">
        <v>12</v>
      </c>
      <c r="H15" s="205">
        <v>850</v>
      </c>
      <c r="I15" s="206"/>
      <c r="J15" s="207"/>
      <c r="K15" s="205">
        <v>870</v>
      </c>
      <c r="L15" s="206"/>
      <c r="M15" s="207"/>
      <c r="N15" s="205">
        <v>900</v>
      </c>
      <c r="O15" s="206"/>
      <c r="P15" s="231"/>
      <c r="Q15" s="25"/>
      <c r="R15" s="25"/>
      <c r="S15" s="25"/>
      <c r="T15" s="25"/>
      <c r="U15" s="25"/>
      <c r="V15" s="25"/>
      <c r="W15" s="11" t="s">
        <v>12</v>
      </c>
      <c r="X15" s="205">
        <v>1050</v>
      </c>
      <c r="Y15" s="206"/>
      <c r="Z15" s="207"/>
      <c r="AA15" s="205">
        <v>1077</v>
      </c>
      <c r="AB15" s="206"/>
      <c r="AC15" s="207"/>
      <c r="AD15" s="205">
        <v>1195</v>
      </c>
      <c r="AE15" s="206"/>
      <c r="AF15" s="207"/>
      <c r="AG15"/>
      <c r="AH15"/>
      <c r="AI15"/>
    </row>
    <row r="16" spans="1:37" ht="14.25" customHeight="1" x14ac:dyDescent="0.25">
      <c r="A16" s="75"/>
      <c r="B16" s="25"/>
      <c r="C16" s="25"/>
      <c r="D16" s="25"/>
      <c r="E16" s="25"/>
      <c r="F16" s="25"/>
      <c r="G16" s="11" t="s">
        <v>201</v>
      </c>
      <c r="H16" s="81"/>
      <c r="I16" s="151" t="s">
        <v>350</v>
      </c>
      <c r="J16" s="82"/>
      <c r="K16" s="81"/>
      <c r="L16" s="151" t="s">
        <v>353</v>
      </c>
      <c r="M16" s="82"/>
      <c r="N16" s="81"/>
      <c r="O16" s="151" t="s">
        <v>361</v>
      </c>
      <c r="P16" s="102"/>
      <c r="Q16" s="25"/>
      <c r="R16" s="25"/>
      <c r="S16" s="25"/>
      <c r="T16" s="25"/>
      <c r="U16" s="25"/>
      <c r="V16" s="25"/>
      <c r="W16" s="11" t="s">
        <v>201</v>
      </c>
      <c r="X16" s="81"/>
      <c r="Y16" s="151" t="s">
        <v>365</v>
      </c>
      <c r="Z16" s="82"/>
      <c r="AA16" s="81"/>
      <c r="AB16" s="151" t="s">
        <v>364</v>
      </c>
      <c r="AC16" s="82"/>
      <c r="AD16" s="81"/>
      <c r="AE16" s="151" t="s">
        <v>356</v>
      </c>
      <c r="AF16" s="82"/>
      <c r="AG16"/>
      <c r="AH16"/>
      <c r="AI16"/>
    </row>
    <row r="17" spans="1:37" ht="14.25" customHeight="1" x14ac:dyDescent="0.25">
      <c r="A17" s="75"/>
      <c r="B17" s="25"/>
      <c r="C17" s="25"/>
      <c r="D17" s="25"/>
      <c r="E17" s="25"/>
      <c r="F17" s="25"/>
      <c r="G17" s="11" t="s">
        <v>13</v>
      </c>
      <c r="H17" s="205">
        <v>575</v>
      </c>
      <c r="I17" s="206"/>
      <c r="J17" s="207"/>
      <c r="K17" s="205">
        <v>592</v>
      </c>
      <c r="L17" s="206"/>
      <c r="M17" s="207"/>
      <c r="N17" s="205">
        <v>625</v>
      </c>
      <c r="O17" s="206"/>
      <c r="P17" s="231"/>
      <c r="Q17" s="25"/>
      <c r="R17" s="25"/>
      <c r="S17" s="25"/>
      <c r="T17" s="25"/>
      <c r="U17" s="25"/>
      <c r="V17" s="25"/>
      <c r="W17" s="11" t="s">
        <v>13</v>
      </c>
      <c r="X17" s="205">
        <v>575</v>
      </c>
      <c r="Y17" s="206"/>
      <c r="Z17" s="207"/>
      <c r="AA17" s="205">
        <v>592</v>
      </c>
      <c r="AB17" s="206"/>
      <c r="AC17" s="207"/>
      <c r="AD17" s="205">
        <v>625</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1016</v>
      </c>
      <c r="O18" s="206"/>
      <c r="P18" s="231"/>
      <c r="Q18" s="77"/>
      <c r="R18" s="77"/>
      <c r="S18" s="77"/>
      <c r="T18" s="77"/>
      <c r="U18" s="77"/>
      <c r="V18" s="77"/>
      <c r="W18" s="78" t="s">
        <v>145</v>
      </c>
      <c r="X18" s="205">
        <v>985</v>
      </c>
      <c r="Y18" s="206"/>
      <c r="Z18" s="207"/>
      <c r="AA18" s="205">
        <v>1010</v>
      </c>
      <c r="AB18" s="206"/>
      <c r="AC18" s="207"/>
      <c r="AD18" s="205">
        <v>1016</v>
      </c>
      <c r="AE18" s="206"/>
      <c r="AF18" s="207"/>
      <c r="AG18"/>
      <c r="AH18"/>
      <c r="AI18"/>
    </row>
    <row r="20" spans="1:37" x14ac:dyDescent="0.25">
      <c r="A20" s="17" t="s">
        <v>215</v>
      </c>
      <c r="J20" s="192" t="s">
        <v>366</v>
      </c>
      <c r="K20" s="192"/>
      <c r="L20" s="192"/>
      <c r="M20" s="192"/>
      <c r="N20" s="192"/>
      <c r="O20" s="192"/>
      <c r="P20" s="192"/>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92"/>
      <c r="H21" s="192"/>
      <c r="I21" s="192"/>
      <c r="J21" s="192"/>
      <c r="K21" s="192"/>
      <c r="L21" s="192"/>
      <c r="M21" s="192"/>
      <c r="N21" s="25"/>
      <c r="O21" s="11"/>
      <c r="P21"/>
      <c r="Q21"/>
      <c r="R21"/>
      <c r="S21"/>
      <c r="T21" s="11" t="s">
        <v>40</v>
      </c>
      <c r="U21" s="202" t="s">
        <v>336</v>
      </c>
      <c r="V21" s="223"/>
      <c r="W21" s="223"/>
      <c r="X21" s="223"/>
      <c r="Y21" s="223"/>
      <c r="Z21" s="223"/>
    </row>
    <row r="22" spans="1:37" ht="14.25" customHeight="1" x14ac:dyDescent="0.25">
      <c r="A22" s="23" t="s">
        <v>57</v>
      </c>
      <c r="B22" s="26"/>
      <c r="C22" s="26"/>
      <c r="D22" s="26"/>
      <c r="G22" s="25"/>
      <c r="H22" s="161" t="s">
        <v>344</v>
      </c>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row>
    <row r="23" spans="1:37" x14ac:dyDescent="0.25">
      <c r="A23" s="17"/>
      <c r="H23" s="161"/>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03">
        <v>10000</v>
      </c>
      <c r="I25" s="203"/>
      <c r="J25" s="203"/>
      <c r="K25" s="61"/>
      <c r="M25" s="61"/>
      <c r="N25" s="61"/>
      <c r="P25" s="83" t="s">
        <v>203</v>
      </c>
      <c r="Q25" s="202">
        <v>1</v>
      </c>
      <c r="R25" s="202"/>
      <c r="S25" s="61"/>
      <c r="T25" s="61"/>
      <c r="U25"/>
      <c r="Y25" s="111" t="s">
        <v>209</v>
      </c>
      <c r="Z25" s="230" t="s">
        <v>339</v>
      </c>
      <c r="AA25" s="162"/>
      <c r="AB25" s="162"/>
      <c r="AD25" s="111" t="s">
        <v>210</v>
      </c>
      <c r="AE25" s="202">
        <v>6500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5">
      <c r="A28" s="92" t="s">
        <v>199</v>
      </c>
      <c r="B28" s="93"/>
      <c r="C28" s="93"/>
      <c r="D28" s="93"/>
      <c r="E28" s="93"/>
      <c r="F28" s="93"/>
      <c r="G28" s="94"/>
      <c r="H28" s="228" t="s">
        <v>15</v>
      </c>
      <c r="I28" s="228"/>
      <c r="J28" s="228"/>
      <c r="K28" s="228" t="s">
        <v>16</v>
      </c>
      <c r="L28" s="228"/>
      <c r="M28" s="228"/>
      <c r="N28" s="228" t="s">
        <v>14</v>
      </c>
      <c r="O28" s="228"/>
      <c r="P28" s="229"/>
      <c r="Q28" s="101" t="s">
        <v>200</v>
      </c>
      <c r="R28" s="93"/>
      <c r="S28" s="93"/>
      <c r="T28" s="93"/>
      <c r="U28" s="93"/>
      <c r="V28" s="93"/>
      <c r="W28" s="94"/>
      <c r="X28" s="228" t="s">
        <v>15</v>
      </c>
      <c r="Y28" s="228"/>
      <c r="Z28" s="228"/>
      <c r="AA28" s="228" t="s">
        <v>16</v>
      </c>
      <c r="AB28" s="228"/>
      <c r="AC28" s="228"/>
      <c r="AD28" s="228" t="s">
        <v>14</v>
      </c>
      <c r="AE28" s="228"/>
      <c r="AF28" s="228"/>
      <c r="AG28"/>
      <c r="AH28"/>
      <c r="AI28"/>
    </row>
    <row r="29" spans="1:37" ht="14.25" customHeight="1" x14ac:dyDescent="0.25">
      <c r="A29" s="75"/>
      <c r="B29" s="25"/>
      <c r="C29" s="25"/>
      <c r="D29" s="25"/>
      <c r="E29" s="25"/>
      <c r="F29" s="25"/>
      <c r="G29" s="11" t="s">
        <v>12</v>
      </c>
      <c r="H29" s="205">
        <v>825</v>
      </c>
      <c r="I29" s="206"/>
      <c r="J29" s="207"/>
      <c r="K29" s="205">
        <v>872</v>
      </c>
      <c r="L29" s="206"/>
      <c r="M29" s="207"/>
      <c r="N29" s="205">
        <v>885</v>
      </c>
      <c r="O29" s="206"/>
      <c r="P29" s="231"/>
      <c r="Q29" s="25"/>
      <c r="R29" s="25"/>
      <c r="S29" s="25"/>
      <c r="T29" s="25"/>
      <c r="U29" s="25"/>
      <c r="V29" s="25"/>
      <c r="W29" s="11" t="s">
        <v>12</v>
      </c>
      <c r="X29" s="205">
        <v>930</v>
      </c>
      <c r="Y29" s="206"/>
      <c r="Z29" s="207"/>
      <c r="AA29" s="205">
        <v>950</v>
      </c>
      <c r="AB29" s="206"/>
      <c r="AC29" s="207"/>
      <c r="AD29" s="205">
        <v>980</v>
      </c>
      <c r="AE29" s="206"/>
      <c r="AF29" s="207"/>
      <c r="AG29"/>
      <c r="AH29"/>
      <c r="AI29"/>
    </row>
    <row r="30" spans="1:37" ht="14.25" customHeight="1" x14ac:dyDescent="0.25">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360</v>
      </c>
      <c r="Z30" s="82"/>
      <c r="AA30" s="81"/>
      <c r="AB30" s="151" t="s">
        <v>368</v>
      </c>
      <c r="AC30" s="82"/>
      <c r="AD30" s="81"/>
      <c r="AE30" s="151" t="s">
        <v>369</v>
      </c>
      <c r="AF30" s="82"/>
      <c r="AG30"/>
      <c r="AH30"/>
      <c r="AI30"/>
    </row>
    <row r="31" spans="1:37" ht="14.25" customHeight="1" x14ac:dyDescent="0.25">
      <c r="A31" s="75"/>
      <c r="B31" s="25"/>
      <c r="C31" s="25"/>
      <c r="D31" s="25"/>
      <c r="E31" s="25"/>
      <c r="F31" s="25"/>
      <c r="G31" s="11" t="s">
        <v>13</v>
      </c>
      <c r="H31" s="205">
        <v>1500</v>
      </c>
      <c r="I31" s="206"/>
      <c r="J31" s="207"/>
      <c r="K31" s="205">
        <v>1705</v>
      </c>
      <c r="L31" s="206"/>
      <c r="M31" s="207"/>
      <c r="N31" s="205">
        <v>1730</v>
      </c>
      <c r="O31" s="206"/>
      <c r="P31" s="231"/>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5">
      <c r="A32" s="76"/>
      <c r="B32" s="77"/>
      <c r="C32" s="77"/>
      <c r="D32" s="77"/>
      <c r="E32" s="77"/>
      <c r="F32" s="77"/>
      <c r="G32" s="78" t="s">
        <v>145</v>
      </c>
      <c r="H32" s="205">
        <v>985</v>
      </c>
      <c r="I32" s="206"/>
      <c r="J32" s="207"/>
      <c r="K32" s="205">
        <v>1010</v>
      </c>
      <c r="L32" s="206"/>
      <c r="M32" s="207"/>
      <c r="N32" s="205">
        <v>1016</v>
      </c>
      <c r="O32" s="206"/>
      <c r="P32" s="231"/>
      <c r="Q32" s="77"/>
      <c r="R32" s="77"/>
      <c r="S32" s="77"/>
      <c r="T32" s="77"/>
      <c r="U32" s="77"/>
      <c r="V32" s="77"/>
      <c r="W32" s="78" t="s">
        <v>145</v>
      </c>
      <c r="X32" s="205">
        <v>985</v>
      </c>
      <c r="Y32" s="206"/>
      <c r="Z32" s="207"/>
      <c r="AA32" s="205">
        <v>1010</v>
      </c>
      <c r="AB32" s="206"/>
      <c r="AC32" s="207"/>
      <c r="AD32" s="205">
        <v>1016</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61"/>
      <c r="F35" s="161"/>
      <c r="G35" s="161"/>
      <c r="H35" s="161"/>
      <c r="I35" s="161"/>
      <c r="J35" s="161"/>
      <c r="K35" s="161"/>
      <c r="L35" s="161"/>
      <c r="M35" s="161"/>
      <c r="N35" s="161"/>
      <c r="O35" s="161"/>
      <c r="P35" s="161"/>
      <c r="Q35" s="161"/>
      <c r="R35" s="161"/>
      <c r="S35" s="161"/>
      <c r="T35" s="161"/>
      <c r="U35" s="161"/>
      <c r="V35" s="161"/>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04"/>
      <c r="M38" s="204"/>
      <c r="N38" s="204"/>
      <c r="O38" s="61"/>
      <c r="Q38" s="55" t="s">
        <v>161</v>
      </c>
      <c r="R38" s="202"/>
      <c r="S38" s="202"/>
      <c r="T38" s="202"/>
      <c r="U38" s="202"/>
      <c r="V38" s="202"/>
      <c r="W38" s="202"/>
      <c r="Z38" s="55" t="s">
        <v>162</v>
      </c>
      <c r="AA38" s="203"/>
      <c r="AB38" s="203"/>
      <c r="AC38" s="203"/>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04"/>
      <c r="M40" s="204"/>
      <c r="N40" s="204"/>
      <c r="O40" s="61"/>
      <c r="Q40" s="55" t="s">
        <v>161</v>
      </c>
      <c r="R40" s="202"/>
      <c r="S40" s="202"/>
      <c r="T40" s="202"/>
      <c r="U40" s="202"/>
      <c r="V40" s="202"/>
      <c r="W40" s="202"/>
      <c r="Z40" s="55" t="s">
        <v>162</v>
      </c>
      <c r="AA40" s="203"/>
      <c r="AB40" s="203"/>
      <c r="AC40" s="203"/>
      <c r="AD40" s="26"/>
      <c r="AE40" s="26"/>
      <c r="AF40" s="26"/>
    </row>
    <row r="41" spans="1:33" ht="20.25" customHeight="1" x14ac:dyDescent="0.25">
      <c r="A41" s="91" t="s">
        <v>179</v>
      </c>
      <c r="B41" s="26"/>
      <c r="C41" s="26"/>
      <c r="D41" s="26"/>
      <c r="E41" s="161"/>
      <c r="F41" s="161"/>
      <c r="G41" s="161"/>
      <c r="H41" s="161"/>
      <c r="I41" s="161"/>
      <c r="J41" s="161"/>
      <c r="K41" s="161"/>
      <c r="L41" s="161"/>
      <c r="M41" s="161"/>
      <c r="N41" s="161"/>
      <c r="O41" s="161"/>
      <c r="P41" s="161"/>
      <c r="Q41" s="161"/>
      <c r="R41" s="161"/>
      <c r="S41" s="161"/>
      <c r="T41" s="161"/>
      <c r="U41" s="161"/>
      <c r="V41" s="161"/>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04"/>
      <c r="M44" s="204"/>
      <c r="N44" s="204"/>
      <c r="O44" s="61"/>
      <c r="Q44" s="55" t="s">
        <v>161</v>
      </c>
      <c r="R44" s="202"/>
      <c r="S44" s="202"/>
      <c r="T44" s="202"/>
      <c r="U44" s="202"/>
      <c r="V44" s="202"/>
      <c r="W44" s="202"/>
      <c r="Z44" s="55" t="s">
        <v>162</v>
      </c>
      <c r="AA44" s="203"/>
      <c r="AB44" s="203"/>
      <c r="AC44" s="203"/>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04"/>
      <c r="M46" s="204"/>
      <c r="N46" s="204"/>
      <c r="O46" s="61"/>
      <c r="Q46" s="55" t="s">
        <v>161</v>
      </c>
      <c r="R46" s="202"/>
      <c r="S46" s="202"/>
      <c r="T46" s="202"/>
      <c r="U46" s="202"/>
      <c r="V46" s="202"/>
      <c r="W46" s="202"/>
      <c r="Z46" s="55" t="s">
        <v>162</v>
      </c>
      <c r="AA46" s="203"/>
      <c r="AB46" s="203"/>
      <c r="AC46" s="203"/>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Havlíček Jan</cp:lastModifiedBy>
  <cp:lastPrinted>2001-08-21T20:40:23Z</cp:lastPrinted>
  <dcterms:created xsi:type="dcterms:W3CDTF">2000-03-28T19:03:10Z</dcterms:created>
  <dcterms:modified xsi:type="dcterms:W3CDTF">2023-09-13T22:43:26Z</dcterms:modified>
</cp:coreProperties>
</file>