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60" yWindow="180" windowWidth="5388" windowHeight="8580" tabRatio="934"/>
  </bookViews>
  <sheets>
    <sheet name="P&amp;S63K" sheetId="16" r:id="rId1"/>
    <sheet name="P&amp;S247" sheetId="15" r:id="rId2"/>
    <sheet name="P&amp;S259" sheetId="14" r:id="rId3"/>
    <sheet name="P&amp;SCombined" sheetId="17" r:id="rId4"/>
    <sheet name="Sheet1" sheetId="19" r:id="rId5"/>
  </sheets>
  <definedNames>
    <definedName name="BalSht">#REF!</definedName>
    <definedName name="IncStmt">#REF!</definedName>
  </definedNames>
  <calcPr calcId="0"/>
</workbook>
</file>

<file path=xl/calcChain.xml><?xml version="1.0" encoding="utf-8"?>
<calcChain xmlns="http://schemas.openxmlformats.org/spreadsheetml/2006/main">
  <c r="B6" i="19" l="1"/>
  <c r="D8" i="19"/>
  <c r="D9" i="19"/>
  <c r="C11" i="19"/>
  <c r="C12" i="19"/>
  <c r="B14" i="19"/>
  <c r="C14" i="19"/>
  <c r="D14" i="19"/>
</calcChain>
</file>

<file path=xl/sharedStrings.xml><?xml version="1.0" encoding="utf-8"?>
<sst xmlns="http://schemas.openxmlformats.org/spreadsheetml/2006/main" count="286" uniqueCount="109">
  <si>
    <t>Accrued Liabilities</t>
  </si>
  <si>
    <t>Cost of Sales</t>
  </si>
  <si>
    <t>Deferred Charges</t>
  </si>
  <si>
    <t>Accounts Receivable - Third Party</t>
  </si>
  <si>
    <t>Balance Sheet</t>
  </si>
  <si>
    <t>Use Tax Payable</t>
  </si>
  <si>
    <t>ECT Wind River, L.L.C.</t>
  </si>
  <si>
    <t>Income Statement</t>
  </si>
  <si>
    <t>Assets</t>
  </si>
  <si>
    <t>Current Assets</t>
  </si>
  <si>
    <t>Revenues</t>
  </si>
  <si>
    <t>Accounts Receivable - Affiliates</t>
  </si>
  <si>
    <t>Total Current Assets</t>
  </si>
  <si>
    <t>Investment in Lost Creek Gas Gathering Company, L.L.C.</t>
  </si>
  <si>
    <t>Operating Expenses</t>
  </si>
  <si>
    <t>Net Operating Income (Loss)</t>
  </si>
  <si>
    <t>Total Assets</t>
  </si>
  <si>
    <t>Equity Earnings (Loss)</t>
  </si>
  <si>
    <t>Other Income (Loss)</t>
  </si>
  <si>
    <t>Liabilities and Shareholders' Equity</t>
  </si>
  <si>
    <t>Current Liabilities</t>
  </si>
  <si>
    <t>Interest and Related Charges</t>
  </si>
  <si>
    <t>Accounts Payable - Enron Corp.</t>
  </si>
  <si>
    <t>Interest Expense - Affiliates</t>
  </si>
  <si>
    <t>Other Acccounts Payable</t>
  </si>
  <si>
    <t>Other Interest Expense</t>
  </si>
  <si>
    <t>Total Interest and Related Charges</t>
  </si>
  <si>
    <t>Deferred Federal Income Tax</t>
  </si>
  <si>
    <t>Total Current Liabilities</t>
  </si>
  <si>
    <t>Income Before Income Tax Expense</t>
  </si>
  <si>
    <t>Deferred Credits</t>
  </si>
  <si>
    <t>Income Tax Expense</t>
  </si>
  <si>
    <t>Current Federal Income Tax Expense</t>
  </si>
  <si>
    <t>Shareholders' Equity</t>
  </si>
  <si>
    <t>Deferred Federal Income Tax Expense</t>
  </si>
  <si>
    <t>Total Income Tax Expense</t>
  </si>
  <si>
    <t>Total Liabilities and Shareholders' Equity</t>
  </si>
  <si>
    <t>Net Income (Loss)</t>
  </si>
  <si>
    <t>Detail of Shareholders' Equity</t>
  </si>
  <si>
    <t>Wind River B, L.L.C.</t>
  </si>
  <si>
    <t>Wind River Z, L.L.C.</t>
  </si>
  <si>
    <t>Total Shareholders' Equity</t>
  </si>
  <si>
    <t>ECT Powder River, L.L.C.</t>
  </si>
  <si>
    <t>Investment in Fort Union Gathering, L.L.C.</t>
  </si>
  <si>
    <t>Powder River B, L.L.C.</t>
  </si>
  <si>
    <t>Powder River Z, L.L.C.</t>
  </si>
  <si>
    <t>Enron Midstream Services, L.L.C.</t>
  </si>
  <si>
    <t>Accounts Receivable - Enron Corp.</t>
  </si>
  <si>
    <t>Natural Gas Revenues</t>
  </si>
  <si>
    <t>Gas Inventory</t>
  </si>
  <si>
    <t>Transportation Revenues</t>
  </si>
  <si>
    <t>Other Current Assets</t>
  </si>
  <si>
    <t>Other Gas Revenues</t>
  </si>
  <si>
    <t>Total Revenues</t>
  </si>
  <si>
    <t>Investment in Big Horn Gas Gathering Company, L.L.C.</t>
  </si>
  <si>
    <t>Construction Work in Progress</t>
  </si>
  <si>
    <t>Accounts Payable - Affiliates</t>
  </si>
  <si>
    <t>Current Deferred Federal Income Tax Expense</t>
  </si>
  <si>
    <t>Non-Current Deferred Federal Income Tax Expense</t>
  </si>
  <si>
    <t>Enron North America</t>
  </si>
  <si>
    <t>Accounts Receivable - Intercompany - Trade</t>
  </si>
  <si>
    <t>Acounts Payable - Trade - Intercompany</t>
  </si>
  <si>
    <t>Acounts Payable - Trade - Third Party</t>
  </si>
  <si>
    <t>Combined Companies</t>
  </si>
  <si>
    <t>Investments</t>
  </si>
  <si>
    <t>Big Horn Gas Gathering Company, L.L.C.</t>
  </si>
  <si>
    <t>Lost Creek Gas Gathering Company, L.L.C.</t>
  </si>
  <si>
    <t>Fort Union Gathering, L.L.C.</t>
  </si>
  <si>
    <t>Total Investments</t>
  </si>
  <si>
    <t>Accounts Receivable - Trade - Intercompany</t>
  </si>
  <si>
    <t>Year-to-Date August 31, 2000</t>
  </si>
  <si>
    <t>See Note 1</t>
  </si>
  <si>
    <r>
      <t>Note 1</t>
    </r>
    <r>
      <rPr>
        <sz val="10"/>
        <rFont val="Arial"/>
      </rPr>
      <t xml:space="preserve"> -   The affiliate receivables and payables that existed at June 30, 2000 are presented </t>
    </r>
  </si>
  <si>
    <t>See Note 2</t>
  </si>
  <si>
    <t>Note 3</t>
  </si>
  <si>
    <t xml:space="preserve">              and associated affiliate receivable will be reversed if sale is completed.</t>
  </si>
  <si>
    <r>
      <t>Note 3</t>
    </r>
    <r>
      <rPr>
        <sz val="10"/>
        <rFont val="Arial"/>
      </rPr>
      <t xml:space="preserve"> -   The affiliate interest income incurred after June 30, 2000 of $40,148.00</t>
    </r>
  </si>
  <si>
    <t xml:space="preserve">   as having been eliminated by offsetting directly against Shareholder's Equity at June 30, 2000.</t>
  </si>
  <si>
    <t xml:space="preserve"> This entity is treated as an accounting division of Enron North America; the entity</t>
  </si>
  <si>
    <t xml:space="preserve">  is treated as a disregarded entity for federal and state tax purposes.  Upon admission</t>
  </si>
  <si>
    <t xml:space="preserve">  of a third-party partner or complete sale of the entity the realized tax benefit or liability, </t>
  </si>
  <si>
    <t xml:space="preserve"> as it existed at the effective date, will be recognized, and reported, by Enron North America.</t>
  </si>
  <si>
    <t xml:space="preserve"> See Note 3</t>
  </si>
  <si>
    <t xml:space="preserve"> See Note 2</t>
  </si>
  <si>
    <t xml:space="preserve">        This entity is treated as an accounting division of Enron North America; the entity</t>
  </si>
  <si>
    <t xml:space="preserve">         is treated as a disregarded entity for federal and state tax purposes.  Upon admission</t>
  </si>
  <si>
    <t xml:space="preserve">         of a third-party partner or complete sale of the entity the realized tax benefit or liability, </t>
  </si>
  <si>
    <t xml:space="preserve">        as it existed at the effective date, will be recognized, and reported, by Enron North America.</t>
  </si>
  <si>
    <r>
      <t>Note 2</t>
    </r>
    <r>
      <rPr>
        <sz val="10"/>
        <rFont val="Arial"/>
      </rPr>
      <t xml:space="preserve"> - The Wind River L.L.C. financial sheets reflects a net  tax benefit of $73,367.   </t>
    </r>
  </si>
  <si>
    <r>
      <t>Note 2</t>
    </r>
    <r>
      <rPr>
        <sz val="10"/>
        <rFont val="Arial"/>
      </rPr>
      <t xml:space="preserve"> - The Powder River L.L.C. financial sheets reflects a net  tax liability of $655,392.   </t>
    </r>
  </si>
  <si>
    <r>
      <t>Note 2</t>
    </r>
    <r>
      <rPr>
        <sz val="10"/>
        <rFont val="Arial"/>
      </rPr>
      <t xml:space="preserve"> - The Powder River L.L.C. financial sheets reflect a net  tax liability of $655,392.   </t>
    </r>
  </si>
  <si>
    <r>
      <t>Note 3</t>
    </r>
    <r>
      <rPr>
        <sz val="10"/>
        <rFont val="Arial"/>
      </rPr>
      <t xml:space="preserve"> -  The affiliate interest expense incurred after June 30, 2000 of $39,921.00</t>
    </r>
  </si>
  <si>
    <t xml:space="preserve">         and associated affiliate payable will be reversed if sale is completed.</t>
  </si>
  <si>
    <t xml:space="preserve">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</si>
  <si>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$48,729.00</t>
    </r>
  </si>
  <si>
    <t xml:space="preserve">                     The Wind River L.L.C. financial sheets reflects a net  tax benefit of $73,367.   </t>
  </si>
  <si>
    <t xml:space="preserve">             This entity is treated as an accounting division of Enron North America; the entity</t>
  </si>
  <si>
    <t xml:space="preserve">              is treated as a disregarded entity for federal and state tax purposes.  Upon admission</t>
  </si>
  <si>
    <t xml:space="preserve">             of a third-party partner or complete sale of the entity the realized tax benefit or liability, </t>
  </si>
  <si>
    <t xml:space="preserve">            as it existed at the effective date, will be recognized, and reported, by Enron North America.</t>
  </si>
  <si>
    <t xml:space="preserve">            This entity is treated as an accounting division of Enron North America; the entity</t>
  </si>
  <si>
    <t xml:space="preserve">             is treated as a disregarded entity for federal and state tax purposes.  Upon admission</t>
  </si>
  <si>
    <t xml:space="preserve">            of a third-party partner or complete sale of the entity the realized tax benefit or liability, </t>
  </si>
  <si>
    <r>
      <t>Note 3</t>
    </r>
    <r>
      <rPr>
        <sz val="10"/>
        <rFont val="Arial"/>
      </rPr>
      <t xml:space="preserve"> -  The affiliate interest expense incurred after June 30, 2000 of $48,502.00</t>
    </r>
  </si>
  <si>
    <t xml:space="preserve">             and associated affiliate payable will be reversed if sale is completed.</t>
  </si>
  <si>
    <t>Capital Structures</t>
  </si>
  <si>
    <t>Shareholder's Equity</t>
  </si>
  <si>
    <t>Totals</t>
  </si>
  <si>
    <t>Balances at August 31,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</si>
</sst>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mmmm\ d\,\ 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4" fontId="4" fillId="0" borderId="0" xfId="2" applyFont="1" applyAlignment="1">
      <alignment horizontal="center"/>
    </xf>
    <xf numFmtId="44" fontId="2" fillId="0" borderId="0" xfId="2" applyFont="1"/>
    <xf numFmtId="44" fontId="2" fillId="0" borderId="0" xfId="2" applyFont="1" applyAlignment="1">
      <alignment horizontal="center"/>
    </xf>
    <xf numFmtId="43" fontId="0" fillId="0" borderId="0" xfId="1" applyFont="1"/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0" fillId="0" borderId="0" xfId="2" applyFont="1"/>
    <xf numFmtId="44" fontId="0" fillId="0" borderId="1" xfId="2" applyFont="1" applyBorder="1"/>
    <xf numFmtId="43" fontId="0" fillId="0" borderId="0" xfId="1" applyFont="1" applyBorder="1"/>
    <xf numFmtId="0" fontId="0" fillId="0" borderId="1" xfId="0" applyBorder="1"/>
    <xf numFmtId="44" fontId="0" fillId="0" borderId="2" xfId="2" applyFont="1" applyBorder="1"/>
    <xf numFmtId="44" fontId="0" fillId="0" borderId="0" xfId="2" applyFont="1" applyBorder="1"/>
    <xf numFmtId="43" fontId="0" fillId="0" borderId="1" xfId="1" applyFont="1" applyBorder="1"/>
    <xf numFmtId="44" fontId="0" fillId="0" borderId="0" xfId="0" applyNumberFormat="1"/>
    <xf numFmtId="44" fontId="0" fillId="0" borderId="1" xfId="0" applyNumberFormat="1" applyBorder="1"/>
    <xf numFmtId="170" fontId="0" fillId="0" borderId="0" xfId="0" applyNumberFormat="1"/>
    <xf numFmtId="44" fontId="3" fillId="0" borderId="0" xfId="2" applyFont="1"/>
    <xf numFmtId="43" fontId="3" fillId="0" borderId="0" xfId="1" applyFont="1"/>
    <xf numFmtId="170" fontId="4" fillId="0" borderId="0" xfId="2" applyNumberFormat="1" applyFont="1" applyAlignment="1">
      <alignment horizontal="center"/>
    </xf>
    <xf numFmtId="43" fontId="3" fillId="0" borderId="0" xfId="1" applyFont="1" applyBorder="1"/>
    <xf numFmtId="44" fontId="3" fillId="0" borderId="0" xfId="2" applyFont="1" applyBorder="1"/>
    <xf numFmtId="0" fontId="0" fillId="0" borderId="0" xfId="0" applyBorder="1"/>
    <xf numFmtId="44" fontId="2" fillId="0" borderId="2" xfId="0" applyNumberFormat="1" applyFont="1" applyBorder="1"/>
    <xf numFmtId="170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abSelected="1" zoomScale="75" workbookViewId="0">
      <selection activeCell="B6" sqref="B6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21.44140625" style="9" customWidth="1"/>
    <col min="5" max="5" width="11.33203125" style="9" customWidth="1"/>
    <col min="6" max="6" width="2.44140625" customWidth="1"/>
    <col min="7" max="7" width="3.33203125" customWidth="1"/>
    <col min="8" max="8" width="16.5546875" customWidth="1"/>
    <col min="9" max="9" width="28.44140625" customWidth="1"/>
    <col min="10" max="10" width="17.33203125" customWidth="1"/>
    <col min="11" max="11" width="12" customWidth="1"/>
  </cols>
  <sheetData>
    <row r="1" spans="1:10" ht="13.8" x14ac:dyDescent="0.25">
      <c r="A1" s="27" t="s">
        <v>46</v>
      </c>
      <c r="B1" s="27"/>
      <c r="C1" s="27"/>
      <c r="D1" s="27"/>
      <c r="E1" s="2"/>
      <c r="G1" s="27" t="s">
        <v>46</v>
      </c>
      <c r="H1" s="27"/>
      <c r="I1" s="27"/>
      <c r="J1" s="27"/>
    </row>
    <row r="2" spans="1:10" ht="13.8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3.8" x14ac:dyDescent="0.25">
      <c r="A3" s="26">
        <v>36769</v>
      </c>
      <c r="B3" s="26"/>
      <c r="C3" s="26"/>
      <c r="D3" s="26"/>
      <c r="E3" s="21"/>
      <c r="G3" s="26" t="s">
        <v>70</v>
      </c>
      <c r="H3" s="26"/>
      <c r="I3" s="26"/>
      <c r="J3" s="26"/>
    </row>
    <row r="4" spans="1:10" ht="13.8" x14ac:dyDescent="0.25">
      <c r="A4" s="2"/>
      <c r="B4" s="2"/>
      <c r="C4" s="2"/>
      <c r="D4" s="2"/>
      <c r="E4" s="2"/>
      <c r="G4" s="2"/>
      <c r="H4" s="2"/>
      <c r="I4" s="2"/>
    </row>
    <row r="5" spans="1:10" ht="13.8" x14ac:dyDescent="0.25">
      <c r="A5" s="2"/>
      <c r="B5" s="2"/>
      <c r="C5" s="2"/>
      <c r="D5" s="4"/>
      <c r="E5" s="4"/>
      <c r="G5" s="2"/>
      <c r="H5" s="2"/>
      <c r="I5" s="2"/>
    </row>
    <row r="6" spans="1:10" ht="13.8" x14ac:dyDescent="0.25">
      <c r="A6" s="2"/>
      <c r="B6" s="2"/>
      <c r="C6" s="2"/>
      <c r="D6" s="3"/>
      <c r="E6" s="3"/>
      <c r="G6" s="2"/>
      <c r="H6" s="2"/>
      <c r="I6" s="2"/>
      <c r="J6" s="8"/>
    </row>
    <row r="8" spans="1:10" x14ac:dyDescent="0.25">
      <c r="A8" s="1" t="s">
        <v>8</v>
      </c>
    </row>
    <row r="9" spans="1:10" x14ac:dyDescent="0.25">
      <c r="B9" t="s">
        <v>9</v>
      </c>
      <c r="G9" s="1" t="s">
        <v>10</v>
      </c>
    </row>
    <row r="10" spans="1:10" x14ac:dyDescent="0.25">
      <c r="C10" t="s">
        <v>3</v>
      </c>
      <c r="D10" s="14">
        <v>122531.79</v>
      </c>
      <c r="E10" s="14"/>
      <c r="H10" t="s">
        <v>48</v>
      </c>
      <c r="J10" s="9">
        <v>193469.97</v>
      </c>
    </row>
    <row r="11" spans="1:10" x14ac:dyDescent="0.25">
      <c r="C11" t="s">
        <v>47</v>
      </c>
      <c r="D11" s="11">
        <v>1650774.68</v>
      </c>
      <c r="E11" s="14" t="s">
        <v>71</v>
      </c>
      <c r="H11" t="s">
        <v>50</v>
      </c>
      <c r="J11" s="5">
        <v>2436028.23</v>
      </c>
    </row>
    <row r="12" spans="1:10" x14ac:dyDescent="0.25">
      <c r="C12" t="s">
        <v>60</v>
      </c>
      <c r="D12" s="11">
        <v>1081560.47</v>
      </c>
      <c r="E12" s="14" t="s">
        <v>71</v>
      </c>
      <c r="H12" t="s">
        <v>52</v>
      </c>
      <c r="J12" s="15">
        <v>282678.38</v>
      </c>
    </row>
    <row r="13" spans="1:10" x14ac:dyDescent="0.25">
      <c r="C13" t="s">
        <v>49</v>
      </c>
      <c r="D13" s="11">
        <v>2603</v>
      </c>
      <c r="E13" s="11"/>
      <c r="G13" s="1" t="s">
        <v>53</v>
      </c>
      <c r="J13" s="9">
        <v>2912176.58</v>
      </c>
    </row>
    <row r="14" spans="1:10" x14ac:dyDescent="0.25">
      <c r="C14" t="s">
        <v>51</v>
      </c>
      <c r="D14" s="15">
        <v>13572.37</v>
      </c>
      <c r="E14" s="11"/>
    </row>
    <row r="15" spans="1:10" x14ac:dyDescent="0.25">
      <c r="B15" t="s">
        <v>12</v>
      </c>
      <c r="D15" s="9">
        <v>2871042.31</v>
      </c>
      <c r="G15" s="1" t="s">
        <v>1</v>
      </c>
      <c r="J15" s="5">
        <v>1105862.6499999999</v>
      </c>
    </row>
    <row r="17" spans="1:11" x14ac:dyDescent="0.25">
      <c r="B17" t="s">
        <v>54</v>
      </c>
      <c r="D17" s="11">
        <v>14376462</v>
      </c>
      <c r="E17" s="11"/>
      <c r="G17" s="1" t="s">
        <v>14</v>
      </c>
      <c r="J17" s="5">
        <v>1104060.22</v>
      </c>
    </row>
    <row r="18" spans="1:11" x14ac:dyDescent="0.25">
      <c r="D18" s="5"/>
      <c r="E18" s="5"/>
      <c r="J18" s="12"/>
    </row>
    <row r="19" spans="1:11" x14ac:dyDescent="0.25">
      <c r="B19" t="s">
        <v>55</v>
      </c>
      <c r="D19" s="11">
        <v>27495294.010000002</v>
      </c>
      <c r="E19" s="11"/>
      <c r="G19" s="1" t="s">
        <v>15</v>
      </c>
      <c r="J19" s="9">
        <v>702253.71</v>
      </c>
    </row>
    <row r="20" spans="1:11" x14ac:dyDescent="0.25">
      <c r="D20" s="5"/>
      <c r="E20" s="5"/>
      <c r="J20" s="5"/>
    </row>
    <row r="21" spans="1:11" x14ac:dyDescent="0.25">
      <c r="B21" t="s">
        <v>2</v>
      </c>
      <c r="D21" s="11">
        <v>1922336.94</v>
      </c>
      <c r="E21" s="11"/>
      <c r="G21" s="1" t="s">
        <v>17</v>
      </c>
      <c r="J21" s="5">
        <v>0</v>
      </c>
    </row>
    <row r="22" spans="1:11" x14ac:dyDescent="0.25">
      <c r="J22" s="5"/>
    </row>
    <row r="23" spans="1:11" ht="13.8" thickBot="1" x14ac:dyDescent="0.3">
      <c r="A23" s="1" t="s">
        <v>16</v>
      </c>
      <c r="D23" s="13">
        <v>46665135.259999998</v>
      </c>
      <c r="E23" s="14"/>
      <c r="G23" s="1" t="s">
        <v>18</v>
      </c>
      <c r="J23" s="5">
        <v>0</v>
      </c>
    </row>
    <row r="24" spans="1:11" ht="13.8" thickTop="1" x14ac:dyDescent="0.25"/>
    <row r="25" spans="1:11" x14ac:dyDescent="0.25">
      <c r="G25" s="1" t="s">
        <v>21</v>
      </c>
      <c r="J25" s="5"/>
    </row>
    <row r="26" spans="1:11" x14ac:dyDescent="0.25">
      <c r="A26" s="1" t="s">
        <v>19</v>
      </c>
      <c r="H26" t="s">
        <v>23</v>
      </c>
      <c r="J26" s="5">
        <v>-40148</v>
      </c>
      <c r="K26" t="s">
        <v>74</v>
      </c>
    </row>
    <row r="27" spans="1:11" x14ac:dyDescent="0.25">
      <c r="B27" t="s">
        <v>20</v>
      </c>
      <c r="H27" t="s">
        <v>25</v>
      </c>
      <c r="J27" s="15">
        <v>-46857.89</v>
      </c>
    </row>
    <row r="28" spans="1:11" x14ac:dyDescent="0.25">
      <c r="C28" t="s">
        <v>56</v>
      </c>
      <c r="D28" s="14">
        <v>6193342.7999999952</v>
      </c>
      <c r="E28" s="14" t="s">
        <v>71</v>
      </c>
      <c r="G28" s="1" t="s">
        <v>26</v>
      </c>
      <c r="J28" s="9">
        <v>-87005.89</v>
      </c>
    </row>
    <row r="29" spans="1:11" x14ac:dyDescent="0.25">
      <c r="C29" t="s">
        <v>61</v>
      </c>
      <c r="D29" s="11">
        <v>547354.86</v>
      </c>
      <c r="E29" s="14" t="s">
        <v>71</v>
      </c>
      <c r="G29" s="1"/>
      <c r="J29" s="15"/>
    </row>
    <row r="30" spans="1:11" x14ac:dyDescent="0.25">
      <c r="C30" t="s">
        <v>62</v>
      </c>
      <c r="D30" s="11">
        <v>395227.45</v>
      </c>
      <c r="E30" s="11"/>
      <c r="G30" s="1" t="s">
        <v>29</v>
      </c>
      <c r="J30" s="16">
        <v>789259.6</v>
      </c>
    </row>
    <row r="31" spans="1:11" x14ac:dyDescent="0.25">
      <c r="C31" t="s">
        <v>5</v>
      </c>
      <c r="D31" s="11">
        <v>0</v>
      </c>
      <c r="E31" s="11"/>
    </row>
    <row r="32" spans="1:11" x14ac:dyDescent="0.25">
      <c r="C32" t="s">
        <v>0</v>
      </c>
      <c r="D32" s="11">
        <v>0</v>
      </c>
      <c r="E32" s="11"/>
      <c r="G32" s="1" t="s">
        <v>31</v>
      </c>
      <c r="J32" s="5"/>
    </row>
    <row r="33" spans="1:10" x14ac:dyDescent="0.25">
      <c r="C33" t="s">
        <v>27</v>
      </c>
      <c r="D33" s="15">
        <v>-1031</v>
      </c>
      <c r="E33" s="11"/>
      <c r="H33" t="s">
        <v>32</v>
      </c>
      <c r="J33" s="9">
        <v>307188</v>
      </c>
    </row>
    <row r="34" spans="1:10" x14ac:dyDescent="0.25">
      <c r="B34" t="s">
        <v>28</v>
      </c>
      <c r="D34" s="9">
        <v>7134894.1099999957</v>
      </c>
      <c r="H34" t="s">
        <v>57</v>
      </c>
      <c r="J34" s="5">
        <v>0</v>
      </c>
    </row>
    <row r="35" spans="1:10" x14ac:dyDescent="0.25">
      <c r="H35" t="s">
        <v>58</v>
      </c>
      <c r="J35" s="15">
        <v>-1031</v>
      </c>
    </row>
    <row r="36" spans="1:10" x14ac:dyDescent="0.25">
      <c r="B36" t="s">
        <v>30</v>
      </c>
      <c r="D36" s="11">
        <v>0</v>
      </c>
      <c r="E36" s="11"/>
      <c r="G36" s="1" t="s">
        <v>35</v>
      </c>
      <c r="J36" s="9">
        <v>306157</v>
      </c>
    </row>
    <row r="38" spans="1:10" ht="13.8" thickBot="1" x14ac:dyDescent="0.3">
      <c r="B38" t="s">
        <v>33</v>
      </c>
      <c r="D38" s="11">
        <v>39530241.150000006</v>
      </c>
      <c r="E38" s="11"/>
      <c r="G38" s="1" t="s">
        <v>37</v>
      </c>
      <c r="J38" s="13">
        <v>483102.6</v>
      </c>
    </row>
    <row r="39" spans="1:10" ht="13.8" thickTop="1" x14ac:dyDescent="0.25"/>
    <row r="40" spans="1:10" ht="13.8" thickBot="1" x14ac:dyDescent="0.3">
      <c r="A40" s="1" t="s">
        <v>36</v>
      </c>
      <c r="D40" s="13">
        <v>46665135.260000005</v>
      </c>
      <c r="E40" s="14"/>
      <c r="G40" s="1" t="s">
        <v>76</v>
      </c>
    </row>
    <row r="41" spans="1:10" ht="13.8" thickTop="1" x14ac:dyDescent="0.25">
      <c r="H41" t="s">
        <v>75</v>
      </c>
    </row>
    <row r="43" spans="1:10" x14ac:dyDescent="0.25">
      <c r="A43" s="1" t="s">
        <v>38</v>
      </c>
    </row>
    <row r="44" spans="1:10" x14ac:dyDescent="0.25">
      <c r="B44" t="s">
        <v>59</v>
      </c>
      <c r="D44" s="14">
        <v>39530241.160000004</v>
      </c>
      <c r="E44" s="14"/>
    </row>
    <row r="45" spans="1:10" ht="13.8" thickBot="1" x14ac:dyDescent="0.3">
      <c r="A45" s="1" t="s">
        <v>41</v>
      </c>
      <c r="D45" s="13">
        <v>39530241.160000004</v>
      </c>
      <c r="E45" s="14"/>
    </row>
    <row r="46" spans="1:10" ht="13.8" thickTop="1" x14ac:dyDescent="0.25"/>
    <row r="47" spans="1:10" x14ac:dyDescent="0.25">
      <c r="A47" s="1" t="s">
        <v>72</v>
      </c>
    </row>
    <row r="48" spans="1:10" x14ac:dyDescent="0.25">
      <c r="C48" t="s">
        <v>77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.75" right="0.75" top="1" bottom="1" header="0.5" footer="0.5"/>
  <pageSetup scale="5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zoomScale="75" workbookViewId="0">
      <selection sqref="A1:D1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26" style="9" customWidth="1"/>
    <col min="5" max="5" width="15.6640625" style="9" customWidth="1"/>
    <col min="6" max="6" width="2.44140625" customWidth="1"/>
    <col min="7" max="7" width="5" customWidth="1"/>
    <col min="8" max="8" width="16.5546875" customWidth="1"/>
    <col min="9" max="9" width="22" customWidth="1"/>
    <col min="10" max="10" width="21.6640625" customWidth="1"/>
    <col min="11" max="11" width="14.5546875" customWidth="1"/>
  </cols>
  <sheetData>
    <row r="1" spans="1:10" ht="13.8" x14ac:dyDescent="0.25">
      <c r="A1" s="27" t="s">
        <v>42</v>
      </c>
      <c r="B1" s="27"/>
      <c r="C1" s="27"/>
      <c r="D1" s="27"/>
      <c r="E1" s="2"/>
      <c r="G1" s="27" t="s">
        <v>42</v>
      </c>
      <c r="H1" s="27"/>
      <c r="I1" s="27"/>
      <c r="J1" s="27"/>
    </row>
    <row r="2" spans="1:10" ht="13.8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3.8" x14ac:dyDescent="0.25">
      <c r="A3" s="26">
        <v>36769</v>
      </c>
      <c r="B3" s="26"/>
      <c r="C3" s="26"/>
      <c r="D3" s="26"/>
      <c r="E3" s="21"/>
      <c r="F3" s="18"/>
      <c r="G3" s="26" t="s">
        <v>70</v>
      </c>
      <c r="H3" s="26"/>
      <c r="I3" s="26"/>
      <c r="J3" s="26"/>
    </row>
    <row r="4" spans="1:10" ht="13.8" x14ac:dyDescent="0.25">
      <c r="A4" s="2"/>
      <c r="B4" s="2"/>
      <c r="C4" s="2"/>
      <c r="D4" s="2"/>
      <c r="E4" s="2"/>
      <c r="G4" s="2"/>
      <c r="H4" s="2"/>
      <c r="I4" s="2"/>
    </row>
    <row r="5" spans="1:10" ht="13.8" x14ac:dyDescent="0.25">
      <c r="A5" s="2"/>
      <c r="B5" s="2"/>
      <c r="C5" s="2"/>
      <c r="D5" s="4"/>
      <c r="E5" s="4"/>
      <c r="G5" s="2"/>
      <c r="H5" s="2"/>
      <c r="I5" s="2"/>
    </row>
    <row r="6" spans="1:10" ht="13.8" x14ac:dyDescent="0.25">
      <c r="A6" s="2"/>
      <c r="B6" s="2"/>
      <c r="C6" s="2"/>
      <c r="D6" s="3"/>
      <c r="E6" s="3"/>
      <c r="G6" s="2"/>
      <c r="H6" s="2"/>
      <c r="I6" s="2"/>
      <c r="J6" s="8"/>
    </row>
    <row r="7" spans="1:10" x14ac:dyDescent="0.25">
      <c r="F7" s="9"/>
      <c r="G7" s="9"/>
      <c r="J7" s="5"/>
    </row>
    <row r="8" spans="1:10" x14ac:dyDescent="0.25">
      <c r="A8" s="1" t="s">
        <v>8</v>
      </c>
    </row>
    <row r="9" spans="1:10" x14ac:dyDescent="0.25">
      <c r="B9" t="s">
        <v>9</v>
      </c>
      <c r="G9" s="1" t="s">
        <v>10</v>
      </c>
      <c r="J9" s="16">
        <v>0</v>
      </c>
    </row>
    <row r="10" spans="1:10" x14ac:dyDescent="0.25">
      <c r="C10" t="s">
        <v>11</v>
      </c>
      <c r="D10" s="10">
        <v>850582.00000000373</v>
      </c>
      <c r="E10" s="14" t="s">
        <v>71</v>
      </c>
    </row>
    <row r="11" spans="1:10" x14ac:dyDescent="0.25">
      <c r="B11" t="s">
        <v>12</v>
      </c>
      <c r="D11" s="9">
        <v>850582.00000000373</v>
      </c>
      <c r="G11" s="1" t="s">
        <v>1</v>
      </c>
      <c r="J11" s="16">
        <v>0</v>
      </c>
    </row>
    <row r="13" spans="1:10" x14ac:dyDescent="0.25">
      <c r="B13" t="s">
        <v>43</v>
      </c>
      <c r="D13" s="5">
        <v>2316228</v>
      </c>
      <c r="E13" s="5"/>
      <c r="G13" s="1" t="s">
        <v>14</v>
      </c>
      <c r="J13" s="16">
        <v>-376.84</v>
      </c>
    </row>
    <row r="14" spans="1:10" x14ac:dyDescent="0.25">
      <c r="D14" s="5"/>
      <c r="E14" s="5"/>
      <c r="J14" s="12"/>
    </row>
    <row r="15" spans="1:10" x14ac:dyDescent="0.25">
      <c r="B15" t="s">
        <v>2</v>
      </c>
      <c r="D15" s="5">
        <v>0</v>
      </c>
      <c r="E15" s="5"/>
      <c r="G15" s="1" t="s">
        <v>15</v>
      </c>
      <c r="J15" s="9">
        <v>376.84</v>
      </c>
    </row>
    <row r="17" spans="1:11" ht="13.8" thickBot="1" x14ac:dyDescent="0.3">
      <c r="A17" s="1" t="s">
        <v>16</v>
      </c>
      <c r="D17" s="13">
        <v>3166810</v>
      </c>
      <c r="E17" s="14"/>
      <c r="G17" s="1" t="s">
        <v>17</v>
      </c>
      <c r="J17" s="16">
        <v>2016296</v>
      </c>
    </row>
    <row r="18" spans="1:11" ht="13.8" thickTop="1" x14ac:dyDescent="0.25"/>
    <row r="19" spans="1:11" x14ac:dyDescent="0.25">
      <c r="G19" s="1" t="s">
        <v>18</v>
      </c>
      <c r="J19" s="5">
        <v>0</v>
      </c>
    </row>
    <row r="20" spans="1:11" x14ac:dyDescent="0.25">
      <c r="A20" s="1" t="s">
        <v>19</v>
      </c>
    </row>
    <row r="21" spans="1:11" x14ac:dyDescent="0.25">
      <c r="B21" t="s">
        <v>20</v>
      </c>
      <c r="G21" s="1" t="s">
        <v>21</v>
      </c>
    </row>
    <row r="22" spans="1:11" x14ac:dyDescent="0.25">
      <c r="C22" t="s">
        <v>22</v>
      </c>
      <c r="D22" s="9">
        <v>56649</v>
      </c>
      <c r="E22" s="14" t="s">
        <v>71</v>
      </c>
      <c r="H22" t="s">
        <v>23</v>
      </c>
      <c r="J22" s="16">
        <v>144125</v>
      </c>
      <c r="K22" t="s">
        <v>82</v>
      </c>
    </row>
    <row r="23" spans="1:11" x14ac:dyDescent="0.25">
      <c r="C23" t="s">
        <v>24</v>
      </c>
      <c r="D23" s="5">
        <v>0</v>
      </c>
      <c r="E23" s="5"/>
      <c r="H23" t="s">
        <v>25</v>
      </c>
      <c r="J23" s="17">
        <v>0</v>
      </c>
    </row>
    <row r="24" spans="1:11" x14ac:dyDescent="0.25">
      <c r="C24" t="s">
        <v>0</v>
      </c>
      <c r="D24" s="5">
        <v>4216.16</v>
      </c>
      <c r="E24" s="5"/>
      <c r="G24" s="1" t="s">
        <v>26</v>
      </c>
      <c r="J24" s="9">
        <v>144125</v>
      </c>
    </row>
    <row r="25" spans="1:11" x14ac:dyDescent="0.25">
      <c r="C25" t="s">
        <v>27</v>
      </c>
      <c r="D25" s="15">
        <v>659784</v>
      </c>
      <c r="E25" s="14" t="s">
        <v>73</v>
      </c>
      <c r="G25" s="1"/>
      <c r="J25" s="12"/>
    </row>
    <row r="26" spans="1:11" x14ac:dyDescent="0.25">
      <c r="B26" t="s">
        <v>28</v>
      </c>
      <c r="D26" s="9">
        <v>720649.16</v>
      </c>
      <c r="G26" s="1" t="s">
        <v>29</v>
      </c>
      <c r="J26" s="16">
        <v>1872547.8400000001</v>
      </c>
    </row>
    <row r="28" spans="1:11" x14ac:dyDescent="0.25">
      <c r="B28" t="s">
        <v>30</v>
      </c>
      <c r="D28" s="5">
        <v>0</v>
      </c>
      <c r="E28" s="5"/>
      <c r="G28" s="1" t="s">
        <v>31</v>
      </c>
    </row>
    <row r="29" spans="1:11" x14ac:dyDescent="0.25">
      <c r="H29" t="s">
        <v>32</v>
      </c>
      <c r="J29" s="16">
        <v>-4392</v>
      </c>
    </row>
    <row r="30" spans="1:11" x14ac:dyDescent="0.25">
      <c r="B30" t="s">
        <v>33</v>
      </c>
      <c r="D30" s="5">
        <v>2446160.84</v>
      </c>
      <c r="E30" s="5"/>
      <c r="H30" t="s">
        <v>34</v>
      </c>
      <c r="J30" s="17">
        <v>659784</v>
      </c>
    </row>
    <row r="31" spans="1:11" x14ac:dyDescent="0.25">
      <c r="G31" s="1" t="s">
        <v>35</v>
      </c>
      <c r="J31" s="9">
        <v>655392</v>
      </c>
      <c r="K31" t="s">
        <v>83</v>
      </c>
    </row>
    <row r="32" spans="1:11" ht="13.8" thickBot="1" x14ac:dyDescent="0.3">
      <c r="A32" s="1" t="s">
        <v>36</v>
      </c>
      <c r="D32" s="13">
        <v>3166810</v>
      </c>
      <c r="E32" s="14"/>
    </row>
    <row r="33" spans="1:10" ht="14.4" thickTop="1" thickBot="1" x14ac:dyDescent="0.3">
      <c r="G33" s="1" t="s">
        <v>37</v>
      </c>
      <c r="J33" s="13">
        <v>1217155.8400000001</v>
      </c>
    </row>
    <row r="34" spans="1:10" ht="13.8" thickTop="1" x14ac:dyDescent="0.25"/>
    <row r="35" spans="1:10" x14ac:dyDescent="0.25">
      <c r="A35" s="1" t="s">
        <v>38</v>
      </c>
      <c r="G35" s="1" t="s">
        <v>89</v>
      </c>
    </row>
    <row r="36" spans="1:10" x14ac:dyDescent="0.25">
      <c r="B36" t="s">
        <v>44</v>
      </c>
      <c r="D36" s="9">
        <v>244.06648900000013</v>
      </c>
      <c r="H36" t="s">
        <v>84</v>
      </c>
    </row>
    <row r="37" spans="1:10" x14ac:dyDescent="0.25">
      <c r="B37" t="s">
        <v>45</v>
      </c>
      <c r="D37" s="15">
        <v>2445916.7735109976</v>
      </c>
      <c r="E37" s="11"/>
      <c r="H37" t="s">
        <v>85</v>
      </c>
    </row>
    <row r="38" spans="1:10" ht="13.8" thickBot="1" x14ac:dyDescent="0.3">
      <c r="A38" s="1" t="s">
        <v>41</v>
      </c>
      <c r="D38" s="13">
        <v>2446160.84</v>
      </c>
      <c r="E38" s="14"/>
      <c r="H38" t="s">
        <v>86</v>
      </c>
    </row>
    <row r="39" spans="1:10" ht="13.8" thickTop="1" x14ac:dyDescent="0.25">
      <c r="H39" t="s">
        <v>87</v>
      </c>
    </row>
    <row r="40" spans="1:10" x14ac:dyDescent="0.25">
      <c r="A40" s="1" t="s">
        <v>72</v>
      </c>
    </row>
    <row r="41" spans="1:10" x14ac:dyDescent="0.25">
      <c r="C41" t="s">
        <v>77</v>
      </c>
      <c r="G41" s="1" t="s">
        <v>91</v>
      </c>
    </row>
    <row r="42" spans="1:10" x14ac:dyDescent="0.25">
      <c r="H42" t="s">
        <v>92</v>
      </c>
    </row>
    <row r="43" spans="1:10" x14ac:dyDescent="0.25">
      <c r="A43" s="1" t="s">
        <v>90</v>
      </c>
    </row>
    <row r="44" spans="1:10" x14ac:dyDescent="0.25">
      <c r="C44" t="s">
        <v>78</v>
      </c>
    </row>
    <row r="45" spans="1:10" x14ac:dyDescent="0.25">
      <c r="C45" t="s">
        <v>79</v>
      </c>
    </row>
    <row r="46" spans="1:10" x14ac:dyDescent="0.25">
      <c r="C46" t="s">
        <v>80</v>
      </c>
    </row>
    <row r="47" spans="1:10" x14ac:dyDescent="0.25">
      <c r="C47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.75" right="0.75" top="1" bottom="1" header="0.5" footer="0.5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zoomScale="75" workbookViewId="0">
      <selection sqref="A1:D1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5" width="17.44140625" style="9" customWidth="1"/>
    <col min="6" max="6" width="2.44140625" customWidth="1"/>
    <col min="7" max="7" width="5" customWidth="1"/>
    <col min="8" max="8" width="16.5546875" customWidth="1"/>
    <col min="9" max="9" width="22" customWidth="1"/>
    <col min="10" max="10" width="22.33203125" customWidth="1"/>
    <col min="11" max="11" width="13.6640625" customWidth="1"/>
  </cols>
  <sheetData>
    <row r="1" spans="1:10" ht="13.8" x14ac:dyDescent="0.25">
      <c r="A1" s="27" t="s">
        <v>6</v>
      </c>
      <c r="B1" s="27"/>
      <c r="C1" s="27"/>
      <c r="D1" s="27"/>
      <c r="E1" s="2"/>
      <c r="G1" s="27" t="s">
        <v>6</v>
      </c>
      <c r="H1" s="27"/>
      <c r="I1" s="27"/>
      <c r="J1" s="27"/>
    </row>
    <row r="2" spans="1:10" ht="13.8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0" ht="13.8" x14ac:dyDescent="0.25">
      <c r="A3" s="26">
        <v>36769</v>
      </c>
      <c r="B3" s="26"/>
      <c r="C3" s="26"/>
      <c r="D3" s="26"/>
      <c r="E3" s="21"/>
      <c r="G3" s="26" t="s">
        <v>70</v>
      </c>
      <c r="H3" s="26"/>
      <c r="I3" s="26"/>
      <c r="J3" s="26"/>
    </row>
    <row r="4" spans="1:10" ht="13.8" x14ac:dyDescent="0.25">
      <c r="A4" s="2"/>
      <c r="B4" s="2"/>
      <c r="C4" s="2"/>
      <c r="D4" s="2"/>
      <c r="E4" s="2"/>
      <c r="G4" s="2"/>
      <c r="H4" s="2"/>
      <c r="I4" s="2"/>
    </row>
    <row r="5" spans="1:10" x14ac:dyDescent="0.25">
      <c r="D5" s="4"/>
      <c r="E5" s="4"/>
    </row>
    <row r="6" spans="1:10" x14ac:dyDescent="0.25">
      <c r="D6" s="3"/>
      <c r="E6" s="3"/>
      <c r="J6" s="8"/>
    </row>
    <row r="7" spans="1:10" x14ac:dyDescent="0.25">
      <c r="A7" s="1" t="s">
        <v>8</v>
      </c>
    </row>
    <row r="8" spans="1:10" x14ac:dyDescent="0.25">
      <c r="B8" t="s">
        <v>9</v>
      </c>
      <c r="G8" s="1" t="s">
        <v>10</v>
      </c>
      <c r="J8" s="9">
        <v>0</v>
      </c>
    </row>
    <row r="9" spans="1:10" x14ac:dyDescent="0.25">
      <c r="C9" t="s">
        <v>11</v>
      </c>
      <c r="D9" s="10">
        <v>-16207.69999999553</v>
      </c>
      <c r="E9" s="14" t="s">
        <v>71</v>
      </c>
    </row>
    <row r="10" spans="1:10" x14ac:dyDescent="0.25">
      <c r="B10" t="s">
        <v>12</v>
      </c>
      <c r="D10" s="9">
        <v>-16207.69999999553</v>
      </c>
      <c r="G10" s="1" t="s">
        <v>1</v>
      </c>
      <c r="J10" s="5">
        <v>0</v>
      </c>
    </row>
    <row r="12" spans="1:10" x14ac:dyDescent="0.25">
      <c r="B12" t="s">
        <v>13</v>
      </c>
      <c r="D12" s="11">
        <v>2817410</v>
      </c>
      <c r="E12" s="11"/>
      <c r="G12" s="1" t="s">
        <v>14</v>
      </c>
      <c r="J12" s="11">
        <v>0</v>
      </c>
    </row>
    <row r="13" spans="1:10" x14ac:dyDescent="0.25">
      <c r="D13" s="5"/>
      <c r="E13" s="5"/>
      <c r="J13" s="12"/>
    </row>
    <row r="14" spans="1:10" x14ac:dyDescent="0.25">
      <c r="B14" t="s">
        <v>2</v>
      </c>
      <c r="D14" s="11">
        <v>44594.43</v>
      </c>
      <c r="E14" s="11"/>
      <c r="G14" s="1" t="s">
        <v>15</v>
      </c>
      <c r="J14" s="9">
        <v>0</v>
      </c>
    </row>
    <row r="15" spans="1:10" x14ac:dyDescent="0.25">
      <c r="J15" s="5"/>
    </row>
    <row r="16" spans="1:10" ht="13.8" thickBot="1" x14ac:dyDescent="0.3">
      <c r="A16" s="1" t="s">
        <v>16</v>
      </c>
      <c r="D16" s="13">
        <v>2845796.73</v>
      </c>
      <c r="E16" s="14"/>
      <c r="G16" s="1" t="s">
        <v>17</v>
      </c>
      <c r="J16" s="5">
        <v>-90</v>
      </c>
    </row>
    <row r="17" spans="1:11" ht="13.8" thickTop="1" x14ac:dyDescent="0.25">
      <c r="J17" s="5"/>
    </row>
    <row r="18" spans="1:11" x14ac:dyDescent="0.25">
      <c r="G18" s="1" t="s">
        <v>18</v>
      </c>
      <c r="J18" s="5">
        <v>52977.71</v>
      </c>
    </row>
    <row r="19" spans="1:11" x14ac:dyDescent="0.25">
      <c r="A19" s="1" t="s">
        <v>19</v>
      </c>
    </row>
    <row r="20" spans="1:11" x14ac:dyDescent="0.25">
      <c r="B20" t="s">
        <v>20</v>
      </c>
      <c r="G20" s="1" t="s">
        <v>21</v>
      </c>
      <c r="J20" s="5"/>
    </row>
    <row r="21" spans="1:11" x14ac:dyDescent="0.25">
      <c r="C21" t="s">
        <v>22</v>
      </c>
      <c r="D21" s="14">
        <v>34491</v>
      </c>
      <c r="E21" s="14" t="s">
        <v>71</v>
      </c>
      <c r="H21" t="s">
        <v>23</v>
      </c>
      <c r="J21" s="9">
        <v>262508</v>
      </c>
      <c r="K21" t="s">
        <v>82</v>
      </c>
    </row>
    <row r="22" spans="1:11" x14ac:dyDescent="0.25">
      <c r="C22" t="s">
        <v>24</v>
      </c>
      <c r="D22" s="11">
        <v>16267.5</v>
      </c>
      <c r="E22" s="11"/>
      <c r="H22" t="s">
        <v>25</v>
      </c>
      <c r="J22" s="15">
        <v>0</v>
      </c>
    </row>
    <row r="23" spans="1:11" x14ac:dyDescent="0.25">
      <c r="C23" t="s">
        <v>0</v>
      </c>
      <c r="D23" s="11">
        <v>2626.04</v>
      </c>
      <c r="E23" s="11"/>
      <c r="G23" s="1" t="s">
        <v>26</v>
      </c>
      <c r="J23" s="9">
        <v>262508</v>
      </c>
    </row>
    <row r="24" spans="1:11" x14ac:dyDescent="0.25">
      <c r="C24" t="s">
        <v>27</v>
      </c>
      <c r="D24" s="15">
        <v>-11427</v>
      </c>
      <c r="E24" s="14" t="s">
        <v>73</v>
      </c>
      <c r="G24" s="1"/>
      <c r="J24" s="15"/>
    </row>
    <row r="25" spans="1:11" x14ac:dyDescent="0.25">
      <c r="B25" t="s">
        <v>28</v>
      </c>
      <c r="D25" s="9">
        <v>41957.54</v>
      </c>
      <c r="G25" s="1" t="s">
        <v>29</v>
      </c>
      <c r="J25" s="16">
        <v>-209620.29</v>
      </c>
    </row>
    <row r="27" spans="1:11" x14ac:dyDescent="0.25">
      <c r="B27" t="s">
        <v>30</v>
      </c>
      <c r="D27" s="11">
        <v>3465000</v>
      </c>
      <c r="E27" s="11"/>
      <c r="G27" s="1" t="s">
        <v>31</v>
      </c>
      <c r="J27" s="5"/>
    </row>
    <row r="28" spans="1:11" x14ac:dyDescent="0.25">
      <c r="H28" t="s">
        <v>32</v>
      </c>
      <c r="J28" s="9">
        <v>-61941</v>
      </c>
    </row>
    <row r="29" spans="1:11" x14ac:dyDescent="0.25">
      <c r="B29" t="s">
        <v>33</v>
      </c>
      <c r="D29" s="5">
        <v>-661160.8099999954</v>
      </c>
      <c r="E29" s="5"/>
      <c r="H29" t="s">
        <v>34</v>
      </c>
      <c r="J29" s="15">
        <v>-11427</v>
      </c>
    </row>
    <row r="30" spans="1:11" x14ac:dyDescent="0.25">
      <c r="G30" s="1" t="s">
        <v>35</v>
      </c>
      <c r="J30" s="9">
        <v>-73368</v>
      </c>
      <c r="K30" t="s">
        <v>83</v>
      </c>
    </row>
    <row r="31" spans="1:11" ht="13.8" thickBot="1" x14ac:dyDescent="0.3">
      <c r="A31" s="1" t="s">
        <v>36</v>
      </c>
      <c r="D31" s="13">
        <v>2845796.73</v>
      </c>
      <c r="E31" s="14"/>
    </row>
    <row r="32" spans="1:11" ht="14.4" thickTop="1" thickBot="1" x14ac:dyDescent="0.3">
      <c r="G32" s="1" t="s">
        <v>37</v>
      </c>
      <c r="J32" s="13">
        <v>-136252.29</v>
      </c>
    </row>
    <row r="33" spans="1:8" ht="13.8" thickTop="1" x14ac:dyDescent="0.25"/>
    <row r="34" spans="1:8" x14ac:dyDescent="0.25">
      <c r="A34" s="1" t="s">
        <v>38</v>
      </c>
      <c r="G34" s="1" t="s">
        <v>88</v>
      </c>
    </row>
    <row r="35" spans="1:8" x14ac:dyDescent="0.25">
      <c r="B35" t="s">
        <v>39</v>
      </c>
      <c r="D35" s="14">
        <v>-66.116284999999806</v>
      </c>
      <c r="E35" s="14"/>
      <c r="H35" t="s">
        <v>84</v>
      </c>
    </row>
    <row r="36" spans="1:8" x14ac:dyDescent="0.25">
      <c r="B36" t="s">
        <v>40</v>
      </c>
      <c r="D36" s="15">
        <v>-661094.6937149989</v>
      </c>
      <c r="E36" s="11"/>
      <c r="H36" t="s">
        <v>85</v>
      </c>
    </row>
    <row r="37" spans="1:8" ht="13.8" thickBot="1" x14ac:dyDescent="0.3">
      <c r="A37" s="1" t="s">
        <v>41</v>
      </c>
      <c r="D37" s="13">
        <v>-661160.80999999889</v>
      </c>
      <c r="E37" s="14"/>
      <c r="H37" t="s">
        <v>93</v>
      </c>
    </row>
    <row r="38" spans="1:8" ht="13.8" thickTop="1" x14ac:dyDescent="0.25">
      <c r="H38" t="s">
        <v>87</v>
      </c>
    </row>
    <row r="39" spans="1:8" x14ac:dyDescent="0.25">
      <c r="A39" s="1" t="s">
        <v>72</v>
      </c>
    </row>
    <row r="40" spans="1:8" x14ac:dyDescent="0.25">
      <c r="C40" t="s">
        <v>77</v>
      </c>
      <c r="G40" s="1" t="s">
        <v>94</v>
      </c>
    </row>
    <row r="41" spans="1:8" x14ac:dyDescent="0.25">
      <c r="H41" t="s">
        <v>92</v>
      </c>
    </row>
    <row r="42" spans="1:8" x14ac:dyDescent="0.25">
      <c r="A42" s="1" t="s">
        <v>88</v>
      </c>
    </row>
    <row r="43" spans="1:8" x14ac:dyDescent="0.25">
      <c r="C43" t="s">
        <v>78</v>
      </c>
    </row>
    <row r="44" spans="1:8" x14ac:dyDescent="0.25">
      <c r="C44" t="s">
        <v>79</v>
      </c>
    </row>
    <row r="45" spans="1:8" x14ac:dyDescent="0.25">
      <c r="C45" t="s">
        <v>80</v>
      </c>
    </row>
    <row r="46" spans="1:8" x14ac:dyDescent="0.25">
      <c r="C46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ageMargins left="0.75" right="0.7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8"/>
  <sheetViews>
    <sheetView zoomScale="75" workbookViewId="0">
      <selection sqref="A1:D1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19.44140625" style="9" customWidth="1"/>
    <col min="5" max="5" width="15.33203125" style="9" customWidth="1"/>
    <col min="6" max="6" width="2.44140625" customWidth="1"/>
    <col min="7" max="7" width="3.33203125" customWidth="1"/>
    <col min="8" max="8" width="16.5546875" customWidth="1"/>
    <col min="9" max="9" width="28.44140625" customWidth="1"/>
    <col min="10" max="10" width="17.44140625" customWidth="1"/>
    <col min="11" max="11" width="13.6640625" customWidth="1"/>
    <col min="12" max="12" width="1.6640625" customWidth="1"/>
  </cols>
  <sheetData>
    <row r="1" spans="1:11" ht="13.8" x14ac:dyDescent="0.25">
      <c r="A1" s="27" t="s">
        <v>63</v>
      </c>
      <c r="B1" s="27"/>
      <c r="C1" s="27"/>
      <c r="D1" s="27"/>
      <c r="E1" s="2"/>
      <c r="G1" s="27" t="s">
        <v>63</v>
      </c>
      <c r="H1" s="27"/>
      <c r="I1" s="27"/>
      <c r="J1" s="27"/>
    </row>
    <row r="2" spans="1:11" ht="13.8" x14ac:dyDescent="0.25">
      <c r="A2" s="27" t="s">
        <v>4</v>
      </c>
      <c r="B2" s="27"/>
      <c r="C2" s="27"/>
      <c r="D2" s="27"/>
      <c r="E2" s="2"/>
      <c r="G2" s="27" t="s">
        <v>7</v>
      </c>
      <c r="H2" s="27"/>
      <c r="I2" s="27"/>
      <c r="J2" s="27"/>
    </row>
    <row r="3" spans="1:11" ht="13.8" x14ac:dyDescent="0.25">
      <c r="A3" s="26">
        <v>36769</v>
      </c>
      <c r="B3" s="26"/>
      <c r="C3" s="26"/>
      <c r="D3" s="26"/>
      <c r="E3" s="2"/>
      <c r="G3" s="26" t="s">
        <v>70</v>
      </c>
      <c r="H3" s="26"/>
      <c r="I3" s="26"/>
      <c r="J3" s="26"/>
    </row>
    <row r="4" spans="1:11" ht="13.8" x14ac:dyDescent="0.25">
      <c r="A4" s="2"/>
      <c r="B4" s="2"/>
      <c r="C4" s="2"/>
      <c r="D4" s="2"/>
      <c r="E4" s="2"/>
      <c r="G4" s="2"/>
      <c r="H4" s="2"/>
      <c r="I4" s="2"/>
    </row>
    <row r="5" spans="1:11" ht="13.8" x14ac:dyDescent="0.25">
      <c r="A5" s="2"/>
      <c r="B5" s="2"/>
      <c r="C5" s="2"/>
      <c r="D5" s="3"/>
      <c r="E5" s="3"/>
      <c r="G5" s="2"/>
      <c r="H5" s="2"/>
      <c r="I5" s="2"/>
    </row>
    <row r="6" spans="1:11" ht="13.8" x14ac:dyDescent="0.25">
      <c r="A6" s="2"/>
      <c r="B6" s="2"/>
      <c r="C6" s="2"/>
      <c r="D6" s="6"/>
      <c r="E6" s="4"/>
      <c r="G6" s="2"/>
      <c r="H6" s="2"/>
      <c r="I6" s="2"/>
      <c r="J6" s="8"/>
      <c r="K6" s="4"/>
    </row>
    <row r="8" spans="1:11" x14ac:dyDescent="0.25">
      <c r="A8" s="1" t="s">
        <v>8</v>
      </c>
    </row>
    <row r="9" spans="1:11" x14ac:dyDescent="0.25">
      <c r="B9" t="s">
        <v>9</v>
      </c>
      <c r="G9" s="1" t="s">
        <v>10</v>
      </c>
    </row>
    <row r="10" spans="1:11" x14ac:dyDescent="0.25">
      <c r="C10" t="s">
        <v>3</v>
      </c>
      <c r="D10" s="9">
        <v>122531.79</v>
      </c>
      <c r="E10" s="19"/>
      <c r="H10" t="s">
        <v>48</v>
      </c>
      <c r="J10" s="9">
        <v>193469.97</v>
      </c>
      <c r="K10" s="16"/>
    </row>
    <row r="11" spans="1:11" x14ac:dyDescent="0.25">
      <c r="C11" t="s">
        <v>47</v>
      </c>
      <c r="D11" s="11">
        <v>0</v>
      </c>
      <c r="E11" s="20" t="s">
        <v>71</v>
      </c>
      <c r="H11" t="s">
        <v>50</v>
      </c>
      <c r="J11" s="5">
        <v>2436028.23</v>
      </c>
      <c r="K11" s="5"/>
    </row>
    <row r="12" spans="1:11" x14ac:dyDescent="0.25">
      <c r="C12" t="s">
        <v>69</v>
      </c>
      <c r="D12" s="5">
        <v>0</v>
      </c>
      <c r="E12" s="20"/>
      <c r="H12" t="s">
        <v>52</v>
      </c>
      <c r="J12" s="15">
        <v>282678.38</v>
      </c>
      <c r="K12" s="11"/>
    </row>
    <row r="13" spans="1:11" x14ac:dyDescent="0.25">
      <c r="C13" t="s">
        <v>49</v>
      </c>
      <c r="D13" s="11">
        <v>2603</v>
      </c>
      <c r="E13" s="20"/>
      <c r="G13" s="1" t="s">
        <v>53</v>
      </c>
      <c r="J13" s="9">
        <v>2912176.58</v>
      </c>
      <c r="K13" s="9"/>
    </row>
    <row r="14" spans="1:11" x14ac:dyDescent="0.25">
      <c r="C14" t="s">
        <v>51</v>
      </c>
      <c r="D14" s="15">
        <v>13572.37</v>
      </c>
      <c r="E14" s="22"/>
    </row>
    <row r="15" spans="1:11" x14ac:dyDescent="0.25">
      <c r="B15" t="s">
        <v>12</v>
      </c>
      <c r="D15" s="9">
        <v>138707.16</v>
      </c>
      <c r="E15" s="19"/>
      <c r="G15" s="1" t="s">
        <v>1</v>
      </c>
      <c r="J15" s="5">
        <v>1105862.6499999999</v>
      </c>
      <c r="K15" s="5"/>
    </row>
    <row r="16" spans="1:11" x14ac:dyDescent="0.25">
      <c r="E16" s="19"/>
      <c r="G16" s="1"/>
      <c r="J16" s="5"/>
    </row>
    <row r="17" spans="1:11" x14ac:dyDescent="0.25">
      <c r="B17" t="s">
        <v>64</v>
      </c>
      <c r="E17" s="19"/>
      <c r="G17" s="1"/>
      <c r="J17" s="5"/>
    </row>
    <row r="18" spans="1:11" x14ac:dyDescent="0.25">
      <c r="C18" t="s">
        <v>65</v>
      </c>
      <c r="D18" s="9">
        <v>14376462</v>
      </c>
      <c r="E18" s="19"/>
      <c r="G18" s="1" t="s">
        <v>14</v>
      </c>
      <c r="J18" s="5">
        <v>1103683.3799999999</v>
      </c>
      <c r="K18" s="5"/>
    </row>
    <row r="19" spans="1:11" x14ac:dyDescent="0.25">
      <c r="C19" t="s">
        <v>66</v>
      </c>
      <c r="D19" s="5">
        <v>2817410</v>
      </c>
      <c r="E19" s="20"/>
      <c r="J19" s="12"/>
      <c r="K19" s="24"/>
    </row>
    <row r="20" spans="1:11" x14ac:dyDescent="0.25">
      <c r="C20" t="s">
        <v>67</v>
      </c>
      <c r="D20" s="15">
        <v>2316228</v>
      </c>
      <c r="E20" s="22"/>
      <c r="G20" s="1" t="s">
        <v>15</v>
      </c>
      <c r="J20" s="9">
        <v>702630.55</v>
      </c>
      <c r="K20" s="9"/>
    </row>
    <row r="21" spans="1:11" x14ac:dyDescent="0.25">
      <c r="B21" t="s">
        <v>68</v>
      </c>
      <c r="D21" s="9">
        <v>19510100</v>
      </c>
      <c r="E21" s="19"/>
      <c r="J21" s="5"/>
    </row>
    <row r="22" spans="1:11" x14ac:dyDescent="0.25">
      <c r="D22" s="5"/>
      <c r="E22" s="20"/>
      <c r="G22" s="1" t="s">
        <v>17</v>
      </c>
      <c r="J22" s="5">
        <v>2016206</v>
      </c>
      <c r="K22" s="5"/>
    </row>
    <row r="23" spans="1:11" x14ac:dyDescent="0.25">
      <c r="B23" t="s">
        <v>55</v>
      </c>
      <c r="D23" s="5">
        <v>27495294.010000002</v>
      </c>
      <c r="E23" s="20"/>
      <c r="J23" s="5"/>
    </row>
    <row r="24" spans="1:11" x14ac:dyDescent="0.25">
      <c r="D24" s="5"/>
      <c r="E24" s="20"/>
      <c r="G24" s="1" t="s">
        <v>18</v>
      </c>
      <c r="J24" s="5">
        <v>52977.71</v>
      </c>
      <c r="K24" s="5"/>
    </row>
    <row r="25" spans="1:11" x14ac:dyDescent="0.25">
      <c r="B25" t="s">
        <v>2</v>
      </c>
      <c r="D25" s="5">
        <v>1966931.37</v>
      </c>
      <c r="E25" s="20"/>
    </row>
    <row r="26" spans="1:11" x14ac:dyDescent="0.25">
      <c r="E26" s="19"/>
      <c r="G26" s="1" t="s">
        <v>21</v>
      </c>
      <c r="J26" s="5"/>
    </row>
    <row r="27" spans="1:11" ht="13.8" thickBot="1" x14ac:dyDescent="0.3">
      <c r="A27" s="1" t="s">
        <v>16</v>
      </c>
      <c r="D27" s="13">
        <v>49111032.539999999</v>
      </c>
      <c r="E27" s="23"/>
      <c r="H27" t="s">
        <v>23</v>
      </c>
      <c r="J27" s="9">
        <v>366485</v>
      </c>
      <c r="K27" s="9"/>
    </row>
    <row r="28" spans="1:11" ht="13.8" thickTop="1" x14ac:dyDescent="0.25">
      <c r="E28" s="19"/>
      <c r="H28" t="s">
        <v>25</v>
      </c>
      <c r="J28" s="15">
        <v>-46857.89</v>
      </c>
      <c r="K28" s="11"/>
    </row>
    <row r="29" spans="1:11" x14ac:dyDescent="0.25">
      <c r="E29" s="19"/>
      <c r="G29" s="1" t="s">
        <v>26</v>
      </c>
      <c r="J29" s="9">
        <v>319627.11</v>
      </c>
      <c r="K29" s="9"/>
    </row>
    <row r="30" spans="1:11" x14ac:dyDescent="0.25">
      <c r="A30" s="1" t="s">
        <v>19</v>
      </c>
      <c r="E30" s="19"/>
      <c r="G30" s="1"/>
      <c r="J30" s="15"/>
      <c r="K30" s="11"/>
    </row>
    <row r="31" spans="1:11" x14ac:dyDescent="0.25">
      <c r="B31" t="s">
        <v>20</v>
      </c>
      <c r="E31" s="19"/>
      <c r="G31" s="1" t="s">
        <v>29</v>
      </c>
      <c r="J31" s="16">
        <v>2452187.15</v>
      </c>
      <c r="K31" s="16"/>
    </row>
    <row r="32" spans="1:11" x14ac:dyDescent="0.25">
      <c r="C32" t="s">
        <v>56</v>
      </c>
      <c r="D32" s="9">
        <v>2717773.3499999875</v>
      </c>
      <c r="E32" s="20" t="s">
        <v>71</v>
      </c>
    </row>
    <row r="33" spans="1:11" x14ac:dyDescent="0.25">
      <c r="C33" t="s">
        <v>61</v>
      </c>
      <c r="D33" s="5">
        <v>547354.86</v>
      </c>
      <c r="E33" s="20" t="s">
        <v>71</v>
      </c>
      <c r="G33" s="1" t="s">
        <v>31</v>
      </c>
      <c r="J33" s="5"/>
    </row>
    <row r="34" spans="1:11" x14ac:dyDescent="0.25">
      <c r="C34" t="s">
        <v>62</v>
      </c>
      <c r="D34" s="5">
        <v>395227.45</v>
      </c>
      <c r="E34" s="20"/>
      <c r="H34" t="s">
        <v>32</v>
      </c>
      <c r="J34" s="9">
        <v>240855</v>
      </c>
      <c r="K34" s="9"/>
    </row>
    <row r="35" spans="1:11" x14ac:dyDescent="0.25">
      <c r="C35" t="s">
        <v>24</v>
      </c>
      <c r="D35" s="5">
        <v>16267.5</v>
      </c>
      <c r="E35" s="20"/>
      <c r="H35" t="s">
        <v>57</v>
      </c>
      <c r="J35" s="5">
        <v>0</v>
      </c>
      <c r="K35" s="5"/>
    </row>
    <row r="36" spans="1:11" x14ac:dyDescent="0.25">
      <c r="C36" t="s">
        <v>0</v>
      </c>
      <c r="D36" s="5">
        <v>6842.2</v>
      </c>
      <c r="E36" s="20"/>
      <c r="H36" t="s">
        <v>58</v>
      </c>
      <c r="J36" s="15">
        <v>647326</v>
      </c>
    </row>
    <row r="37" spans="1:11" x14ac:dyDescent="0.25">
      <c r="C37" t="s">
        <v>27</v>
      </c>
      <c r="D37" s="15">
        <v>647326</v>
      </c>
      <c r="E37" s="22" t="s">
        <v>73</v>
      </c>
      <c r="G37" s="1" t="s">
        <v>35</v>
      </c>
      <c r="J37" s="9">
        <v>888181</v>
      </c>
      <c r="K37" s="22" t="s">
        <v>73</v>
      </c>
    </row>
    <row r="38" spans="1:11" x14ac:dyDescent="0.25">
      <c r="B38" t="s">
        <v>28</v>
      </c>
      <c r="D38" s="9">
        <v>4330791.3599999882</v>
      </c>
      <c r="E38" s="19"/>
    </row>
    <row r="39" spans="1:11" ht="13.8" thickBot="1" x14ac:dyDescent="0.3">
      <c r="E39" s="19"/>
      <c r="G39" s="1" t="s">
        <v>37</v>
      </c>
      <c r="J39" s="13">
        <v>1564006.15</v>
      </c>
      <c r="K39" s="14"/>
    </row>
    <row r="40" spans="1:11" ht="13.8" thickTop="1" x14ac:dyDescent="0.25">
      <c r="B40" t="s">
        <v>30</v>
      </c>
      <c r="D40" s="5">
        <v>3465000</v>
      </c>
      <c r="E40" s="20"/>
    </row>
    <row r="41" spans="1:11" x14ac:dyDescent="0.25">
      <c r="E41" s="19"/>
      <c r="G41" s="1" t="s">
        <v>90</v>
      </c>
    </row>
    <row r="42" spans="1:11" x14ac:dyDescent="0.25">
      <c r="B42" t="s">
        <v>33</v>
      </c>
      <c r="D42" s="5">
        <v>41315241.180000015</v>
      </c>
      <c r="E42" s="20"/>
      <c r="H42" t="s">
        <v>96</v>
      </c>
    </row>
    <row r="43" spans="1:11" x14ac:dyDescent="0.25">
      <c r="E43" s="19"/>
      <c r="H43" t="s">
        <v>97</v>
      </c>
    </row>
    <row r="44" spans="1:11" ht="13.8" thickBot="1" x14ac:dyDescent="0.3">
      <c r="A44" s="1" t="s">
        <v>36</v>
      </c>
      <c r="D44" s="13">
        <v>49111032.540000007</v>
      </c>
      <c r="E44" s="23"/>
      <c r="H44" t="s">
        <v>98</v>
      </c>
    </row>
    <row r="45" spans="1:11" ht="13.8" thickTop="1" x14ac:dyDescent="0.25">
      <c r="H45" t="s">
        <v>99</v>
      </c>
    </row>
    <row r="46" spans="1:11" x14ac:dyDescent="0.25">
      <c r="D46" s="9">
        <v>0</v>
      </c>
    </row>
    <row r="47" spans="1:11" x14ac:dyDescent="0.25">
      <c r="A47" s="1" t="s">
        <v>38</v>
      </c>
      <c r="G47" t="s">
        <v>95</v>
      </c>
    </row>
    <row r="48" spans="1:11" x14ac:dyDescent="0.25">
      <c r="B48" t="s">
        <v>59</v>
      </c>
      <c r="D48" s="9">
        <v>39530241.160000004</v>
      </c>
      <c r="H48" t="s">
        <v>100</v>
      </c>
    </row>
    <row r="49" spans="1:8" x14ac:dyDescent="0.25">
      <c r="B49" t="s">
        <v>39</v>
      </c>
      <c r="D49" s="5">
        <v>-66.116284999999806</v>
      </c>
      <c r="E49" s="5"/>
      <c r="H49" t="s">
        <v>101</v>
      </c>
    </row>
    <row r="50" spans="1:8" x14ac:dyDescent="0.25">
      <c r="B50" t="s">
        <v>40</v>
      </c>
      <c r="D50" s="5">
        <v>-661094.6937149989</v>
      </c>
      <c r="E50" s="5"/>
      <c r="H50" t="s">
        <v>102</v>
      </c>
    </row>
    <row r="51" spans="1:8" x14ac:dyDescent="0.25">
      <c r="B51" t="s">
        <v>44</v>
      </c>
      <c r="D51" s="5">
        <v>244.06648900000013</v>
      </c>
      <c r="E51" s="5"/>
      <c r="H51" t="s">
        <v>99</v>
      </c>
    </row>
    <row r="52" spans="1:8" x14ac:dyDescent="0.25">
      <c r="B52" t="s">
        <v>45</v>
      </c>
      <c r="D52" s="5">
        <v>2445916.7735109976</v>
      </c>
      <c r="E52" s="5"/>
    </row>
    <row r="53" spans="1:8" ht="13.8" thickBot="1" x14ac:dyDescent="0.3">
      <c r="A53" s="1" t="s">
        <v>41</v>
      </c>
      <c r="D53" s="13">
        <v>41315241.190000005</v>
      </c>
      <c r="E53" s="14"/>
      <c r="G53" s="1" t="s">
        <v>103</v>
      </c>
    </row>
    <row r="54" spans="1:8" ht="13.8" thickTop="1" x14ac:dyDescent="0.25">
      <c r="H54" t="s">
        <v>104</v>
      </c>
    </row>
    <row r="55" spans="1:8" x14ac:dyDescent="0.25">
      <c r="A55" s="1" t="s">
        <v>72</v>
      </c>
    </row>
    <row r="56" spans="1:8" x14ac:dyDescent="0.25">
      <c r="C56" t="s">
        <v>77</v>
      </c>
    </row>
    <row r="58" spans="1:8" x14ac:dyDescent="0.25">
      <c r="A58" s="1" t="s">
        <v>90</v>
      </c>
    </row>
    <row r="59" spans="1:8" x14ac:dyDescent="0.25">
      <c r="C59" t="s">
        <v>78</v>
      </c>
    </row>
    <row r="60" spans="1:8" x14ac:dyDescent="0.25">
      <c r="C60" t="s">
        <v>79</v>
      </c>
    </row>
    <row r="61" spans="1:8" x14ac:dyDescent="0.25">
      <c r="C61" t="s">
        <v>80</v>
      </c>
    </row>
    <row r="62" spans="1:8" x14ac:dyDescent="0.25">
      <c r="C62" t="s">
        <v>81</v>
      </c>
    </row>
    <row r="64" spans="1:8" x14ac:dyDescent="0.25">
      <c r="A64" t="s">
        <v>95</v>
      </c>
    </row>
    <row r="65" spans="3:3" x14ac:dyDescent="0.25">
      <c r="C65" t="s">
        <v>78</v>
      </c>
    </row>
    <row r="66" spans="3:3" x14ac:dyDescent="0.25">
      <c r="C66" t="s">
        <v>79</v>
      </c>
    </row>
    <row r="67" spans="3:3" x14ac:dyDescent="0.25">
      <c r="C67" t="s">
        <v>80</v>
      </c>
    </row>
    <row r="68" spans="3:3" x14ac:dyDescent="0.25">
      <c r="C68" t="s">
        <v>81</v>
      </c>
    </row>
  </sheetData>
  <mergeCells count="6">
    <mergeCell ref="A3:D3"/>
    <mergeCell ref="G3:J3"/>
    <mergeCell ref="A1:D1"/>
    <mergeCell ref="G1:J1"/>
    <mergeCell ref="A2:D2"/>
    <mergeCell ref="G2:J2"/>
  </mergeCells>
  <printOptions horizontalCentered="1"/>
  <pageMargins left="0" right="0" top="1" bottom="1" header="0.5" footer="0.5"/>
  <pageSetup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3.2" x14ac:dyDescent="0.25"/>
  <cols>
    <col min="1" max="1" width="25" customWidth="1"/>
    <col min="2" max="2" width="32.5546875" customWidth="1"/>
    <col min="3" max="3" width="32" customWidth="1"/>
    <col min="4" max="4" width="32.5546875" customWidth="1"/>
  </cols>
  <sheetData>
    <row r="1" spans="1:4" ht="13.8" x14ac:dyDescent="0.25">
      <c r="A1" s="28" t="s">
        <v>105</v>
      </c>
      <c r="B1" s="28"/>
      <c r="C1" s="28"/>
      <c r="D1" s="28"/>
    </row>
    <row r="2" spans="1:4" ht="13.8" x14ac:dyDescent="0.25">
      <c r="A2" s="28" t="s">
        <v>108</v>
      </c>
      <c r="B2" s="28"/>
      <c r="C2" s="28"/>
      <c r="D2" s="28"/>
    </row>
    <row r="4" spans="1:4" x14ac:dyDescent="0.25">
      <c r="A4" s="1" t="s">
        <v>106</v>
      </c>
      <c r="B4" s="7" t="s">
        <v>46</v>
      </c>
      <c r="C4" s="7" t="s">
        <v>42</v>
      </c>
      <c r="D4" s="7" t="s">
        <v>6</v>
      </c>
    </row>
    <row r="5" spans="1:4" x14ac:dyDescent="0.25">
      <c r="B5" s="9"/>
      <c r="C5" s="9"/>
      <c r="D5" s="9"/>
    </row>
    <row r="6" spans="1:4" x14ac:dyDescent="0.25">
      <c r="A6" t="s">
        <v>59</v>
      </c>
      <c r="B6" s="9">
        <f>'P&amp;S63K'!D44</f>
        <v>39530241.160000004</v>
      </c>
      <c r="C6" s="9"/>
      <c r="D6" s="9"/>
    </row>
    <row r="7" spans="1:4" x14ac:dyDescent="0.25">
      <c r="B7" s="9"/>
      <c r="C7" s="9"/>
      <c r="D7" s="9"/>
    </row>
    <row r="8" spans="1:4" x14ac:dyDescent="0.25">
      <c r="A8" t="s">
        <v>39</v>
      </c>
      <c r="B8" s="9"/>
      <c r="C8" s="9"/>
      <c r="D8" s="9">
        <f>'P&amp;S259'!D35</f>
        <v>-66.116284999999806</v>
      </c>
    </row>
    <row r="9" spans="1:4" x14ac:dyDescent="0.25">
      <c r="A9" t="s">
        <v>40</v>
      </c>
      <c r="B9" s="9"/>
      <c r="C9" s="9"/>
      <c r="D9" s="5">
        <f>'P&amp;S259'!D36</f>
        <v>-661094.6937149989</v>
      </c>
    </row>
    <row r="10" spans="1:4" x14ac:dyDescent="0.25">
      <c r="B10" s="9"/>
      <c r="C10" s="9"/>
      <c r="D10" s="9"/>
    </row>
    <row r="11" spans="1:4" x14ac:dyDescent="0.25">
      <c r="A11" t="s">
        <v>44</v>
      </c>
      <c r="B11" s="9"/>
      <c r="C11" s="9">
        <f>'P&amp;S247'!D36</f>
        <v>244.06648900000013</v>
      </c>
      <c r="D11" s="9"/>
    </row>
    <row r="12" spans="1:4" x14ac:dyDescent="0.25">
      <c r="A12" t="s">
        <v>45</v>
      </c>
      <c r="B12" s="9"/>
      <c r="C12" s="5">
        <f>'P&amp;S247'!D37</f>
        <v>2445916.7735109976</v>
      </c>
      <c r="D12" s="9"/>
    </row>
    <row r="14" spans="1:4" ht="13.8" thickBot="1" x14ac:dyDescent="0.3">
      <c r="A14" s="1" t="s">
        <v>107</v>
      </c>
      <c r="B14" s="25">
        <f>SUM(B6:B13)</f>
        <v>39530241.160000004</v>
      </c>
      <c r="C14" s="25">
        <f>SUM(C6:C13)</f>
        <v>2446160.8399999975</v>
      </c>
      <c r="D14" s="25">
        <f>SUM(D6:D13)</f>
        <v>-661160.80999999889</v>
      </c>
    </row>
    <row r="15" spans="1:4" ht="13.8" thickTop="1" x14ac:dyDescent="0.25"/>
  </sheetData>
  <mergeCells count="2">
    <mergeCell ref="A1:D1"/>
    <mergeCell ref="A2:D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P&amp;S63K</vt:lpstr>
      <vt:lpstr>P&amp;S247</vt:lpstr>
      <vt:lpstr>P&amp;S259</vt:lpstr>
      <vt:lpstr>P&amp;SCombined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apearce</dc:creator>
  <cp:lastModifiedBy>Havlíček Jan</cp:lastModifiedBy>
  <cp:lastPrinted>2000-09-14T03:07:13Z</cp:lastPrinted>
  <dcterms:created xsi:type="dcterms:W3CDTF">2000-04-17T21:12:52Z</dcterms:created>
  <dcterms:modified xsi:type="dcterms:W3CDTF">2023-09-13T22:45:16Z</dcterms:modified>
</cp:coreProperties>
</file>