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28" windowWidth="12120" windowHeight="9120"/>
  </bookViews>
  <sheets>
    <sheet name="Sheet1" sheetId="1" r:id="rId1"/>
  </sheets>
  <calcPr calcId="92512" calcMode="autoNoTable" iterate="1" iterateCount="1" iterateDelta="0"/>
</workbook>
</file>

<file path=xl/calcChain.xml><?xml version="1.0" encoding="utf-8"?>
<calcChain xmlns="http://schemas.openxmlformats.org/spreadsheetml/2006/main">
  <c r="M5" i="1" l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G82" i="1"/>
  <c r="M82" i="1"/>
  <c r="G83" i="1"/>
  <c r="M83" i="1"/>
  <c r="G84" i="1"/>
  <c r="M84" i="1"/>
  <c r="G85" i="1"/>
  <c r="M85" i="1"/>
  <c r="M86" i="1"/>
  <c r="M87" i="1"/>
  <c r="M88" i="1"/>
  <c r="M89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110" i="1"/>
  <c r="M110" i="1"/>
  <c r="G111" i="1"/>
  <c r="M111" i="1"/>
  <c r="G112" i="1"/>
  <c r="M112" i="1"/>
  <c r="G113" i="1"/>
  <c r="M113" i="1"/>
  <c r="G114" i="1"/>
  <c r="M114" i="1"/>
  <c r="G115" i="1"/>
  <c r="M115" i="1"/>
  <c r="G116" i="1"/>
  <c r="M116" i="1"/>
  <c r="G117" i="1"/>
  <c r="M117" i="1"/>
  <c r="G118" i="1"/>
  <c r="M118" i="1"/>
  <c r="G119" i="1"/>
  <c r="M119" i="1"/>
  <c r="G120" i="1"/>
  <c r="M120" i="1"/>
  <c r="G121" i="1"/>
  <c r="M121" i="1"/>
  <c r="G122" i="1"/>
  <c r="M122" i="1"/>
  <c r="G123" i="1"/>
  <c r="M123" i="1"/>
  <c r="G124" i="1"/>
  <c r="M124" i="1"/>
  <c r="G125" i="1"/>
  <c r="M125" i="1"/>
  <c r="G126" i="1"/>
  <c r="M126" i="1"/>
  <c r="G127" i="1"/>
  <c r="M127" i="1"/>
  <c r="G128" i="1"/>
  <c r="M128" i="1"/>
  <c r="G129" i="1"/>
  <c r="M129" i="1"/>
  <c r="G130" i="1"/>
  <c r="M130" i="1"/>
  <c r="G131" i="1"/>
  <c r="M131" i="1"/>
  <c r="G132" i="1"/>
  <c r="M132" i="1"/>
  <c r="G133" i="1"/>
  <c r="M133" i="1"/>
  <c r="G134" i="1"/>
  <c r="M134" i="1"/>
  <c r="G135" i="1"/>
  <c r="M135" i="1"/>
  <c r="G136" i="1"/>
  <c r="M136" i="1"/>
  <c r="G137" i="1"/>
  <c r="M137" i="1"/>
  <c r="G138" i="1"/>
  <c r="M138" i="1"/>
  <c r="G139" i="1"/>
  <c r="M139" i="1"/>
  <c r="G140" i="1"/>
  <c r="M140" i="1"/>
  <c r="G141" i="1"/>
  <c r="M141" i="1"/>
  <c r="G142" i="1"/>
  <c r="M142" i="1"/>
  <c r="G143" i="1"/>
  <c r="M143" i="1"/>
  <c r="G144" i="1"/>
  <c r="M144" i="1"/>
  <c r="G145" i="1"/>
  <c r="M145" i="1"/>
  <c r="G146" i="1"/>
  <c r="M146" i="1"/>
  <c r="G147" i="1"/>
  <c r="M147" i="1"/>
  <c r="G148" i="1"/>
  <c r="M148" i="1"/>
  <c r="G149" i="1"/>
  <c r="M149" i="1"/>
  <c r="G150" i="1"/>
  <c r="M150" i="1"/>
  <c r="G151" i="1"/>
  <c r="M151" i="1"/>
  <c r="G152" i="1"/>
  <c r="M152" i="1"/>
  <c r="G153" i="1"/>
  <c r="M153" i="1"/>
  <c r="G154" i="1"/>
  <c r="M154" i="1"/>
  <c r="G155" i="1"/>
  <c r="M155" i="1"/>
  <c r="G156" i="1"/>
  <c r="M156" i="1"/>
  <c r="G157" i="1"/>
  <c r="M157" i="1"/>
  <c r="G158" i="1"/>
  <c r="M158" i="1"/>
  <c r="G159" i="1"/>
  <c r="M159" i="1"/>
  <c r="G160" i="1"/>
  <c r="M160" i="1"/>
  <c r="G161" i="1"/>
  <c r="M161" i="1"/>
  <c r="G162" i="1"/>
  <c r="M162" i="1"/>
  <c r="G163" i="1"/>
  <c r="M163" i="1"/>
  <c r="G164" i="1"/>
  <c r="M164" i="1"/>
  <c r="G165" i="1"/>
  <c r="M165" i="1"/>
  <c r="G166" i="1"/>
  <c r="M166" i="1"/>
  <c r="G167" i="1"/>
  <c r="M167" i="1"/>
  <c r="G168" i="1"/>
  <c r="M168" i="1"/>
  <c r="G169" i="1"/>
  <c r="M169" i="1"/>
  <c r="G170" i="1"/>
  <c r="M170" i="1"/>
  <c r="G171" i="1"/>
  <c r="M171" i="1"/>
  <c r="G172" i="1"/>
  <c r="M172" i="1"/>
  <c r="G173" i="1"/>
  <c r="M173" i="1"/>
  <c r="G174" i="1"/>
  <c r="M174" i="1"/>
  <c r="G175" i="1"/>
  <c r="M175" i="1"/>
  <c r="G176" i="1"/>
  <c r="M176" i="1"/>
  <c r="G177" i="1"/>
  <c r="M177" i="1"/>
  <c r="G178" i="1"/>
  <c r="M178" i="1"/>
  <c r="G179" i="1"/>
  <c r="M179" i="1"/>
  <c r="G180" i="1"/>
  <c r="M180" i="1"/>
  <c r="G181" i="1"/>
  <c r="M181" i="1"/>
  <c r="G182" i="1"/>
  <c r="M182" i="1"/>
  <c r="G183" i="1"/>
  <c r="M183" i="1"/>
  <c r="G184" i="1"/>
  <c r="M184" i="1"/>
  <c r="G185" i="1"/>
  <c r="M185" i="1"/>
  <c r="G186" i="1"/>
  <c r="M186" i="1"/>
  <c r="G187" i="1"/>
  <c r="M187" i="1"/>
  <c r="G188" i="1"/>
  <c r="M188" i="1"/>
  <c r="G189" i="1"/>
  <c r="M189" i="1"/>
  <c r="G190" i="1"/>
  <c r="M190" i="1"/>
  <c r="G191" i="1"/>
  <c r="M191" i="1"/>
  <c r="G192" i="1"/>
  <c r="M192" i="1"/>
  <c r="G193" i="1"/>
  <c r="M193" i="1"/>
  <c r="G194" i="1"/>
  <c r="M194" i="1"/>
  <c r="G195" i="1"/>
  <c r="M195" i="1"/>
  <c r="G196" i="1"/>
  <c r="M196" i="1"/>
  <c r="G197" i="1"/>
  <c r="M197" i="1"/>
  <c r="G198" i="1"/>
  <c r="M198" i="1"/>
  <c r="G199" i="1"/>
  <c r="M199" i="1"/>
  <c r="G200" i="1"/>
  <c r="M200" i="1"/>
  <c r="G201" i="1"/>
  <c r="M201" i="1"/>
  <c r="G202" i="1"/>
  <c r="M202" i="1"/>
</calcChain>
</file>

<file path=xl/sharedStrings.xml><?xml version="1.0" encoding="utf-8"?>
<sst xmlns="http://schemas.openxmlformats.org/spreadsheetml/2006/main" count="206" uniqueCount="36">
  <si>
    <t>DATE</t>
  </si>
  <si>
    <t xml:space="preserve">     (PURCHASES)</t>
  </si>
  <si>
    <t>MW</t>
  </si>
  <si>
    <t>PRICE</t>
  </si>
  <si>
    <t>TOTAL</t>
  </si>
  <si>
    <t>ISO_MCP</t>
  </si>
  <si>
    <t>HOUR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</si>
  <si>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</si>
  <si>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</si>
  <si>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</si>
  <si>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</si>
  <si>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</si>
  <si>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</si>
  <si>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</si>
  <si>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</si>
  <si>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</si>
  <si>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</si>
  <si>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</si>
  <si>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</si>
  <si>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</si>
  <si>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</si>
  <si>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</si>
  <si>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</si>
  <si>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</si>
  <si>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</si>
  <si>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</si>
  <si>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</si>
  <si>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</si>
  <si>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0100</t>
  </si>
  <si>
    <t>0200</t>
  </si>
  <si>
    <t>0300</t>
  </si>
  <si>
    <t>Cost paid above the ISO MCP</t>
  </si>
  <si>
    <t>$ Over MCP</t>
  </si>
  <si>
    <t>APRIL_MAY OUTAGES</t>
  </si>
  <si>
    <t>Ex. No. AEP-6</t>
  </si>
  <si>
    <t>Contains Protected Materials--Not To Be Made Available To Competitive Duty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</si>
</sst>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3" fontId="0" fillId="0" borderId="0" xfId="1" applyFont="1"/>
    <xf numFmtId="165" fontId="0" fillId="0" borderId="0" xfId="1" applyNumberFormat="1" applyFont="1"/>
    <xf numFmtId="0" fontId="0" fillId="2" borderId="0" xfId="0" applyFill="1"/>
    <xf numFmtId="0" fontId="0" fillId="2" borderId="0" xfId="0" quotePrefix="1" applyFill="1" applyAlignment="1">
      <alignment horizontal="right"/>
    </xf>
    <xf numFmtId="165" fontId="0" fillId="2" borderId="0" xfId="1" applyNumberFormat="1" applyFont="1" applyFill="1"/>
    <xf numFmtId="44" fontId="0" fillId="2" borderId="0" xfId="2" applyFont="1" applyFill="1"/>
    <xf numFmtId="44" fontId="0" fillId="0" borderId="0" xfId="2" applyFont="1"/>
    <xf numFmtId="44" fontId="2" fillId="0" borderId="1" xfId="2" applyFont="1" applyFill="1" applyBorder="1" applyAlignment="1">
      <alignment horizontal="right" wrapText="1"/>
    </xf>
    <xf numFmtId="0" fontId="0" fillId="3" borderId="0" xfId="0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43" fontId="3" fillId="0" borderId="0" xfId="1" applyFont="1"/>
    <xf numFmtId="0" fontId="4" fillId="0" borderId="0" xfId="0" applyFont="1"/>
    <xf numFmtId="165" fontId="5" fillId="0" borderId="0" xfId="1" applyNumberFormat="1" applyFont="1"/>
    <xf numFmtId="0" fontId="6" fillId="0" borderId="0" xfId="0" applyFont="1"/>
    <xf numFmtId="0" fontId="6" fillId="0" borderId="0" xfId="3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Normal_DATA FOR BI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abSelected="1" workbookViewId="0">
      <selection activeCell="A2" sqref="A2"/>
    </sheetView>
  </sheetViews>
  <sheetFormatPr defaultRowHeight="13.2" x14ac:dyDescent="0.25"/>
  <cols>
    <col min="2" max="2" width="2.33203125" customWidth="1"/>
    <col min="3" max="3" width="9.109375" style="4" customWidth="1"/>
    <col min="4" max="4" width="2.5546875" customWidth="1"/>
    <col min="5" max="5" width="10.33203125" style="7" customWidth="1"/>
    <col min="6" max="6" width="2.44140625" customWidth="1"/>
    <col min="7" max="7" width="10.33203125" style="6" customWidth="1"/>
    <col min="8" max="8" width="2.5546875" customWidth="1"/>
    <col min="9" max="9" width="11.33203125" style="6" customWidth="1"/>
    <col min="10" max="10" width="2.33203125" customWidth="1"/>
    <col min="11" max="11" width="10.33203125" bestFit="1" customWidth="1"/>
    <col min="12" max="12" width="2.33203125" customWidth="1"/>
    <col min="13" max="13" width="14" bestFit="1" customWidth="1"/>
  </cols>
  <sheetData>
    <row r="1" spans="1:16" ht="17.399999999999999" x14ac:dyDescent="0.3">
      <c r="A1" s="21" t="s">
        <v>34</v>
      </c>
    </row>
    <row r="2" spans="1:16" ht="17.399999999999999" x14ac:dyDescent="0.3">
      <c r="A2" s="22" t="s">
        <v>35</v>
      </c>
    </row>
    <row r="3" spans="1:16" ht="21" x14ac:dyDescent="0.4">
      <c r="E3" s="20" t="s">
        <v>33</v>
      </c>
    </row>
    <row r="4" spans="1:16" ht="15.6" x14ac:dyDescent="0.3">
      <c r="F4" s="19" t="s">
        <v>1</v>
      </c>
      <c r="G4" s="18"/>
    </row>
    <row r="5" spans="1:16" x14ac:dyDescent="0.25">
      <c r="M5" s="11">
        <f>SUM(M8:M202)</f>
        <v>2253845.9899999998</v>
      </c>
      <c r="N5" s="8" t="s">
        <v>31</v>
      </c>
      <c r="O5" s="8"/>
      <c r="P5" s="8"/>
    </row>
    <row r="6" spans="1:16" x14ac:dyDescent="0.25">
      <c r="A6" s="1" t="s">
        <v>0</v>
      </c>
      <c r="B6" s="1"/>
      <c r="C6" s="14" t="s">
        <v>6</v>
      </c>
      <c r="D6" s="14"/>
      <c r="E6" s="15" t="s">
        <v>2</v>
      </c>
      <c r="F6" s="14"/>
      <c r="G6" s="16" t="s">
        <v>3</v>
      </c>
      <c r="H6" s="14"/>
      <c r="I6" s="16" t="s">
        <v>4</v>
      </c>
      <c r="J6" s="14"/>
      <c r="K6" s="14" t="s">
        <v>5</v>
      </c>
      <c r="L6" s="14"/>
      <c r="M6" s="17" t="s">
        <v>32</v>
      </c>
    </row>
    <row r="7" spans="1:16" x14ac:dyDescent="0.25">
      <c r="M7" s="12"/>
    </row>
    <row r="8" spans="1:16" x14ac:dyDescent="0.25">
      <c r="A8" s="2">
        <v>37002</v>
      </c>
      <c r="B8" s="2"/>
      <c r="C8" s="3" t="s">
        <v>7</v>
      </c>
      <c r="E8" s="7">
        <v>150</v>
      </c>
      <c r="G8" s="12">
        <f>+I8/E8</f>
        <v>100</v>
      </c>
      <c r="H8" s="12"/>
      <c r="I8" s="12">
        <v>15000</v>
      </c>
      <c r="J8" s="12"/>
      <c r="K8" s="13">
        <v>128.5</v>
      </c>
      <c r="M8" s="11">
        <f>IF(K8*E8&gt;I8,0,(I8-(K8*E8)))</f>
        <v>0</v>
      </c>
    </row>
    <row r="9" spans="1:16" x14ac:dyDescent="0.25">
      <c r="C9" s="5" t="s">
        <v>8</v>
      </c>
      <c r="E9" s="7">
        <v>150</v>
      </c>
      <c r="G9" s="12">
        <f t="shared" ref="G9:G72" si="0">+I9/E9</f>
        <v>100</v>
      </c>
      <c r="H9" s="12"/>
      <c r="I9" s="12">
        <v>15000</v>
      </c>
      <c r="J9" s="12"/>
      <c r="K9" s="13">
        <v>127.11</v>
      </c>
      <c r="M9" s="11">
        <f t="shared" ref="M9:M72" si="1">IF(K9*E9&gt;I9,0,(I9-(K9*E9)))</f>
        <v>0</v>
      </c>
    </row>
    <row r="10" spans="1:16" x14ac:dyDescent="0.25">
      <c r="C10" s="3" t="s">
        <v>9</v>
      </c>
      <c r="E10" s="7">
        <v>150</v>
      </c>
      <c r="G10" s="12">
        <f t="shared" si="0"/>
        <v>116.66666666666667</v>
      </c>
      <c r="H10" s="12"/>
      <c r="I10" s="12">
        <v>17500</v>
      </c>
      <c r="J10" s="12"/>
      <c r="K10" s="13">
        <v>131.22999999999999</v>
      </c>
      <c r="M10" s="11">
        <f t="shared" si="1"/>
        <v>0</v>
      </c>
    </row>
    <row r="11" spans="1:16" x14ac:dyDescent="0.25">
      <c r="C11" s="5" t="s">
        <v>10</v>
      </c>
      <c r="E11" s="7">
        <v>150</v>
      </c>
      <c r="G11" s="12">
        <f t="shared" si="0"/>
        <v>116.66666666666667</v>
      </c>
      <c r="H11" s="12"/>
      <c r="I11" s="12">
        <v>17500</v>
      </c>
      <c r="J11" s="12"/>
      <c r="K11" s="13">
        <v>130.94</v>
      </c>
      <c r="M11" s="11">
        <f t="shared" si="1"/>
        <v>0</v>
      </c>
    </row>
    <row r="12" spans="1:16" x14ac:dyDescent="0.25">
      <c r="C12" s="3" t="s">
        <v>11</v>
      </c>
      <c r="E12" s="7">
        <v>150</v>
      </c>
      <c r="G12" s="12">
        <f t="shared" si="0"/>
        <v>116.66666666666667</v>
      </c>
      <c r="H12" s="12"/>
      <c r="I12" s="12">
        <v>17500</v>
      </c>
      <c r="J12" s="12"/>
      <c r="K12" s="13">
        <v>130.44</v>
      </c>
      <c r="M12" s="11">
        <f t="shared" si="1"/>
        <v>0</v>
      </c>
    </row>
    <row r="13" spans="1:16" x14ac:dyDescent="0.25">
      <c r="C13" s="5" t="s">
        <v>12</v>
      </c>
      <c r="E13" s="7">
        <v>150</v>
      </c>
      <c r="G13" s="12">
        <f t="shared" si="0"/>
        <v>133.33333333333334</v>
      </c>
      <c r="H13" s="12"/>
      <c r="I13" s="12">
        <v>20000</v>
      </c>
      <c r="J13" s="12"/>
      <c r="K13" s="13">
        <v>131.24</v>
      </c>
      <c r="M13" s="11">
        <f t="shared" si="1"/>
        <v>314</v>
      </c>
    </row>
    <row r="14" spans="1:16" x14ac:dyDescent="0.25">
      <c r="C14" s="3" t="s">
        <v>13</v>
      </c>
      <c r="E14" s="7">
        <v>165</v>
      </c>
      <c r="G14" s="12">
        <f t="shared" si="0"/>
        <v>134.84848484848484</v>
      </c>
      <c r="H14" s="12"/>
      <c r="I14" s="12">
        <v>22250</v>
      </c>
      <c r="J14" s="12"/>
      <c r="K14" s="13">
        <v>130.79</v>
      </c>
      <c r="M14" s="11">
        <f t="shared" si="1"/>
        <v>669.65000000000146</v>
      </c>
    </row>
    <row r="15" spans="1:16" x14ac:dyDescent="0.25">
      <c r="C15" s="5" t="s">
        <v>14</v>
      </c>
      <c r="E15" s="7">
        <v>165</v>
      </c>
      <c r="G15" s="12">
        <f t="shared" si="0"/>
        <v>134.84848484848484</v>
      </c>
      <c r="H15" s="12"/>
      <c r="I15" s="12">
        <v>22250</v>
      </c>
      <c r="J15" s="12"/>
      <c r="K15" s="13">
        <v>122.12</v>
      </c>
      <c r="M15" s="11">
        <f t="shared" si="1"/>
        <v>2100.2000000000007</v>
      </c>
    </row>
    <row r="16" spans="1:16" x14ac:dyDescent="0.25">
      <c r="C16" s="3" t="s">
        <v>15</v>
      </c>
      <c r="E16" s="7">
        <v>165</v>
      </c>
      <c r="G16" s="12">
        <f t="shared" si="0"/>
        <v>142.42424242424244</v>
      </c>
      <c r="H16" s="12"/>
      <c r="I16" s="12">
        <v>23500</v>
      </c>
      <c r="J16" s="12"/>
      <c r="K16" s="13">
        <v>122.12</v>
      </c>
      <c r="M16" s="11">
        <f t="shared" si="1"/>
        <v>3350.2000000000007</v>
      </c>
    </row>
    <row r="17" spans="1:13" x14ac:dyDescent="0.25">
      <c r="C17" s="5" t="s">
        <v>16</v>
      </c>
      <c r="E17" s="7">
        <v>165</v>
      </c>
      <c r="G17" s="12">
        <f t="shared" si="0"/>
        <v>142.42424242424244</v>
      </c>
      <c r="H17" s="12"/>
      <c r="I17" s="12">
        <v>23500</v>
      </c>
      <c r="J17" s="12"/>
      <c r="K17" s="13">
        <v>122.12</v>
      </c>
      <c r="M17" s="11">
        <f t="shared" si="1"/>
        <v>3350.2000000000007</v>
      </c>
    </row>
    <row r="18" spans="1:13" x14ac:dyDescent="0.25">
      <c r="C18" s="3" t="s">
        <v>17</v>
      </c>
      <c r="E18" s="7">
        <v>188</v>
      </c>
      <c r="G18" s="12">
        <f t="shared" si="0"/>
        <v>125</v>
      </c>
      <c r="H18" s="12"/>
      <c r="I18" s="12">
        <v>23500</v>
      </c>
      <c r="J18" s="12"/>
      <c r="K18" s="13">
        <v>142.13</v>
      </c>
      <c r="M18" s="11">
        <f t="shared" si="1"/>
        <v>0</v>
      </c>
    </row>
    <row r="19" spans="1:13" x14ac:dyDescent="0.25">
      <c r="C19" s="5" t="s">
        <v>18</v>
      </c>
      <c r="E19" s="7">
        <v>168</v>
      </c>
      <c r="G19" s="12">
        <f t="shared" si="0"/>
        <v>153.57142857142858</v>
      </c>
      <c r="H19" s="12"/>
      <c r="I19" s="12">
        <v>25800</v>
      </c>
      <c r="J19" s="12"/>
      <c r="K19" s="13">
        <v>135.46</v>
      </c>
      <c r="M19" s="11">
        <f t="shared" si="1"/>
        <v>3042.7199999999975</v>
      </c>
    </row>
    <row r="20" spans="1:13" x14ac:dyDescent="0.25">
      <c r="C20" s="3" t="s">
        <v>19</v>
      </c>
      <c r="E20" s="7">
        <v>168</v>
      </c>
      <c r="G20" s="12">
        <f t="shared" si="0"/>
        <v>135.71428571428572</v>
      </c>
      <c r="H20" s="12"/>
      <c r="I20" s="12">
        <v>22800</v>
      </c>
      <c r="J20" s="12"/>
      <c r="K20" s="13">
        <v>142.13</v>
      </c>
      <c r="M20" s="11">
        <f t="shared" si="1"/>
        <v>0</v>
      </c>
    </row>
    <row r="21" spans="1:13" x14ac:dyDescent="0.25">
      <c r="C21" s="5" t="s">
        <v>20</v>
      </c>
      <c r="E21" s="7">
        <v>168</v>
      </c>
      <c r="G21" s="12">
        <f t="shared" si="0"/>
        <v>135.71428571428572</v>
      </c>
      <c r="H21" s="12"/>
      <c r="I21" s="12">
        <v>22800</v>
      </c>
      <c r="J21" s="12"/>
      <c r="K21" s="13">
        <v>122.12</v>
      </c>
      <c r="M21" s="11">
        <f t="shared" si="1"/>
        <v>2283.84</v>
      </c>
    </row>
    <row r="22" spans="1:13" x14ac:dyDescent="0.25">
      <c r="C22" s="3" t="s">
        <v>21</v>
      </c>
      <c r="E22" s="7">
        <v>168</v>
      </c>
      <c r="G22" s="12">
        <f t="shared" si="0"/>
        <v>135.71428571428572</v>
      </c>
      <c r="H22" s="12"/>
      <c r="I22" s="12">
        <v>22800</v>
      </c>
      <c r="J22" s="12"/>
      <c r="K22" s="13">
        <v>132.66999999999999</v>
      </c>
      <c r="M22" s="11">
        <f t="shared" si="1"/>
        <v>511.44000000000233</v>
      </c>
    </row>
    <row r="23" spans="1:13" x14ac:dyDescent="0.25">
      <c r="C23" s="5" t="s">
        <v>22</v>
      </c>
      <c r="E23" s="7">
        <v>168</v>
      </c>
      <c r="G23" s="12">
        <f t="shared" si="0"/>
        <v>135.71428571428572</v>
      </c>
      <c r="H23" s="12"/>
      <c r="I23" s="12">
        <v>22800</v>
      </c>
      <c r="J23" s="12"/>
      <c r="K23" s="13">
        <v>134.22999999999999</v>
      </c>
      <c r="M23" s="11">
        <f t="shared" si="1"/>
        <v>249.36000000000058</v>
      </c>
    </row>
    <row r="24" spans="1:13" x14ac:dyDescent="0.25">
      <c r="C24" s="3" t="s">
        <v>23</v>
      </c>
      <c r="E24" s="7">
        <v>168</v>
      </c>
      <c r="G24" s="12">
        <f t="shared" si="0"/>
        <v>135.71428571428572</v>
      </c>
      <c r="H24" s="12"/>
      <c r="I24" s="12">
        <v>22800</v>
      </c>
      <c r="J24" s="12"/>
      <c r="K24" s="13">
        <v>129.52000000000001</v>
      </c>
      <c r="M24" s="11">
        <f t="shared" si="1"/>
        <v>1040.6399999999994</v>
      </c>
    </row>
    <row r="25" spans="1:13" x14ac:dyDescent="0.25">
      <c r="C25" s="5" t="s">
        <v>24</v>
      </c>
      <c r="E25" s="7">
        <v>158</v>
      </c>
      <c r="G25" s="12">
        <f t="shared" si="0"/>
        <v>144.30379746835442</v>
      </c>
      <c r="H25" s="12"/>
      <c r="I25" s="12">
        <v>22800</v>
      </c>
      <c r="J25" s="12"/>
      <c r="K25" s="13">
        <v>167.44</v>
      </c>
      <c r="M25" s="11">
        <f t="shared" si="1"/>
        <v>0</v>
      </c>
    </row>
    <row r="26" spans="1:13" x14ac:dyDescent="0.25">
      <c r="C26" s="3" t="s">
        <v>25</v>
      </c>
      <c r="E26" s="7">
        <v>158</v>
      </c>
      <c r="G26" s="12">
        <f t="shared" si="0"/>
        <v>121.36075949367088</v>
      </c>
      <c r="H26" s="12"/>
      <c r="I26" s="12">
        <v>19175</v>
      </c>
      <c r="J26" s="12"/>
      <c r="K26" s="13">
        <v>155.52000000000001</v>
      </c>
      <c r="M26" s="11">
        <f t="shared" si="1"/>
        <v>0</v>
      </c>
    </row>
    <row r="27" spans="1:13" x14ac:dyDescent="0.25">
      <c r="C27" s="5" t="s">
        <v>26</v>
      </c>
      <c r="E27" s="7">
        <v>168</v>
      </c>
      <c r="G27" s="12">
        <f t="shared" si="0"/>
        <v>121.57738095238095</v>
      </c>
      <c r="H27" s="12"/>
      <c r="I27" s="12">
        <v>20425</v>
      </c>
      <c r="J27" s="12"/>
      <c r="K27" s="13">
        <v>153.56</v>
      </c>
      <c r="M27" s="11">
        <f t="shared" si="1"/>
        <v>0</v>
      </c>
    </row>
    <row r="28" spans="1:13" x14ac:dyDescent="0.25">
      <c r="C28" s="3" t="s">
        <v>27</v>
      </c>
      <c r="E28" s="7">
        <v>183</v>
      </c>
      <c r="G28" s="12">
        <f t="shared" si="0"/>
        <v>121.44808743169399</v>
      </c>
      <c r="H28" s="12"/>
      <c r="I28" s="12">
        <v>22225</v>
      </c>
      <c r="J28" s="12"/>
      <c r="K28" s="13">
        <v>158.03</v>
      </c>
      <c r="M28" s="11">
        <f t="shared" si="1"/>
        <v>0</v>
      </c>
    </row>
    <row r="29" spans="1:13" x14ac:dyDescent="0.25">
      <c r="A29" s="2">
        <v>37003</v>
      </c>
      <c r="C29" s="5" t="s">
        <v>28</v>
      </c>
      <c r="E29" s="7">
        <v>175</v>
      </c>
      <c r="G29" s="12">
        <f t="shared" si="0"/>
        <v>98.285714285714292</v>
      </c>
      <c r="H29" s="12"/>
      <c r="I29" s="12">
        <v>17200</v>
      </c>
      <c r="J29" s="12"/>
      <c r="K29" s="13">
        <v>164.96</v>
      </c>
      <c r="M29" s="11">
        <f t="shared" si="1"/>
        <v>0</v>
      </c>
    </row>
    <row r="30" spans="1:13" x14ac:dyDescent="0.25">
      <c r="C30" s="5" t="s">
        <v>29</v>
      </c>
      <c r="E30" s="7">
        <v>175</v>
      </c>
      <c r="G30" s="12">
        <f t="shared" si="0"/>
        <v>98.285714285714292</v>
      </c>
      <c r="H30" s="12"/>
      <c r="I30" s="12">
        <v>17200</v>
      </c>
      <c r="J30" s="12"/>
      <c r="K30" s="13">
        <v>165.99</v>
      </c>
      <c r="M30" s="11">
        <f t="shared" si="1"/>
        <v>0</v>
      </c>
    </row>
    <row r="31" spans="1:13" x14ac:dyDescent="0.25">
      <c r="C31" s="5" t="s">
        <v>30</v>
      </c>
      <c r="E31" s="7">
        <v>175</v>
      </c>
      <c r="G31" s="12">
        <f t="shared" si="0"/>
        <v>98.285714285714292</v>
      </c>
      <c r="H31" s="12"/>
      <c r="I31" s="12">
        <v>17200</v>
      </c>
      <c r="J31" s="12"/>
      <c r="K31" s="13">
        <v>163.09</v>
      </c>
      <c r="M31" s="11">
        <f t="shared" si="1"/>
        <v>0</v>
      </c>
    </row>
    <row r="32" spans="1:13" x14ac:dyDescent="0.25">
      <c r="C32" s="5" t="s">
        <v>7</v>
      </c>
      <c r="E32" s="7">
        <v>175</v>
      </c>
      <c r="G32" s="12">
        <f t="shared" si="0"/>
        <v>98.285714285714292</v>
      </c>
      <c r="H32" s="12"/>
      <c r="I32" s="12">
        <v>17200</v>
      </c>
      <c r="J32" s="12"/>
      <c r="K32" s="13">
        <v>167.44</v>
      </c>
      <c r="M32" s="11">
        <f t="shared" si="1"/>
        <v>0</v>
      </c>
    </row>
    <row r="33" spans="3:13" x14ac:dyDescent="0.25">
      <c r="C33" s="5" t="s">
        <v>8</v>
      </c>
      <c r="E33" s="7">
        <v>120</v>
      </c>
      <c r="G33" s="12">
        <f t="shared" si="0"/>
        <v>100</v>
      </c>
      <c r="H33" s="12"/>
      <c r="I33" s="12">
        <v>12000</v>
      </c>
      <c r="J33" s="12"/>
      <c r="K33" s="13">
        <v>129.97</v>
      </c>
      <c r="M33" s="11">
        <f t="shared" si="1"/>
        <v>0</v>
      </c>
    </row>
    <row r="34" spans="3:13" x14ac:dyDescent="0.25">
      <c r="C34" s="5" t="s">
        <v>9</v>
      </c>
      <c r="E34" s="7">
        <v>120</v>
      </c>
      <c r="G34" s="12">
        <f t="shared" si="0"/>
        <v>100</v>
      </c>
      <c r="H34" s="12"/>
      <c r="I34" s="12">
        <v>12000</v>
      </c>
      <c r="J34" s="12"/>
      <c r="K34" s="13">
        <v>129.96</v>
      </c>
      <c r="M34" s="11">
        <f t="shared" si="1"/>
        <v>0</v>
      </c>
    </row>
    <row r="35" spans="3:13" x14ac:dyDescent="0.25">
      <c r="C35" s="5" t="s">
        <v>10</v>
      </c>
      <c r="E35" s="7">
        <v>120</v>
      </c>
      <c r="G35" s="12">
        <f t="shared" si="0"/>
        <v>100</v>
      </c>
      <c r="H35" s="12"/>
      <c r="I35" s="12">
        <v>12000</v>
      </c>
      <c r="J35" s="12"/>
      <c r="K35" s="13">
        <v>132.63999999999999</v>
      </c>
      <c r="M35" s="11">
        <f t="shared" si="1"/>
        <v>0</v>
      </c>
    </row>
    <row r="36" spans="3:13" x14ac:dyDescent="0.25">
      <c r="C36" s="5" t="s">
        <v>11</v>
      </c>
      <c r="E36" s="7">
        <v>120</v>
      </c>
      <c r="G36" s="12">
        <f t="shared" si="0"/>
        <v>100</v>
      </c>
      <c r="H36" s="12"/>
      <c r="I36" s="12">
        <v>12000</v>
      </c>
      <c r="J36" s="12"/>
      <c r="K36" s="13">
        <v>132.01</v>
      </c>
      <c r="M36" s="11">
        <f t="shared" si="1"/>
        <v>0</v>
      </c>
    </row>
    <row r="37" spans="3:13" x14ac:dyDescent="0.25">
      <c r="C37" s="5" t="s">
        <v>12</v>
      </c>
      <c r="E37" s="7">
        <v>120</v>
      </c>
      <c r="G37" s="12">
        <f t="shared" si="0"/>
        <v>100</v>
      </c>
      <c r="H37" s="12"/>
      <c r="I37" s="12">
        <v>12000</v>
      </c>
      <c r="J37" s="12"/>
      <c r="K37" s="13">
        <v>139.94</v>
      </c>
      <c r="M37" s="11">
        <f t="shared" si="1"/>
        <v>0</v>
      </c>
    </row>
    <row r="38" spans="3:13" x14ac:dyDescent="0.25">
      <c r="C38" s="5" t="s">
        <v>13</v>
      </c>
      <c r="E38" s="7">
        <v>180</v>
      </c>
      <c r="G38" s="12">
        <f t="shared" si="0"/>
        <v>106.66666666666667</v>
      </c>
      <c r="H38" s="12"/>
      <c r="I38" s="12">
        <v>19200</v>
      </c>
      <c r="J38" s="12"/>
      <c r="K38" s="13">
        <v>167.05</v>
      </c>
      <c r="M38" s="11">
        <f t="shared" si="1"/>
        <v>0</v>
      </c>
    </row>
    <row r="39" spans="3:13" x14ac:dyDescent="0.25">
      <c r="C39" s="5" t="s">
        <v>14</v>
      </c>
      <c r="E39" s="7">
        <v>205</v>
      </c>
      <c r="G39" s="12">
        <f t="shared" si="0"/>
        <v>138.17073170731706</v>
      </c>
      <c r="H39" s="12"/>
      <c r="I39" s="12">
        <v>28325</v>
      </c>
      <c r="J39" s="12"/>
      <c r="K39" s="13">
        <v>238.85</v>
      </c>
      <c r="M39" s="11">
        <f t="shared" si="1"/>
        <v>0</v>
      </c>
    </row>
    <row r="40" spans="3:13" x14ac:dyDescent="0.25">
      <c r="C40" s="5" t="s">
        <v>15</v>
      </c>
      <c r="E40" s="7">
        <v>205</v>
      </c>
      <c r="G40" s="12">
        <f t="shared" si="0"/>
        <v>138.17073170731706</v>
      </c>
      <c r="H40" s="12"/>
      <c r="I40" s="12">
        <v>28325</v>
      </c>
      <c r="J40" s="12"/>
      <c r="K40" s="13">
        <v>137.63</v>
      </c>
      <c r="M40" s="11">
        <f t="shared" si="1"/>
        <v>110.85000000000218</v>
      </c>
    </row>
    <row r="41" spans="3:13" x14ac:dyDescent="0.25">
      <c r="C41" s="5" t="s">
        <v>16</v>
      </c>
      <c r="E41" s="7">
        <v>205</v>
      </c>
      <c r="G41" s="12">
        <f t="shared" si="0"/>
        <v>138.17073170731706</v>
      </c>
      <c r="H41" s="12"/>
      <c r="I41" s="12">
        <v>28325</v>
      </c>
      <c r="J41" s="12"/>
      <c r="K41" s="13">
        <v>137.63</v>
      </c>
      <c r="M41" s="11">
        <f t="shared" si="1"/>
        <v>110.85000000000218</v>
      </c>
    </row>
    <row r="42" spans="3:13" x14ac:dyDescent="0.25">
      <c r="C42" s="5" t="s">
        <v>17</v>
      </c>
      <c r="E42" s="7">
        <v>205</v>
      </c>
      <c r="G42" s="12">
        <f t="shared" si="0"/>
        <v>138.17073170731706</v>
      </c>
      <c r="H42" s="12"/>
      <c r="I42" s="12">
        <v>28325</v>
      </c>
      <c r="J42" s="12"/>
      <c r="K42" s="13">
        <v>137.63</v>
      </c>
      <c r="M42" s="11">
        <f t="shared" si="1"/>
        <v>110.85000000000218</v>
      </c>
    </row>
    <row r="43" spans="3:13" x14ac:dyDescent="0.25">
      <c r="C43" s="5" t="s">
        <v>18</v>
      </c>
      <c r="E43" s="7">
        <v>180</v>
      </c>
      <c r="G43" s="12">
        <f t="shared" si="0"/>
        <v>133.05555555555554</v>
      </c>
      <c r="H43" s="12"/>
      <c r="I43" s="12">
        <v>23950</v>
      </c>
      <c r="J43" s="12"/>
      <c r="K43" s="13">
        <v>129.41999999999999</v>
      </c>
      <c r="M43" s="11">
        <f t="shared" si="1"/>
        <v>654.40000000000146</v>
      </c>
    </row>
    <row r="44" spans="3:13" x14ac:dyDescent="0.25">
      <c r="C44" s="5" t="s">
        <v>19</v>
      </c>
      <c r="E44" s="7">
        <v>180</v>
      </c>
      <c r="G44" s="12">
        <f t="shared" si="0"/>
        <v>133.05555555555554</v>
      </c>
      <c r="H44" s="12"/>
      <c r="I44" s="12">
        <v>23950</v>
      </c>
      <c r="J44" s="12"/>
      <c r="K44" s="13">
        <v>129.41999999999999</v>
      </c>
      <c r="M44" s="11">
        <f t="shared" si="1"/>
        <v>654.40000000000146</v>
      </c>
    </row>
    <row r="45" spans="3:13" x14ac:dyDescent="0.25">
      <c r="C45" s="5" t="s">
        <v>20</v>
      </c>
      <c r="E45" s="7">
        <v>160</v>
      </c>
      <c r="G45" s="12">
        <f t="shared" si="0"/>
        <v>130.9375</v>
      </c>
      <c r="H45" s="12"/>
      <c r="I45" s="12">
        <v>20950</v>
      </c>
      <c r="J45" s="12"/>
      <c r="K45" s="13">
        <v>129.41999999999999</v>
      </c>
      <c r="M45" s="11">
        <f t="shared" si="1"/>
        <v>242.80000000000291</v>
      </c>
    </row>
    <row r="46" spans="3:13" x14ac:dyDescent="0.25">
      <c r="C46" s="5" t="s">
        <v>21</v>
      </c>
      <c r="E46" s="7">
        <v>160</v>
      </c>
      <c r="G46" s="12">
        <f t="shared" si="0"/>
        <v>130.9375</v>
      </c>
      <c r="H46" s="12"/>
      <c r="I46" s="12">
        <v>20950</v>
      </c>
      <c r="J46" s="12"/>
      <c r="K46" s="13">
        <v>129.41999999999999</v>
      </c>
      <c r="M46" s="11">
        <f t="shared" si="1"/>
        <v>242.80000000000291</v>
      </c>
    </row>
    <row r="47" spans="3:13" x14ac:dyDescent="0.25">
      <c r="C47" s="5" t="s">
        <v>22</v>
      </c>
      <c r="E47" s="7">
        <v>160</v>
      </c>
      <c r="G47" s="12">
        <f t="shared" si="0"/>
        <v>130.9375</v>
      </c>
      <c r="H47" s="12"/>
      <c r="I47" s="12">
        <v>20950</v>
      </c>
      <c r="J47" s="12"/>
      <c r="K47" s="13">
        <v>140.91</v>
      </c>
      <c r="M47" s="11">
        <f t="shared" si="1"/>
        <v>0</v>
      </c>
    </row>
    <row r="48" spans="3:13" x14ac:dyDescent="0.25">
      <c r="C48" s="5" t="s">
        <v>23</v>
      </c>
      <c r="E48" s="7">
        <v>155</v>
      </c>
      <c r="G48" s="12">
        <f t="shared" si="0"/>
        <v>146.7741935483871</v>
      </c>
      <c r="H48" s="12"/>
      <c r="I48" s="12">
        <v>22750</v>
      </c>
      <c r="J48" s="12"/>
      <c r="K48" s="13">
        <v>165.67</v>
      </c>
      <c r="M48" s="11">
        <f t="shared" si="1"/>
        <v>0</v>
      </c>
    </row>
    <row r="49" spans="1:13" x14ac:dyDescent="0.25">
      <c r="C49" s="5" t="s">
        <v>24</v>
      </c>
      <c r="E49" s="7">
        <v>160</v>
      </c>
      <c r="G49" s="12">
        <f t="shared" si="0"/>
        <v>146.875</v>
      </c>
      <c r="H49" s="12"/>
      <c r="I49" s="12">
        <v>23500</v>
      </c>
      <c r="J49" s="12"/>
      <c r="K49" s="13">
        <v>167.44</v>
      </c>
      <c r="M49" s="11">
        <f t="shared" si="1"/>
        <v>0</v>
      </c>
    </row>
    <row r="50" spans="1:13" x14ac:dyDescent="0.25">
      <c r="C50" s="5" t="s">
        <v>25</v>
      </c>
      <c r="E50" s="7">
        <v>160</v>
      </c>
      <c r="G50" s="12">
        <f t="shared" si="0"/>
        <v>146.875</v>
      </c>
      <c r="H50" s="12"/>
      <c r="I50" s="12">
        <v>23500</v>
      </c>
      <c r="J50" s="12"/>
      <c r="K50" s="13">
        <v>167.44</v>
      </c>
      <c r="M50" s="11">
        <f t="shared" si="1"/>
        <v>0</v>
      </c>
    </row>
    <row r="51" spans="1:13" x14ac:dyDescent="0.25">
      <c r="C51" s="5" t="s">
        <v>26</v>
      </c>
      <c r="E51" s="7">
        <v>165</v>
      </c>
      <c r="G51" s="12">
        <f t="shared" si="0"/>
        <v>128.03030303030303</v>
      </c>
      <c r="H51" s="12"/>
      <c r="I51" s="12">
        <v>21125</v>
      </c>
      <c r="J51" s="12"/>
      <c r="K51" s="13">
        <v>162.02000000000001</v>
      </c>
      <c r="M51" s="11">
        <f t="shared" si="1"/>
        <v>0</v>
      </c>
    </row>
    <row r="52" spans="1:13" x14ac:dyDescent="0.25">
      <c r="C52" s="3" t="s">
        <v>27</v>
      </c>
      <c r="E52" s="7">
        <v>165</v>
      </c>
      <c r="G52" s="12">
        <f t="shared" si="0"/>
        <v>128.03030303030303</v>
      </c>
      <c r="H52" s="12"/>
      <c r="I52" s="12">
        <v>21125</v>
      </c>
      <c r="J52" s="12"/>
      <c r="K52" s="13">
        <v>148.09</v>
      </c>
      <c r="M52" s="11">
        <f t="shared" si="1"/>
        <v>0</v>
      </c>
    </row>
    <row r="53" spans="1:13" x14ac:dyDescent="0.25">
      <c r="A53" s="2">
        <v>37004</v>
      </c>
      <c r="C53" s="5" t="s">
        <v>28</v>
      </c>
      <c r="E53" s="7">
        <v>150</v>
      </c>
      <c r="G53" s="12">
        <f t="shared" si="0"/>
        <v>106.66666666666667</v>
      </c>
      <c r="H53" s="12"/>
      <c r="I53" s="12">
        <v>16000</v>
      </c>
      <c r="J53" s="12"/>
      <c r="K53" s="13">
        <v>145.58000000000001</v>
      </c>
      <c r="M53" s="11">
        <f t="shared" si="1"/>
        <v>0</v>
      </c>
    </row>
    <row r="54" spans="1:13" x14ac:dyDescent="0.25">
      <c r="C54" s="5" t="s">
        <v>29</v>
      </c>
      <c r="E54" s="7">
        <v>140</v>
      </c>
      <c r="G54" s="12">
        <f t="shared" si="0"/>
        <v>106.42857142857143</v>
      </c>
      <c r="H54" s="12"/>
      <c r="I54" s="12">
        <v>14900</v>
      </c>
      <c r="J54" s="12"/>
      <c r="K54" s="13">
        <v>151.81</v>
      </c>
      <c r="M54" s="11">
        <f t="shared" si="1"/>
        <v>0</v>
      </c>
    </row>
    <row r="55" spans="1:13" x14ac:dyDescent="0.25">
      <c r="C55" s="5" t="s">
        <v>30</v>
      </c>
      <c r="E55" s="7">
        <v>140</v>
      </c>
      <c r="G55" s="12">
        <f t="shared" si="0"/>
        <v>106.42857142857143</v>
      </c>
      <c r="H55" s="12"/>
      <c r="I55" s="12">
        <v>14900</v>
      </c>
      <c r="J55" s="12"/>
      <c r="K55" s="13">
        <v>132.72</v>
      </c>
      <c r="M55" s="11">
        <f t="shared" si="1"/>
        <v>0</v>
      </c>
    </row>
    <row r="56" spans="1:13" x14ac:dyDescent="0.25">
      <c r="C56" s="5" t="s">
        <v>7</v>
      </c>
      <c r="E56" s="7">
        <v>140</v>
      </c>
      <c r="G56" s="12">
        <f t="shared" si="0"/>
        <v>106.42857142857143</v>
      </c>
      <c r="H56" s="12"/>
      <c r="I56" s="12">
        <v>14900</v>
      </c>
      <c r="J56" s="12"/>
      <c r="K56" s="13">
        <v>133.44</v>
      </c>
      <c r="M56" s="11">
        <f t="shared" si="1"/>
        <v>0</v>
      </c>
    </row>
    <row r="57" spans="1:13" x14ac:dyDescent="0.25">
      <c r="C57" s="5" t="s">
        <v>8</v>
      </c>
      <c r="E57" s="7">
        <v>150</v>
      </c>
      <c r="G57" s="12">
        <f t="shared" si="0"/>
        <v>106.66666666666667</v>
      </c>
      <c r="H57" s="12"/>
      <c r="I57" s="12">
        <v>16000</v>
      </c>
      <c r="J57" s="12"/>
      <c r="K57" s="13">
        <v>129.51</v>
      </c>
      <c r="M57" s="11">
        <f t="shared" si="1"/>
        <v>0</v>
      </c>
    </row>
    <row r="58" spans="1:13" x14ac:dyDescent="0.25">
      <c r="C58" s="5" t="s">
        <v>9</v>
      </c>
      <c r="E58" s="7">
        <v>150</v>
      </c>
      <c r="G58" s="12">
        <f t="shared" si="0"/>
        <v>126.66666666666667</v>
      </c>
      <c r="H58" s="12"/>
      <c r="I58" s="12">
        <v>19000</v>
      </c>
      <c r="J58" s="12"/>
      <c r="K58" s="13">
        <v>141.19</v>
      </c>
      <c r="M58" s="11">
        <f t="shared" si="1"/>
        <v>0</v>
      </c>
    </row>
    <row r="59" spans="1:13" x14ac:dyDescent="0.25">
      <c r="C59" s="5" t="s">
        <v>10</v>
      </c>
      <c r="E59" s="7">
        <v>160</v>
      </c>
      <c r="G59" s="12">
        <f t="shared" si="0"/>
        <v>156.25</v>
      </c>
      <c r="H59" s="12"/>
      <c r="I59" s="12">
        <v>25000</v>
      </c>
      <c r="J59" s="12"/>
      <c r="K59" s="13">
        <v>161.38999999999999</v>
      </c>
      <c r="M59" s="11">
        <f t="shared" si="1"/>
        <v>0</v>
      </c>
    </row>
    <row r="60" spans="1:13" x14ac:dyDescent="0.25">
      <c r="C60" s="5" t="s">
        <v>11</v>
      </c>
      <c r="E60" s="7">
        <v>160</v>
      </c>
      <c r="G60" s="12">
        <f t="shared" si="0"/>
        <v>165.625</v>
      </c>
      <c r="H60" s="12"/>
      <c r="I60" s="12">
        <v>26500</v>
      </c>
      <c r="J60" s="12"/>
      <c r="K60" s="13">
        <v>131.15</v>
      </c>
      <c r="M60" s="11">
        <f t="shared" si="1"/>
        <v>5516</v>
      </c>
    </row>
    <row r="61" spans="1:13" x14ac:dyDescent="0.25">
      <c r="C61" s="5" t="s">
        <v>12</v>
      </c>
      <c r="E61" s="7">
        <v>160</v>
      </c>
      <c r="G61" s="12">
        <f t="shared" si="0"/>
        <v>165.625</v>
      </c>
      <c r="H61" s="12"/>
      <c r="I61" s="12">
        <v>26500</v>
      </c>
      <c r="J61" s="12"/>
      <c r="K61" s="13">
        <v>131.15</v>
      </c>
      <c r="M61" s="11">
        <f t="shared" si="1"/>
        <v>5516</v>
      </c>
    </row>
    <row r="62" spans="1:13" x14ac:dyDescent="0.25">
      <c r="C62" s="5" t="s">
        <v>13</v>
      </c>
      <c r="E62" s="7">
        <v>160</v>
      </c>
      <c r="G62" s="12">
        <f t="shared" si="0"/>
        <v>171.25</v>
      </c>
      <c r="H62" s="12"/>
      <c r="I62" s="12">
        <v>27400</v>
      </c>
      <c r="J62" s="12"/>
      <c r="K62" s="13">
        <v>139.72999999999999</v>
      </c>
      <c r="M62" s="11">
        <f t="shared" si="1"/>
        <v>5043.2000000000007</v>
      </c>
    </row>
    <row r="63" spans="1:13" x14ac:dyDescent="0.25">
      <c r="C63" s="5" t="s">
        <v>14</v>
      </c>
      <c r="E63" s="7">
        <v>130</v>
      </c>
      <c r="G63" s="12">
        <f t="shared" si="0"/>
        <v>170.38461538461539</v>
      </c>
      <c r="H63" s="12"/>
      <c r="I63" s="12">
        <v>22150</v>
      </c>
      <c r="J63" s="12"/>
      <c r="K63" s="13">
        <v>131.15</v>
      </c>
      <c r="M63" s="11">
        <f t="shared" si="1"/>
        <v>5100.5</v>
      </c>
    </row>
    <row r="64" spans="1:13" x14ac:dyDescent="0.25">
      <c r="C64" s="5" t="s">
        <v>15</v>
      </c>
      <c r="E64" s="7">
        <v>130</v>
      </c>
      <c r="G64" s="12">
        <f t="shared" si="0"/>
        <v>170.38461538461539</v>
      </c>
      <c r="H64" s="12"/>
      <c r="I64" s="12">
        <v>22150</v>
      </c>
      <c r="J64" s="12"/>
      <c r="K64" s="13">
        <v>131.15</v>
      </c>
      <c r="M64" s="11">
        <f t="shared" si="1"/>
        <v>5100.5</v>
      </c>
    </row>
    <row r="65" spans="1:13" x14ac:dyDescent="0.25">
      <c r="C65" s="5" t="s">
        <v>16</v>
      </c>
      <c r="E65" s="7">
        <v>100</v>
      </c>
      <c r="G65" s="12">
        <f t="shared" si="0"/>
        <v>181</v>
      </c>
      <c r="H65" s="12"/>
      <c r="I65" s="12">
        <v>18100</v>
      </c>
      <c r="J65" s="12"/>
      <c r="K65" s="13">
        <v>131.15</v>
      </c>
      <c r="M65" s="11">
        <f t="shared" si="1"/>
        <v>4985</v>
      </c>
    </row>
    <row r="66" spans="1:13" x14ac:dyDescent="0.25">
      <c r="C66" s="5" t="s">
        <v>17</v>
      </c>
      <c r="E66" s="7">
        <v>100</v>
      </c>
      <c r="G66" s="12">
        <f t="shared" si="0"/>
        <v>190</v>
      </c>
      <c r="H66" s="12"/>
      <c r="I66" s="12">
        <v>19000</v>
      </c>
      <c r="J66" s="12"/>
      <c r="K66" s="13">
        <v>131.15</v>
      </c>
      <c r="M66" s="11">
        <f t="shared" si="1"/>
        <v>5885</v>
      </c>
    </row>
    <row r="67" spans="1:13" x14ac:dyDescent="0.25">
      <c r="C67" s="5" t="s">
        <v>18</v>
      </c>
      <c r="E67" s="7">
        <v>100</v>
      </c>
      <c r="G67" s="12">
        <f t="shared" si="0"/>
        <v>190</v>
      </c>
      <c r="H67" s="12"/>
      <c r="I67" s="12">
        <v>19000</v>
      </c>
      <c r="J67" s="12"/>
      <c r="K67" s="13">
        <v>131.15</v>
      </c>
      <c r="M67" s="11">
        <f t="shared" si="1"/>
        <v>5885</v>
      </c>
    </row>
    <row r="68" spans="1:13" x14ac:dyDescent="0.25">
      <c r="C68" s="5" t="s">
        <v>19</v>
      </c>
      <c r="E68" s="7">
        <v>40</v>
      </c>
      <c r="G68" s="12">
        <f t="shared" si="0"/>
        <v>175</v>
      </c>
      <c r="H68" s="12"/>
      <c r="I68" s="12">
        <v>7000</v>
      </c>
      <c r="J68" s="12"/>
      <c r="K68" s="13">
        <v>131.15</v>
      </c>
      <c r="M68" s="11">
        <f t="shared" si="1"/>
        <v>1754</v>
      </c>
    </row>
    <row r="69" spans="1:13" x14ac:dyDescent="0.25">
      <c r="A69" s="8"/>
      <c r="B69" s="8"/>
      <c r="C69" s="9"/>
      <c r="D69" s="8"/>
      <c r="E69" s="10"/>
      <c r="F69" s="8"/>
      <c r="G69" s="11"/>
      <c r="H69" s="11"/>
      <c r="I69" s="11"/>
      <c r="J69" s="11"/>
      <c r="K69" s="11"/>
      <c r="L69" s="8"/>
      <c r="M69" s="11">
        <f t="shared" si="1"/>
        <v>0</v>
      </c>
    </row>
    <row r="70" spans="1:13" x14ac:dyDescent="0.25">
      <c r="A70" s="2">
        <v>37017</v>
      </c>
      <c r="C70" s="5" t="s">
        <v>13</v>
      </c>
      <c r="E70" s="7">
        <v>80</v>
      </c>
      <c r="G70" s="12">
        <f t="shared" si="0"/>
        <v>90</v>
      </c>
      <c r="H70" s="12"/>
      <c r="I70" s="12">
        <v>7200</v>
      </c>
      <c r="J70" s="12"/>
      <c r="K70" s="13">
        <v>143.58000000000001</v>
      </c>
      <c r="M70" s="11">
        <f t="shared" si="1"/>
        <v>0</v>
      </c>
    </row>
    <row r="71" spans="1:13" x14ac:dyDescent="0.25">
      <c r="C71" s="5" t="s">
        <v>14</v>
      </c>
      <c r="E71" s="7">
        <v>110</v>
      </c>
      <c r="G71" s="12">
        <f t="shared" si="0"/>
        <v>90</v>
      </c>
      <c r="H71" s="12"/>
      <c r="I71" s="12">
        <v>9900</v>
      </c>
      <c r="J71" s="12"/>
      <c r="K71" s="13">
        <v>143.58000000000001</v>
      </c>
      <c r="M71" s="11">
        <f t="shared" si="1"/>
        <v>0</v>
      </c>
    </row>
    <row r="72" spans="1:13" x14ac:dyDescent="0.25">
      <c r="C72" s="5" t="s">
        <v>15</v>
      </c>
      <c r="E72" s="7">
        <v>110</v>
      </c>
      <c r="G72" s="12">
        <f t="shared" si="0"/>
        <v>90</v>
      </c>
      <c r="H72" s="12"/>
      <c r="I72" s="12">
        <v>9900</v>
      </c>
      <c r="J72" s="12"/>
      <c r="K72" s="13">
        <v>146.13999999999999</v>
      </c>
      <c r="M72" s="11">
        <f t="shared" si="1"/>
        <v>0</v>
      </c>
    </row>
    <row r="73" spans="1:13" x14ac:dyDescent="0.25">
      <c r="C73" s="5" t="s">
        <v>16</v>
      </c>
      <c r="E73" s="7">
        <v>125</v>
      </c>
      <c r="G73" s="12">
        <f t="shared" ref="G73:G85" si="2">+I73/E73</f>
        <v>97.2</v>
      </c>
      <c r="H73" s="12"/>
      <c r="I73" s="12">
        <v>12150</v>
      </c>
      <c r="J73" s="12"/>
      <c r="K73" s="13">
        <v>143.58000000000001</v>
      </c>
      <c r="M73" s="11">
        <f t="shared" ref="M73:M136" si="3">IF(K73*E73&gt;I73,0,(I73-(K73*E73)))</f>
        <v>0</v>
      </c>
    </row>
    <row r="74" spans="1:13" x14ac:dyDescent="0.25">
      <c r="C74" s="5" t="s">
        <v>17</v>
      </c>
      <c r="E74" s="7">
        <v>135</v>
      </c>
      <c r="G74" s="12">
        <f t="shared" si="2"/>
        <v>113.33333333333333</v>
      </c>
      <c r="H74" s="12"/>
      <c r="I74" s="12">
        <v>15300</v>
      </c>
      <c r="J74" s="12"/>
      <c r="K74" s="13">
        <v>143.58000000000001</v>
      </c>
      <c r="M74" s="11">
        <f t="shared" si="3"/>
        <v>0</v>
      </c>
    </row>
    <row r="75" spans="1:13" x14ac:dyDescent="0.25">
      <c r="C75" s="5" t="s">
        <v>18</v>
      </c>
      <c r="E75" s="7">
        <v>135</v>
      </c>
      <c r="G75" s="12">
        <f t="shared" si="2"/>
        <v>113.33333333333333</v>
      </c>
      <c r="H75" s="12"/>
      <c r="I75" s="12">
        <v>15300</v>
      </c>
      <c r="J75" s="12"/>
      <c r="K75" s="13">
        <v>149.28</v>
      </c>
      <c r="M75" s="11">
        <f t="shared" si="3"/>
        <v>0</v>
      </c>
    </row>
    <row r="76" spans="1:13" x14ac:dyDescent="0.25">
      <c r="C76" s="5" t="s">
        <v>19</v>
      </c>
      <c r="E76" s="7">
        <v>135</v>
      </c>
      <c r="G76" s="12">
        <f t="shared" si="2"/>
        <v>113.33333333333333</v>
      </c>
      <c r="H76" s="12"/>
      <c r="I76" s="12">
        <v>15300</v>
      </c>
      <c r="J76" s="12"/>
      <c r="K76" s="13">
        <v>149.28</v>
      </c>
      <c r="M76" s="11">
        <f t="shared" si="3"/>
        <v>0</v>
      </c>
    </row>
    <row r="77" spans="1:13" x14ac:dyDescent="0.25">
      <c r="C77" s="5" t="s">
        <v>20</v>
      </c>
      <c r="E77" s="7">
        <v>135</v>
      </c>
      <c r="G77" s="12">
        <f t="shared" si="2"/>
        <v>121.48148148148148</v>
      </c>
      <c r="H77" s="12"/>
      <c r="I77" s="12">
        <v>16400</v>
      </c>
      <c r="J77" s="12"/>
      <c r="K77" s="13">
        <v>149.28</v>
      </c>
      <c r="M77" s="11">
        <f t="shared" si="3"/>
        <v>0</v>
      </c>
    </row>
    <row r="78" spans="1:13" x14ac:dyDescent="0.25">
      <c r="C78" s="5" t="s">
        <v>21</v>
      </c>
      <c r="E78" s="7">
        <v>155</v>
      </c>
      <c r="G78" s="12">
        <f t="shared" si="2"/>
        <v>140.64516129032259</v>
      </c>
      <c r="H78" s="12"/>
      <c r="I78" s="12">
        <v>21800</v>
      </c>
      <c r="J78" s="12"/>
      <c r="K78" s="13">
        <v>149.28</v>
      </c>
      <c r="M78" s="11">
        <f t="shared" si="3"/>
        <v>0</v>
      </c>
    </row>
    <row r="79" spans="1:13" x14ac:dyDescent="0.25">
      <c r="C79" s="5" t="s">
        <v>22</v>
      </c>
      <c r="E79" s="7">
        <v>155</v>
      </c>
      <c r="G79" s="12">
        <f t="shared" si="2"/>
        <v>143.06451612903226</v>
      </c>
      <c r="H79" s="12"/>
      <c r="I79" s="12">
        <v>22175</v>
      </c>
      <c r="J79" s="12"/>
      <c r="K79" s="13">
        <v>144.84</v>
      </c>
      <c r="M79" s="11">
        <f t="shared" si="3"/>
        <v>0</v>
      </c>
    </row>
    <row r="80" spans="1:13" x14ac:dyDescent="0.25">
      <c r="C80" s="5" t="s">
        <v>23</v>
      </c>
      <c r="E80" s="7">
        <v>155</v>
      </c>
      <c r="G80" s="12">
        <f t="shared" si="2"/>
        <v>143.06451612903226</v>
      </c>
      <c r="H80" s="12"/>
      <c r="I80" s="12">
        <v>22175</v>
      </c>
      <c r="J80" s="12"/>
      <c r="K80" s="13">
        <v>145.22999999999999</v>
      </c>
      <c r="M80" s="11">
        <f t="shared" si="3"/>
        <v>0</v>
      </c>
    </row>
    <row r="81" spans="1:13" x14ac:dyDescent="0.25">
      <c r="C81" s="5" t="s">
        <v>24</v>
      </c>
      <c r="E81" s="7">
        <v>145</v>
      </c>
      <c r="G81" s="12">
        <f t="shared" si="2"/>
        <v>115</v>
      </c>
      <c r="H81" s="12"/>
      <c r="I81" s="12">
        <v>16675</v>
      </c>
      <c r="J81" s="12"/>
      <c r="K81" s="13">
        <v>163.21</v>
      </c>
      <c r="M81" s="11">
        <f t="shared" si="3"/>
        <v>0</v>
      </c>
    </row>
    <row r="82" spans="1:13" x14ac:dyDescent="0.25">
      <c r="C82" s="5" t="s">
        <v>25</v>
      </c>
      <c r="E82" s="7">
        <v>125</v>
      </c>
      <c r="G82" s="12">
        <f t="shared" si="2"/>
        <v>115</v>
      </c>
      <c r="H82" s="12"/>
      <c r="I82" s="12">
        <v>14375</v>
      </c>
      <c r="J82" s="12"/>
      <c r="K82" s="13">
        <v>162.58000000000001</v>
      </c>
      <c r="M82" s="11">
        <f t="shared" si="3"/>
        <v>0</v>
      </c>
    </row>
    <row r="83" spans="1:13" x14ac:dyDescent="0.25">
      <c r="C83" s="5" t="s">
        <v>26</v>
      </c>
      <c r="E83" s="7">
        <v>125</v>
      </c>
      <c r="G83" s="12">
        <f t="shared" si="2"/>
        <v>115</v>
      </c>
      <c r="H83" s="12"/>
      <c r="I83" s="12">
        <v>14375</v>
      </c>
      <c r="J83" s="12"/>
      <c r="K83" s="13">
        <v>155.41999999999999</v>
      </c>
      <c r="M83" s="11">
        <f t="shared" si="3"/>
        <v>0</v>
      </c>
    </row>
    <row r="84" spans="1:13" x14ac:dyDescent="0.25">
      <c r="C84" s="3" t="s">
        <v>27</v>
      </c>
      <c r="E84" s="7">
        <v>125</v>
      </c>
      <c r="G84" s="12">
        <f t="shared" si="2"/>
        <v>115</v>
      </c>
      <c r="H84" s="12"/>
      <c r="I84" s="12">
        <v>14375</v>
      </c>
      <c r="J84" s="12"/>
      <c r="K84" s="13">
        <v>151.55000000000001</v>
      </c>
      <c r="M84" s="11">
        <f t="shared" si="3"/>
        <v>0</v>
      </c>
    </row>
    <row r="85" spans="1:13" x14ac:dyDescent="0.25">
      <c r="A85" s="2">
        <v>37018</v>
      </c>
      <c r="C85" s="5" t="s">
        <v>28</v>
      </c>
      <c r="E85" s="7">
        <v>100</v>
      </c>
      <c r="G85" s="12">
        <f t="shared" si="2"/>
        <v>105</v>
      </c>
      <c r="H85" s="12"/>
      <c r="I85" s="12">
        <v>10500</v>
      </c>
      <c r="J85" s="12"/>
      <c r="K85" s="13">
        <v>129.81</v>
      </c>
      <c r="M85" s="11">
        <f t="shared" si="3"/>
        <v>0</v>
      </c>
    </row>
    <row r="86" spans="1:13" x14ac:dyDescent="0.25">
      <c r="C86" s="5" t="s">
        <v>29</v>
      </c>
      <c r="G86" s="12"/>
      <c r="H86" s="12"/>
      <c r="I86" s="12"/>
      <c r="J86" s="12"/>
      <c r="K86" s="12"/>
      <c r="M86" s="11">
        <f t="shared" si="3"/>
        <v>0</v>
      </c>
    </row>
    <row r="87" spans="1:13" x14ac:dyDescent="0.25">
      <c r="C87" s="5" t="s">
        <v>30</v>
      </c>
      <c r="G87" s="12"/>
      <c r="H87" s="12"/>
      <c r="I87" s="12"/>
      <c r="J87" s="12"/>
      <c r="K87" s="12"/>
      <c r="M87" s="11">
        <f t="shared" si="3"/>
        <v>0</v>
      </c>
    </row>
    <row r="88" spans="1:13" x14ac:dyDescent="0.25">
      <c r="C88" s="5" t="s">
        <v>7</v>
      </c>
      <c r="G88" s="12"/>
      <c r="H88" s="12"/>
      <c r="I88" s="12"/>
      <c r="J88" s="12"/>
      <c r="K88" s="12"/>
      <c r="M88" s="11">
        <f t="shared" si="3"/>
        <v>0</v>
      </c>
    </row>
    <row r="89" spans="1:13" x14ac:dyDescent="0.25">
      <c r="C89" s="5" t="s">
        <v>8</v>
      </c>
      <c r="G89" s="12"/>
      <c r="H89" s="12"/>
      <c r="I89" s="12"/>
      <c r="J89" s="12"/>
      <c r="K89" s="12"/>
      <c r="M89" s="11">
        <f t="shared" si="3"/>
        <v>0</v>
      </c>
    </row>
    <row r="90" spans="1:13" x14ac:dyDescent="0.25">
      <c r="C90" s="5" t="s">
        <v>9</v>
      </c>
      <c r="G90" s="12"/>
      <c r="H90" s="12"/>
      <c r="I90" s="12"/>
      <c r="J90" s="12"/>
      <c r="K90" s="12"/>
      <c r="M90" s="11">
        <f t="shared" si="3"/>
        <v>0</v>
      </c>
    </row>
    <row r="91" spans="1:13" x14ac:dyDescent="0.25">
      <c r="C91" s="5" t="s">
        <v>10</v>
      </c>
      <c r="E91" s="7">
        <v>81</v>
      </c>
      <c r="G91" s="12">
        <f t="shared" ref="G91:G154" si="4">+I91/E91</f>
        <v>245</v>
      </c>
      <c r="H91" s="12"/>
      <c r="I91" s="12">
        <v>19845</v>
      </c>
      <c r="J91" s="12"/>
      <c r="K91" s="13">
        <v>128.56</v>
      </c>
      <c r="M91" s="11">
        <f t="shared" si="3"/>
        <v>9431.64</v>
      </c>
    </row>
    <row r="92" spans="1:13" x14ac:dyDescent="0.25">
      <c r="C92" s="5" t="s">
        <v>11</v>
      </c>
      <c r="E92" s="7">
        <v>116</v>
      </c>
      <c r="G92" s="12">
        <f t="shared" si="4"/>
        <v>208.79310344827587</v>
      </c>
      <c r="H92" s="12"/>
      <c r="I92" s="12">
        <v>24220</v>
      </c>
      <c r="J92" s="12"/>
      <c r="K92" s="13">
        <v>146.09</v>
      </c>
      <c r="M92" s="11">
        <f t="shared" si="3"/>
        <v>7273.5600000000013</v>
      </c>
    </row>
    <row r="93" spans="1:13" x14ac:dyDescent="0.25">
      <c r="C93" s="5" t="s">
        <v>12</v>
      </c>
      <c r="E93" s="7">
        <v>116</v>
      </c>
      <c r="G93" s="12">
        <f t="shared" si="4"/>
        <v>208.79310344827587</v>
      </c>
      <c r="H93" s="12"/>
      <c r="I93" s="12">
        <v>24220</v>
      </c>
      <c r="J93" s="12"/>
      <c r="K93" s="13">
        <v>156.08000000000001</v>
      </c>
      <c r="M93" s="11">
        <f t="shared" si="3"/>
        <v>6114.7199999999975</v>
      </c>
    </row>
    <row r="94" spans="1:13" x14ac:dyDescent="0.25">
      <c r="C94" s="5" t="s">
        <v>13</v>
      </c>
      <c r="E94" s="7">
        <v>131</v>
      </c>
      <c r="G94" s="12">
        <f t="shared" si="4"/>
        <v>199.19847328244273</v>
      </c>
      <c r="H94" s="12"/>
      <c r="I94" s="12">
        <v>26095</v>
      </c>
      <c r="J94" s="12"/>
      <c r="K94" s="13">
        <v>182.67</v>
      </c>
      <c r="M94" s="11">
        <f t="shared" si="3"/>
        <v>2165.2300000000032</v>
      </c>
    </row>
    <row r="95" spans="1:13" x14ac:dyDescent="0.25">
      <c r="C95" s="5" t="s">
        <v>14</v>
      </c>
      <c r="E95" s="7">
        <v>141</v>
      </c>
      <c r="G95" s="12">
        <f t="shared" si="4"/>
        <v>202.6241134751773</v>
      </c>
      <c r="H95" s="12"/>
      <c r="I95" s="12">
        <v>28570</v>
      </c>
      <c r="J95" s="12"/>
      <c r="K95" s="13">
        <v>234.79</v>
      </c>
      <c r="M95" s="11">
        <f t="shared" si="3"/>
        <v>0</v>
      </c>
    </row>
    <row r="96" spans="1:13" x14ac:dyDescent="0.25">
      <c r="C96" s="5" t="s">
        <v>15</v>
      </c>
      <c r="E96" s="7">
        <v>146</v>
      </c>
      <c r="G96" s="12">
        <f t="shared" si="4"/>
        <v>232.84246575342465</v>
      </c>
      <c r="H96" s="12"/>
      <c r="I96" s="12">
        <v>33995</v>
      </c>
      <c r="J96" s="12"/>
      <c r="K96" s="13">
        <v>233.66</v>
      </c>
      <c r="M96" s="11">
        <f t="shared" si="3"/>
        <v>0</v>
      </c>
    </row>
    <row r="97" spans="1:13" x14ac:dyDescent="0.25">
      <c r="C97" s="5" t="s">
        <v>16</v>
      </c>
      <c r="E97" s="7">
        <v>161</v>
      </c>
      <c r="G97" s="12">
        <f t="shared" si="4"/>
        <v>234.44099378881987</v>
      </c>
      <c r="H97" s="12"/>
      <c r="I97" s="12">
        <v>37745</v>
      </c>
      <c r="J97" s="12"/>
      <c r="K97" s="13">
        <v>198.49</v>
      </c>
      <c r="M97" s="11">
        <f t="shared" si="3"/>
        <v>5788.1099999999969</v>
      </c>
    </row>
    <row r="98" spans="1:13" x14ac:dyDescent="0.25">
      <c r="C98" s="5" t="s">
        <v>17</v>
      </c>
      <c r="E98" s="7">
        <v>161</v>
      </c>
      <c r="G98" s="12">
        <f t="shared" si="4"/>
        <v>241.42857142857142</v>
      </c>
      <c r="H98" s="12"/>
      <c r="I98" s="12">
        <v>38870</v>
      </c>
      <c r="J98" s="12"/>
      <c r="K98" s="13">
        <v>185.26</v>
      </c>
      <c r="M98" s="11">
        <f t="shared" si="3"/>
        <v>9043.1400000000031</v>
      </c>
    </row>
    <row r="99" spans="1:13" x14ac:dyDescent="0.25">
      <c r="C99" s="5" t="s">
        <v>18</v>
      </c>
      <c r="E99" s="7">
        <v>176</v>
      </c>
      <c r="G99" s="12">
        <f t="shared" si="4"/>
        <v>254.23295454545453</v>
      </c>
      <c r="H99" s="12"/>
      <c r="I99" s="12">
        <v>44745</v>
      </c>
      <c r="J99" s="12"/>
      <c r="K99" s="13">
        <v>233.66</v>
      </c>
      <c r="M99" s="11">
        <f t="shared" si="3"/>
        <v>3620.8400000000038</v>
      </c>
    </row>
    <row r="100" spans="1:13" x14ac:dyDescent="0.25">
      <c r="C100" s="5" t="s">
        <v>19</v>
      </c>
      <c r="E100" s="7">
        <v>176</v>
      </c>
      <c r="G100" s="12">
        <f t="shared" si="4"/>
        <v>254.23295454545453</v>
      </c>
      <c r="H100" s="12"/>
      <c r="I100" s="12">
        <v>44745</v>
      </c>
      <c r="J100" s="12"/>
      <c r="K100" s="13">
        <v>216.78</v>
      </c>
      <c r="M100" s="11">
        <f t="shared" si="3"/>
        <v>6591.7200000000012</v>
      </c>
    </row>
    <row r="101" spans="1:13" x14ac:dyDescent="0.25">
      <c r="C101" s="5" t="s">
        <v>20</v>
      </c>
      <c r="E101" s="7">
        <v>179</v>
      </c>
      <c r="G101" s="12">
        <f t="shared" si="4"/>
        <v>261.78770949720672</v>
      </c>
      <c r="H101" s="12"/>
      <c r="I101" s="12">
        <v>46860</v>
      </c>
      <c r="J101" s="12"/>
      <c r="K101" s="13">
        <v>234.79</v>
      </c>
      <c r="M101" s="11">
        <f t="shared" si="3"/>
        <v>4832.5900000000038</v>
      </c>
    </row>
    <row r="102" spans="1:13" x14ac:dyDescent="0.25">
      <c r="C102" s="5" t="s">
        <v>21</v>
      </c>
      <c r="E102" s="7">
        <v>176</v>
      </c>
      <c r="G102" s="12">
        <f t="shared" si="4"/>
        <v>276.81818181818181</v>
      </c>
      <c r="H102" s="12"/>
      <c r="I102" s="12">
        <v>48720</v>
      </c>
      <c r="J102" s="12"/>
      <c r="K102" s="13">
        <v>231.39</v>
      </c>
      <c r="M102" s="11">
        <f t="shared" si="3"/>
        <v>7995.3600000000006</v>
      </c>
    </row>
    <row r="103" spans="1:13" x14ac:dyDescent="0.25">
      <c r="C103" s="5" t="s">
        <v>22</v>
      </c>
      <c r="E103" s="7">
        <v>176</v>
      </c>
      <c r="G103" s="12">
        <f t="shared" si="4"/>
        <v>276.81818181818181</v>
      </c>
      <c r="H103" s="12"/>
      <c r="I103" s="12">
        <v>48720</v>
      </c>
      <c r="J103" s="12"/>
      <c r="K103" s="13">
        <v>219.06</v>
      </c>
      <c r="M103" s="11">
        <f t="shared" si="3"/>
        <v>10165.440000000002</v>
      </c>
    </row>
    <row r="104" spans="1:13" x14ac:dyDescent="0.25">
      <c r="C104" s="5" t="s">
        <v>23</v>
      </c>
      <c r="E104" s="7">
        <v>191</v>
      </c>
      <c r="G104" s="12">
        <f t="shared" si="4"/>
        <v>248.27225130890054</v>
      </c>
      <c r="H104" s="12"/>
      <c r="I104" s="12">
        <v>47420</v>
      </c>
      <c r="J104" s="12"/>
      <c r="K104" s="13">
        <v>129.91</v>
      </c>
      <c r="M104" s="11">
        <f t="shared" si="3"/>
        <v>22607.190000000002</v>
      </c>
    </row>
    <row r="105" spans="1:13" x14ac:dyDescent="0.25">
      <c r="C105" s="5" t="s">
        <v>24</v>
      </c>
      <c r="E105" s="7">
        <v>166</v>
      </c>
      <c r="G105" s="12">
        <f t="shared" si="4"/>
        <v>200.57228915662651</v>
      </c>
      <c r="H105" s="12"/>
      <c r="I105" s="12">
        <v>33295</v>
      </c>
      <c r="J105" s="12"/>
      <c r="K105" s="13">
        <v>126.71</v>
      </c>
      <c r="M105" s="11">
        <f t="shared" si="3"/>
        <v>12261.14</v>
      </c>
    </row>
    <row r="106" spans="1:13" x14ac:dyDescent="0.25">
      <c r="C106" s="5" t="s">
        <v>25</v>
      </c>
      <c r="E106" s="7">
        <v>161</v>
      </c>
      <c r="G106" s="12">
        <f t="shared" si="4"/>
        <v>167.63975155279502</v>
      </c>
      <c r="H106" s="12"/>
      <c r="I106" s="12">
        <v>26990</v>
      </c>
      <c r="J106" s="12"/>
      <c r="K106" s="13">
        <v>151.28</v>
      </c>
      <c r="M106" s="11">
        <f t="shared" si="3"/>
        <v>2633.9199999999983</v>
      </c>
    </row>
    <row r="107" spans="1:13" x14ac:dyDescent="0.25">
      <c r="C107" s="5" t="s">
        <v>26</v>
      </c>
      <c r="E107" s="7">
        <v>170</v>
      </c>
      <c r="G107" s="12">
        <f t="shared" si="4"/>
        <v>87.5</v>
      </c>
      <c r="H107" s="12"/>
      <c r="I107" s="12">
        <v>14875</v>
      </c>
      <c r="J107" s="12"/>
      <c r="K107" s="13">
        <v>123.59</v>
      </c>
      <c r="M107" s="11">
        <f t="shared" si="3"/>
        <v>0</v>
      </c>
    </row>
    <row r="108" spans="1:13" x14ac:dyDescent="0.25">
      <c r="C108" s="3" t="s">
        <v>27</v>
      </c>
      <c r="E108" s="7">
        <v>140</v>
      </c>
      <c r="G108" s="12">
        <f t="shared" si="4"/>
        <v>69.928571428571431</v>
      </c>
      <c r="H108" s="12"/>
      <c r="I108" s="12">
        <v>9790</v>
      </c>
      <c r="J108" s="12"/>
      <c r="K108" s="13">
        <v>140.57</v>
      </c>
      <c r="M108" s="11">
        <f t="shared" si="3"/>
        <v>0</v>
      </c>
    </row>
    <row r="109" spans="1:13" x14ac:dyDescent="0.25">
      <c r="A109" s="2">
        <v>37019</v>
      </c>
      <c r="C109" s="5" t="s">
        <v>28</v>
      </c>
      <c r="E109" s="7">
        <v>115</v>
      </c>
      <c r="G109" s="12">
        <f t="shared" si="4"/>
        <v>110.43478260869566</v>
      </c>
      <c r="H109" s="12"/>
      <c r="I109" s="12">
        <v>12700</v>
      </c>
      <c r="J109" s="12"/>
      <c r="K109" s="13">
        <v>141.31</v>
      </c>
      <c r="M109" s="11">
        <f t="shared" si="3"/>
        <v>0</v>
      </c>
    </row>
    <row r="110" spans="1:13" x14ac:dyDescent="0.25">
      <c r="C110" s="5" t="s">
        <v>29</v>
      </c>
      <c r="E110" s="7">
        <v>115</v>
      </c>
      <c r="G110" s="12">
        <f t="shared" si="4"/>
        <v>110.43478260869566</v>
      </c>
      <c r="H110" s="12"/>
      <c r="I110" s="12">
        <v>12700</v>
      </c>
      <c r="J110" s="12"/>
      <c r="K110" s="13">
        <v>146.74</v>
      </c>
      <c r="M110" s="11">
        <f t="shared" si="3"/>
        <v>0</v>
      </c>
    </row>
    <row r="111" spans="1:13" x14ac:dyDescent="0.25">
      <c r="C111" s="5" t="s">
        <v>30</v>
      </c>
      <c r="E111" s="7">
        <v>115</v>
      </c>
      <c r="G111" s="12">
        <f t="shared" si="4"/>
        <v>110.43478260869566</v>
      </c>
      <c r="H111" s="12"/>
      <c r="I111" s="12">
        <v>12700</v>
      </c>
      <c r="J111" s="12"/>
      <c r="K111" s="13">
        <v>157.91999999999999</v>
      </c>
      <c r="M111" s="11">
        <f t="shared" si="3"/>
        <v>0</v>
      </c>
    </row>
    <row r="112" spans="1:13" x14ac:dyDescent="0.25">
      <c r="C112" s="5" t="s">
        <v>7</v>
      </c>
      <c r="E112" s="7">
        <v>75</v>
      </c>
      <c r="G112" s="12">
        <f t="shared" si="4"/>
        <v>102.66666666666667</v>
      </c>
      <c r="H112" s="12"/>
      <c r="I112" s="12">
        <v>7700</v>
      </c>
      <c r="J112" s="12"/>
      <c r="K112" s="13">
        <v>130.05000000000001</v>
      </c>
      <c r="M112" s="11">
        <f t="shared" si="3"/>
        <v>0</v>
      </c>
    </row>
    <row r="113" spans="3:13" x14ac:dyDescent="0.25">
      <c r="C113" s="5" t="s">
        <v>8</v>
      </c>
      <c r="E113" s="7">
        <v>75</v>
      </c>
      <c r="G113" s="12">
        <f t="shared" si="4"/>
        <v>102.66666666666667</v>
      </c>
      <c r="H113" s="12"/>
      <c r="I113" s="12">
        <v>7700</v>
      </c>
      <c r="J113" s="12"/>
      <c r="K113" s="13">
        <v>129.36000000000001</v>
      </c>
      <c r="M113" s="11">
        <f t="shared" si="3"/>
        <v>0</v>
      </c>
    </row>
    <row r="114" spans="3:13" x14ac:dyDescent="0.25">
      <c r="C114" s="5" t="s">
        <v>9</v>
      </c>
      <c r="E114" s="7">
        <v>75</v>
      </c>
      <c r="G114" s="12">
        <f t="shared" si="4"/>
        <v>102.66666666666667</v>
      </c>
      <c r="H114" s="12"/>
      <c r="I114" s="12">
        <v>7700</v>
      </c>
      <c r="J114" s="12"/>
      <c r="K114" s="13">
        <v>128.99</v>
      </c>
      <c r="M114" s="11">
        <f t="shared" si="3"/>
        <v>0</v>
      </c>
    </row>
    <row r="115" spans="3:13" x14ac:dyDescent="0.25">
      <c r="C115" s="5" t="s">
        <v>10</v>
      </c>
      <c r="E115" s="7">
        <v>125</v>
      </c>
      <c r="G115" s="12">
        <f t="shared" si="4"/>
        <v>300.39999999999998</v>
      </c>
      <c r="H115" s="12"/>
      <c r="I115" s="12">
        <v>37550</v>
      </c>
      <c r="J115" s="12"/>
      <c r="K115" s="13">
        <v>128.91999999999999</v>
      </c>
      <c r="M115" s="11">
        <f t="shared" si="3"/>
        <v>21435</v>
      </c>
    </row>
    <row r="116" spans="3:13" x14ac:dyDescent="0.25">
      <c r="C116" s="5" t="s">
        <v>11</v>
      </c>
      <c r="E116" s="7">
        <v>125</v>
      </c>
      <c r="G116" s="12">
        <f t="shared" si="4"/>
        <v>300.39999999999998</v>
      </c>
      <c r="H116" s="12"/>
      <c r="I116" s="12">
        <v>37550</v>
      </c>
      <c r="J116" s="12"/>
      <c r="K116" s="13">
        <v>155.94999999999999</v>
      </c>
      <c r="M116" s="11">
        <f t="shared" si="3"/>
        <v>18056.25</v>
      </c>
    </row>
    <row r="117" spans="3:13" x14ac:dyDescent="0.25">
      <c r="C117" s="5" t="s">
        <v>12</v>
      </c>
      <c r="E117" s="7">
        <v>125</v>
      </c>
      <c r="G117" s="12">
        <f t="shared" si="4"/>
        <v>300.39999999999998</v>
      </c>
      <c r="H117" s="12"/>
      <c r="I117" s="12">
        <v>37550</v>
      </c>
      <c r="J117" s="12"/>
      <c r="K117" s="13">
        <v>166.53</v>
      </c>
      <c r="M117" s="11">
        <f t="shared" si="3"/>
        <v>16733.75</v>
      </c>
    </row>
    <row r="118" spans="3:13" x14ac:dyDescent="0.25">
      <c r="C118" s="5" t="s">
        <v>13</v>
      </c>
      <c r="E118" s="7">
        <v>125</v>
      </c>
      <c r="G118" s="12">
        <f t="shared" si="4"/>
        <v>300.39999999999998</v>
      </c>
      <c r="H118" s="12"/>
      <c r="I118" s="12">
        <v>37550</v>
      </c>
      <c r="J118" s="12"/>
      <c r="K118" s="13">
        <v>169.04</v>
      </c>
      <c r="M118" s="11">
        <f t="shared" si="3"/>
        <v>16420</v>
      </c>
    </row>
    <row r="119" spans="3:13" x14ac:dyDescent="0.25">
      <c r="C119" s="5" t="s">
        <v>14</v>
      </c>
      <c r="E119" s="7">
        <v>125</v>
      </c>
      <c r="G119" s="12">
        <f t="shared" si="4"/>
        <v>300.39999999999998</v>
      </c>
      <c r="H119" s="12"/>
      <c r="I119" s="12">
        <v>37550</v>
      </c>
      <c r="J119" s="12"/>
      <c r="K119" s="13">
        <v>147.38999999999999</v>
      </c>
      <c r="M119" s="11">
        <f t="shared" si="3"/>
        <v>19126.25</v>
      </c>
    </row>
    <row r="120" spans="3:13" x14ac:dyDescent="0.25">
      <c r="C120" s="5" t="s">
        <v>15</v>
      </c>
      <c r="E120" s="7">
        <v>140</v>
      </c>
      <c r="G120" s="12">
        <f t="shared" si="4"/>
        <v>295</v>
      </c>
      <c r="H120" s="12"/>
      <c r="I120" s="12">
        <v>41300</v>
      </c>
      <c r="J120" s="12"/>
      <c r="K120" s="13">
        <v>229.13</v>
      </c>
      <c r="M120" s="11">
        <f t="shared" si="3"/>
        <v>9221.7999999999993</v>
      </c>
    </row>
    <row r="121" spans="3:13" x14ac:dyDescent="0.25">
      <c r="C121" s="5" t="s">
        <v>16</v>
      </c>
      <c r="E121" s="7">
        <v>140</v>
      </c>
      <c r="G121" s="12">
        <f t="shared" si="4"/>
        <v>295</v>
      </c>
      <c r="H121" s="12"/>
      <c r="I121" s="12">
        <v>41300</v>
      </c>
      <c r="J121" s="12"/>
      <c r="K121" s="13">
        <v>241.15</v>
      </c>
      <c r="M121" s="11">
        <f t="shared" si="3"/>
        <v>7539</v>
      </c>
    </row>
    <row r="122" spans="3:13" x14ac:dyDescent="0.25">
      <c r="C122" s="5" t="s">
        <v>17</v>
      </c>
      <c r="E122" s="7">
        <v>145</v>
      </c>
      <c r="G122" s="12">
        <f t="shared" si="4"/>
        <v>321.0344827586207</v>
      </c>
      <c r="H122" s="12"/>
      <c r="I122" s="12">
        <v>46550</v>
      </c>
      <c r="J122" s="12"/>
      <c r="K122" s="13">
        <v>241.15</v>
      </c>
      <c r="M122" s="11">
        <f t="shared" si="3"/>
        <v>11583.25</v>
      </c>
    </row>
    <row r="123" spans="3:13" x14ac:dyDescent="0.25">
      <c r="C123" s="5" t="s">
        <v>18</v>
      </c>
      <c r="E123" s="7">
        <v>160</v>
      </c>
      <c r="G123" s="12">
        <f t="shared" si="4"/>
        <v>305</v>
      </c>
      <c r="H123" s="12"/>
      <c r="I123" s="12">
        <v>48800</v>
      </c>
      <c r="J123" s="12"/>
      <c r="K123" s="13">
        <v>241.15</v>
      </c>
      <c r="M123" s="11">
        <f t="shared" si="3"/>
        <v>10216</v>
      </c>
    </row>
    <row r="124" spans="3:13" x14ac:dyDescent="0.25">
      <c r="C124" s="5" t="s">
        <v>19</v>
      </c>
      <c r="E124" s="7">
        <v>160</v>
      </c>
      <c r="G124" s="12">
        <f t="shared" si="4"/>
        <v>308.125</v>
      </c>
      <c r="H124" s="12"/>
      <c r="I124" s="12">
        <v>49300</v>
      </c>
      <c r="J124" s="12"/>
      <c r="K124" s="13">
        <v>241.15</v>
      </c>
      <c r="M124" s="11">
        <f t="shared" si="3"/>
        <v>10716</v>
      </c>
    </row>
    <row r="125" spans="3:13" x14ac:dyDescent="0.25">
      <c r="C125" s="5" t="s">
        <v>20</v>
      </c>
      <c r="E125" s="7">
        <v>170</v>
      </c>
      <c r="G125" s="12">
        <f t="shared" si="4"/>
        <v>317.47058823529414</v>
      </c>
      <c r="H125" s="12"/>
      <c r="I125" s="12">
        <v>53970</v>
      </c>
      <c r="J125" s="12"/>
      <c r="K125" s="13">
        <v>241.15</v>
      </c>
      <c r="M125" s="11">
        <f t="shared" si="3"/>
        <v>12974.5</v>
      </c>
    </row>
    <row r="126" spans="3:13" x14ac:dyDescent="0.25">
      <c r="C126" s="5" t="s">
        <v>21</v>
      </c>
      <c r="E126" s="7">
        <v>170</v>
      </c>
      <c r="G126" s="12">
        <f t="shared" si="4"/>
        <v>316.47058823529414</v>
      </c>
      <c r="H126" s="12"/>
      <c r="I126" s="12">
        <v>53800</v>
      </c>
      <c r="J126" s="12"/>
      <c r="K126" s="13">
        <v>219.72</v>
      </c>
      <c r="M126" s="11">
        <f t="shared" si="3"/>
        <v>16447.599999999999</v>
      </c>
    </row>
    <row r="127" spans="3:13" x14ac:dyDescent="0.25">
      <c r="C127" s="5" t="s">
        <v>22</v>
      </c>
      <c r="E127" s="7">
        <v>170</v>
      </c>
      <c r="G127" s="12">
        <f t="shared" si="4"/>
        <v>316.47058823529414</v>
      </c>
      <c r="H127" s="12"/>
      <c r="I127" s="12">
        <v>53800</v>
      </c>
      <c r="J127" s="12"/>
      <c r="K127" s="13">
        <v>131.22999999999999</v>
      </c>
      <c r="M127" s="11">
        <f t="shared" si="3"/>
        <v>31490.9</v>
      </c>
    </row>
    <row r="128" spans="3:13" x14ac:dyDescent="0.25">
      <c r="C128" s="5" t="s">
        <v>23</v>
      </c>
      <c r="E128" s="7">
        <v>165</v>
      </c>
      <c r="G128" s="12">
        <f t="shared" si="4"/>
        <v>300.30303030303031</v>
      </c>
      <c r="H128" s="12"/>
      <c r="I128" s="12">
        <v>49550</v>
      </c>
      <c r="J128" s="12"/>
      <c r="K128" s="13">
        <v>142.43</v>
      </c>
      <c r="M128" s="11">
        <f t="shared" si="3"/>
        <v>26049.05</v>
      </c>
    </row>
    <row r="129" spans="1:13" x14ac:dyDescent="0.25">
      <c r="C129" s="5" t="s">
        <v>24</v>
      </c>
      <c r="E129" s="7">
        <v>145</v>
      </c>
      <c r="G129" s="12">
        <f t="shared" si="4"/>
        <v>300.34482758620692</v>
      </c>
      <c r="H129" s="12"/>
      <c r="I129" s="12">
        <v>43550</v>
      </c>
      <c r="J129" s="12"/>
      <c r="K129" s="13">
        <v>130.05000000000001</v>
      </c>
      <c r="M129" s="11">
        <f t="shared" si="3"/>
        <v>24692.75</v>
      </c>
    </row>
    <row r="130" spans="1:13" x14ac:dyDescent="0.25">
      <c r="C130" s="5" t="s">
        <v>25</v>
      </c>
      <c r="E130" s="7">
        <v>145</v>
      </c>
      <c r="G130" s="12">
        <f t="shared" si="4"/>
        <v>300.34482758620692</v>
      </c>
      <c r="H130" s="12"/>
      <c r="I130" s="12">
        <v>43550</v>
      </c>
      <c r="J130" s="12"/>
      <c r="K130" s="13">
        <v>130.05000000000001</v>
      </c>
      <c r="M130" s="11">
        <f t="shared" si="3"/>
        <v>24692.75</v>
      </c>
    </row>
    <row r="131" spans="1:13" x14ac:dyDescent="0.25">
      <c r="C131" s="5" t="s">
        <v>26</v>
      </c>
      <c r="E131" s="7">
        <v>75</v>
      </c>
      <c r="G131" s="12">
        <f t="shared" si="4"/>
        <v>102.66666666666667</v>
      </c>
      <c r="H131" s="12"/>
      <c r="I131" s="12">
        <v>7700</v>
      </c>
      <c r="J131" s="12"/>
      <c r="K131" s="13">
        <v>132.38999999999999</v>
      </c>
      <c r="M131" s="11">
        <f t="shared" si="3"/>
        <v>0</v>
      </c>
    </row>
    <row r="132" spans="1:13" x14ac:dyDescent="0.25">
      <c r="C132" s="3" t="s">
        <v>27</v>
      </c>
      <c r="E132" s="7">
        <v>75</v>
      </c>
      <c r="G132" s="12">
        <f t="shared" si="4"/>
        <v>102.66666666666667</v>
      </c>
      <c r="H132" s="12"/>
      <c r="I132" s="12">
        <v>7700</v>
      </c>
      <c r="J132" s="12"/>
      <c r="K132" s="13">
        <v>136.25</v>
      </c>
      <c r="M132" s="11">
        <f t="shared" si="3"/>
        <v>0</v>
      </c>
    </row>
    <row r="133" spans="1:13" x14ac:dyDescent="0.25">
      <c r="A133" s="2">
        <v>37020</v>
      </c>
      <c r="C133" s="5" t="s">
        <v>28</v>
      </c>
      <c r="E133" s="7">
        <v>75</v>
      </c>
      <c r="G133" s="12">
        <f t="shared" si="4"/>
        <v>120</v>
      </c>
      <c r="H133" s="12"/>
      <c r="I133" s="12">
        <v>9000</v>
      </c>
      <c r="J133" s="12"/>
      <c r="K133" s="13">
        <v>130.81</v>
      </c>
      <c r="M133" s="11">
        <f t="shared" si="3"/>
        <v>0</v>
      </c>
    </row>
    <row r="134" spans="1:13" x14ac:dyDescent="0.25">
      <c r="C134" s="5" t="s">
        <v>29</v>
      </c>
      <c r="E134" s="7">
        <v>75</v>
      </c>
      <c r="G134" s="12">
        <f t="shared" si="4"/>
        <v>120</v>
      </c>
      <c r="H134" s="12"/>
      <c r="I134" s="12">
        <v>9000</v>
      </c>
      <c r="J134" s="12"/>
      <c r="K134" s="13">
        <v>135.84</v>
      </c>
      <c r="M134" s="11">
        <f t="shared" si="3"/>
        <v>0</v>
      </c>
    </row>
    <row r="135" spans="1:13" x14ac:dyDescent="0.25">
      <c r="C135" s="5" t="s">
        <v>30</v>
      </c>
      <c r="E135" s="7">
        <v>75</v>
      </c>
      <c r="G135" s="12">
        <f t="shared" si="4"/>
        <v>120</v>
      </c>
      <c r="H135" s="12"/>
      <c r="I135" s="12">
        <v>9000</v>
      </c>
      <c r="J135" s="12"/>
      <c r="K135" s="13">
        <v>135.84</v>
      </c>
      <c r="M135" s="11">
        <f t="shared" si="3"/>
        <v>0</v>
      </c>
    </row>
    <row r="136" spans="1:13" x14ac:dyDescent="0.25">
      <c r="C136" s="5" t="s">
        <v>7</v>
      </c>
      <c r="E136" s="7">
        <v>75</v>
      </c>
      <c r="G136" s="12">
        <f t="shared" si="4"/>
        <v>120</v>
      </c>
      <c r="H136" s="12"/>
      <c r="I136" s="12">
        <v>9000</v>
      </c>
      <c r="J136" s="12"/>
      <c r="K136" s="13">
        <v>128.68</v>
      </c>
      <c r="M136" s="11">
        <f t="shared" si="3"/>
        <v>0</v>
      </c>
    </row>
    <row r="137" spans="1:13" x14ac:dyDescent="0.25">
      <c r="C137" s="5" t="s">
        <v>8</v>
      </c>
      <c r="E137" s="7">
        <v>75</v>
      </c>
      <c r="G137" s="12">
        <f t="shared" si="4"/>
        <v>120</v>
      </c>
      <c r="H137" s="12"/>
      <c r="I137" s="12">
        <v>9000</v>
      </c>
      <c r="J137" s="12"/>
      <c r="K137" s="13">
        <v>128.44999999999999</v>
      </c>
      <c r="M137" s="11">
        <f t="shared" ref="M137:M200" si="5">IF(K137*E137&gt;I137,0,(I137-(K137*E137)))</f>
        <v>0</v>
      </c>
    </row>
    <row r="138" spans="1:13" x14ac:dyDescent="0.25">
      <c r="C138" s="5" t="s">
        <v>9</v>
      </c>
      <c r="E138" s="7">
        <v>75</v>
      </c>
      <c r="G138" s="12">
        <f t="shared" si="4"/>
        <v>120</v>
      </c>
      <c r="H138" s="12"/>
      <c r="I138" s="12">
        <v>9000</v>
      </c>
      <c r="J138" s="12"/>
      <c r="K138" s="13">
        <v>141.57</v>
      </c>
      <c r="M138" s="11">
        <f t="shared" si="5"/>
        <v>0</v>
      </c>
    </row>
    <row r="139" spans="1:13" x14ac:dyDescent="0.25">
      <c r="C139" s="5" t="s">
        <v>10</v>
      </c>
      <c r="E139" s="7">
        <v>140</v>
      </c>
      <c r="G139" s="12">
        <f t="shared" si="4"/>
        <v>368.75</v>
      </c>
      <c r="H139" s="12"/>
      <c r="I139" s="12">
        <v>51625</v>
      </c>
      <c r="J139" s="12"/>
      <c r="K139" s="13">
        <v>160.58000000000001</v>
      </c>
      <c r="M139" s="11">
        <f t="shared" si="5"/>
        <v>29143.8</v>
      </c>
    </row>
    <row r="140" spans="1:13" x14ac:dyDescent="0.25">
      <c r="C140" s="5" t="s">
        <v>11</v>
      </c>
      <c r="E140" s="7">
        <v>140</v>
      </c>
      <c r="G140" s="12">
        <f t="shared" si="4"/>
        <v>368.75</v>
      </c>
      <c r="H140" s="12"/>
      <c r="I140" s="12">
        <v>51625</v>
      </c>
      <c r="J140" s="12"/>
      <c r="K140" s="13">
        <v>141.63999999999999</v>
      </c>
      <c r="M140" s="11">
        <f t="shared" si="5"/>
        <v>31795.4</v>
      </c>
    </row>
    <row r="141" spans="1:13" x14ac:dyDescent="0.25">
      <c r="C141" s="5" t="s">
        <v>12</v>
      </c>
      <c r="E141" s="7">
        <v>140</v>
      </c>
      <c r="G141" s="12">
        <f t="shared" si="4"/>
        <v>368.75</v>
      </c>
      <c r="H141" s="12"/>
      <c r="I141" s="12">
        <v>51625</v>
      </c>
      <c r="J141" s="12"/>
      <c r="K141" s="13">
        <v>128.5</v>
      </c>
      <c r="M141" s="11">
        <f t="shared" si="5"/>
        <v>33635</v>
      </c>
    </row>
    <row r="142" spans="1:13" x14ac:dyDescent="0.25">
      <c r="C142" s="5" t="s">
        <v>13</v>
      </c>
      <c r="E142" s="7">
        <v>140</v>
      </c>
      <c r="G142" s="12">
        <f t="shared" si="4"/>
        <v>368.75</v>
      </c>
      <c r="H142" s="12"/>
      <c r="I142" s="12">
        <v>51625</v>
      </c>
      <c r="J142" s="12"/>
      <c r="K142" s="13">
        <v>137.06</v>
      </c>
      <c r="M142" s="11">
        <f t="shared" si="5"/>
        <v>32436.6</v>
      </c>
    </row>
    <row r="143" spans="1:13" x14ac:dyDescent="0.25">
      <c r="C143" s="5" t="s">
        <v>14</v>
      </c>
      <c r="E143" s="7">
        <v>140</v>
      </c>
      <c r="G143" s="12">
        <f t="shared" si="4"/>
        <v>368.75</v>
      </c>
      <c r="H143" s="12"/>
      <c r="I143" s="12">
        <v>51625</v>
      </c>
      <c r="J143" s="12"/>
      <c r="K143" s="13">
        <v>161.05000000000001</v>
      </c>
      <c r="M143" s="11">
        <f t="shared" si="5"/>
        <v>29078</v>
      </c>
    </row>
    <row r="144" spans="1:13" x14ac:dyDescent="0.25">
      <c r="C144" s="5" t="s">
        <v>15</v>
      </c>
      <c r="E144" s="7">
        <v>140</v>
      </c>
      <c r="G144" s="12">
        <f t="shared" si="4"/>
        <v>368.75</v>
      </c>
      <c r="H144" s="12"/>
      <c r="I144" s="12">
        <v>51625</v>
      </c>
      <c r="J144" s="12"/>
      <c r="K144" s="13">
        <v>238.2</v>
      </c>
      <c r="M144" s="11">
        <f t="shared" si="5"/>
        <v>18277</v>
      </c>
    </row>
    <row r="145" spans="1:13" x14ac:dyDescent="0.25">
      <c r="C145" s="5" t="s">
        <v>16</v>
      </c>
      <c r="E145" s="7">
        <v>140</v>
      </c>
      <c r="G145" s="12">
        <f t="shared" si="4"/>
        <v>368.75</v>
      </c>
      <c r="H145" s="12"/>
      <c r="I145" s="12">
        <v>51625</v>
      </c>
      <c r="J145" s="12"/>
      <c r="K145" s="13">
        <v>238.2</v>
      </c>
      <c r="M145" s="11">
        <f t="shared" si="5"/>
        <v>18277</v>
      </c>
    </row>
    <row r="146" spans="1:13" x14ac:dyDescent="0.25">
      <c r="C146" s="5" t="s">
        <v>17</v>
      </c>
      <c r="E146" s="7">
        <v>140</v>
      </c>
      <c r="G146" s="12">
        <f t="shared" si="4"/>
        <v>368.75</v>
      </c>
      <c r="H146" s="12"/>
      <c r="I146" s="12">
        <v>51625</v>
      </c>
      <c r="J146" s="12"/>
      <c r="K146" s="13">
        <v>238.2</v>
      </c>
      <c r="M146" s="11">
        <f t="shared" si="5"/>
        <v>18277</v>
      </c>
    </row>
    <row r="147" spans="1:13" x14ac:dyDescent="0.25">
      <c r="C147" s="5" t="s">
        <v>18</v>
      </c>
      <c r="E147" s="7">
        <v>140</v>
      </c>
      <c r="G147" s="12">
        <f t="shared" si="4"/>
        <v>368.75</v>
      </c>
      <c r="H147" s="12"/>
      <c r="I147" s="12">
        <v>51625</v>
      </c>
      <c r="J147" s="12"/>
      <c r="K147" s="13">
        <v>234.75</v>
      </c>
      <c r="M147" s="11">
        <f t="shared" si="5"/>
        <v>18760</v>
      </c>
    </row>
    <row r="148" spans="1:13" x14ac:dyDescent="0.25">
      <c r="C148" s="5" t="s">
        <v>19</v>
      </c>
      <c r="E148" s="7">
        <v>140</v>
      </c>
      <c r="G148" s="12">
        <f t="shared" si="4"/>
        <v>368.75</v>
      </c>
      <c r="H148" s="12"/>
      <c r="I148" s="12">
        <v>51625</v>
      </c>
      <c r="J148" s="12"/>
      <c r="K148" s="13">
        <v>234.75</v>
      </c>
      <c r="M148" s="11">
        <f t="shared" si="5"/>
        <v>18760</v>
      </c>
    </row>
    <row r="149" spans="1:13" x14ac:dyDescent="0.25">
      <c r="C149" s="5" t="s">
        <v>20</v>
      </c>
      <c r="E149" s="7">
        <v>140</v>
      </c>
      <c r="G149" s="12">
        <f t="shared" si="4"/>
        <v>368.75</v>
      </c>
      <c r="H149" s="12"/>
      <c r="I149" s="12">
        <v>51625</v>
      </c>
      <c r="J149" s="12"/>
      <c r="K149" s="13">
        <v>234.75</v>
      </c>
      <c r="M149" s="11">
        <f t="shared" si="5"/>
        <v>18760</v>
      </c>
    </row>
    <row r="150" spans="1:13" x14ac:dyDescent="0.25">
      <c r="C150" s="5" t="s">
        <v>21</v>
      </c>
      <c r="E150" s="7">
        <v>140</v>
      </c>
      <c r="G150" s="12">
        <f t="shared" si="4"/>
        <v>368.75</v>
      </c>
      <c r="H150" s="12"/>
      <c r="I150" s="12">
        <v>51625</v>
      </c>
      <c r="J150" s="12"/>
      <c r="K150" s="13">
        <v>234.75</v>
      </c>
      <c r="M150" s="11">
        <f t="shared" si="5"/>
        <v>18760</v>
      </c>
    </row>
    <row r="151" spans="1:13" x14ac:dyDescent="0.25">
      <c r="C151" s="5" t="s">
        <v>22</v>
      </c>
      <c r="E151" s="7">
        <v>140</v>
      </c>
      <c r="G151" s="12">
        <f t="shared" si="4"/>
        <v>368.75</v>
      </c>
      <c r="H151" s="12"/>
      <c r="I151" s="12">
        <v>51625</v>
      </c>
      <c r="J151" s="12"/>
      <c r="K151" s="13">
        <v>128.5</v>
      </c>
      <c r="M151" s="11">
        <f t="shared" si="5"/>
        <v>33635</v>
      </c>
    </row>
    <row r="152" spans="1:13" x14ac:dyDescent="0.25">
      <c r="C152" s="5" t="s">
        <v>23</v>
      </c>
      <c r="E152" s="7">
        <v>140</v>
      </c>
      <c r="G152" s="12">
        <f t="shared" si="4"/>
        <v>368.75</v>
      </c>
      <c r="H152" s="12"/>
      <c r="I152" s="12">
        <v>51625</v>
      </c>
      <c r="J152" s="12"/>
      <c r="K152" s="13">
        <v>128.5</v>
      </c>
      <c r="M152" s="11">
        <f t="shared" si="5"/>
        <v>33635</v>
      </c>
    </row>
    <row r="153" spans="1:13" x14ac:dyDescent="0.25">
      <c r="C153" s="5" t="s">
        <v>24</v>
      </c>
      <c r="E153" s="7">
        <v>140</v>
      </c>
      <c r="G153" s="12">
        <f t="shared" si="4"/>
        <v>368.75</v>
      </c>
      <c r="H153" s="12"/>
      <c r="I153" s="12">
        <v>51625</v>
      </c>
      <c r="J153" s="12"/>
      <c r="K153" s="13">
        <v>128.5</v>
      </c>
      <c r="M153" s="11">
        <f t="shared" si="5"/>
        <v>33635</v>
      </c>
    </row>
    <row r="154" spans="1:13" x14ac:dyDescent="0.25">
      <c r="C154" s="5" t="s">
        <v>25</v>
      </c>
      <c r="E154" s="7">
        <v>140</v>
      </c>
      <c r="G154" s="12">
        <f t="shared" si="4"/>
        <v>368.75</v>
      </c>
      <c r="H154" s="12"/>
      <c r="I154" s="12">
        <v>51625</v>
      </c>
      <c r="J154" s="12"/>
      <c r="K154" s="13">
        <v>144.18</v>
      </c>
      <c r="M154" s="11">
        <f t="shared" si="5"/>
        <v>31439.8</v>
      </c>
    </row>
    <row r="155" spans="1:13" x14ac:dyDescent="0.25">
      <c r="C155" s="5" t="s">
        <v>26</v>
      </c>
      <c r="E155" s="7">
        <v>75</v>
      </c>
      <c r="G155" s="12">
        <f>+I155/E155</f>
        <v>120</v>
      </c>
      <c r="H155" s="12"/>
      <c r="I155" s="12">
        <v>9000</v>
      </c>
      <c r="J155" s="12"/>
      <c r="K155" s="13">
        <v>161.6</v>
      </c>
      <c r="M155" s="11">
        <f t="shared" si="5"/>
        <v>0</v>
      </c>
    </row>
    <row r="156" spans="1:13" x14ac:dyDescent="0.25">
      <c r="C156" s="3" t="s">
        <v>27</v>
      </c>
      <c r="E156" s="7">
        <v>75</v>
      </c>
      <c r="G156" s="12">
        <f>+I156/E156</f>
        <v>120</v>
      </c>
      <c r="H156" s="12"/>
      <c r="I156" s="12">
        <v>9000</v>
      </c>
      <c r="J156" s="12"/>
      <c r="K156" s="13">
        <v>136.13999999999999</v>
      </c>
      <c r="M156" s="11">
        <f t="shared" si="5"/>
        <v>0</v>
      </c>
    </row>
    <row r="157" spans="1:13" x14ac:dyDescent="0.25">
      <c r="A157" s="2">
        <v>37021</v>
      </c>
      <c r="C157" s="5" t="s">
        <v>28</v>
      </c>
      <c r="E157" s="7">
        <v>75</v>
      </c>
      <c r="G157" s="12">
        <f t="shared" ref="G157:G202" si="6">+I157/E157</f>
        <v>120</v>
      </c>
      <c r="H157" s="12"/>
      <c r="I157" s="12">
        <v>9000</v>
      </c>
      <c r="J157" s="12"/>
      <c r="K157" s="13">
        <v>134.69</v>
      </c>
      <c r="M157" s="11">
        <f t="shared" si="5"/>
        <v>0</v>
      </c>
    </row>
    <row r="158" spans="1:13" x14ac:dyDescent="0.25">
      <c r="C158" s="5" t="s">
        <v>29</v>
      </c>
      <c r="E158" s="7">
        <v>75</v>
      </c>
      <c r="G158" s="12">
        <f t="shared" si="6"/>
        <v>120</v>
      </c>
      <c r="H158" s="12"/>
      <c r="I158" s="12">
        <v>9000</v>
      </c>
      <c r="J158" s="12"/>
      <c r="K158" s="13">
        <v>127.44</v>
      </c>
      <c r="M158" s="11">
        <f t="shared" si="5"/>
        <v>0</v>
      </c>
    </row>
    <row r="159" spans="1:13" x14ac:dyDescent="0.25">
      <c r="C159" s="5" t="s">
        <v>30</v>
      </c>
      <c r="E159" s="7">
        <v>75</v>
      </c>
      <c r="G159" s="12">
        <f t="shared" si="6"/>
        <v>120</v>
      </c>
      <c r="H159" s="12"/>
      <c r="I159" s="12">
        <v>9000</v>
      </c>
      <c r="J159" s="12"/>
      <c r="K159" s="13">
        <v>127.14</v>
      </c>
      <c r="M159" s="11">
        <f t="shared" si="5"/>
        <v>0</v>
      </c>
    </row>
    <row r="160" spans="1:13" x14ac:dyDescent="0.25">
      <c r="C160" s="5" t="s">
        <v>7</v>
      </c>
      <c r="E160" s="7">
        <v>75</v>
      </c>
      <c r="G160" s="12">
        <f t="shared" si="6"/>
        <v>120</v>
      </c>
      <c r="H160" s="12"/>
      <c r="I160" s="12">
        <v>9000</v>
      </c>
      <c r="J160" s="12"/>
      <c r="K160" s="13">
        <v>127.95</v>
      </c>
      <c r="M160" s="11">
        <f t="shared" si="5"/>
        <v>0</v>
      </c>
    </row>
    <row r="161" spans="3:13" x14ac:dyDescent="0.25">
      <c r="C161" s="5" t="s">
        <v>8</v>
      </c>
      <c r="E161" s="7">
        <v>75</v>
      </c>
      <c r="G161" s="12">
        <f t="shared" si="6"/>
        <v>120</v>
      </c>
      <c r="H161" s="12"/>
      <c r="I161" s="12">
        <v>9000</v>
      </c>
      <c r="J161" s="12"/>
      <c r="K161" s="13">
        <v>129.06</v>
      </c>
      <c r="M161" s="11">
        <f t="shared" si="5"/>
        <v>0</v>
      </c>
    </row>
    <row r="162" spans="3:13" x14ac:dyDescent="0.25">
      <c r="C162" s="5" t="s">
        <v>9</v>
      </c>
      <c r="E162" s="7">
        <v>75</v>
      </c>
      <c r="G162" s="12">
        <f t="shared" si="6"/>
        <v>120</v>
      </c>
      <c r="H162" s="12"/>
      <c r="I162" s="12">
        <v>9000</v>
      </c>
      <c r="J162" s="12"/>
      <c r="K162" s="13">
        <v>128.07</v>
      </c>
      <c r="M162" s="11">
        <f t="shared" si="5"/>
        <v>0</v>
      </c>
    </row>
    <row r="163" spans="3:13" x14ac:dyDescent="0.25">
      <c r="C163" s="5" t="s">
        <v>10</v>
      </c>
      <c r="E163" s="7">
        <v>174</v>
      </c>
      <c r="G163" s="12">
        <f t="shared" si="6"/>
        <v>438.36206896551727</v>
      </c>
      <c r="H163" s="12"/>
      <c r="I163" s="12">
        <v>76275</v>
      </c>
      <c r="J163" s="12"/>
      <c r="K163" s="13">
        <v>127.62</v>
      </c>
      <c r="M163" s="11">
        <f t="shared" si="5"/>
        <v>54069.119999999995</v>
      </c>
    </row>
    <row r="164" spans="3:13" x14ac:dyDescent="0.25">
      <c r="C164" s="5" t="s">
        <v>11</v>
      </c>
      <c r="E164" s="7">
        <v>174</v>
      </c>
      <c r="G164" s="12">
        <f t="shared" si="6"/>
        <v>438.36206896551727</v>
      </c>
      <c r="H164" s="12"/>
      <c r="I164" s="12">
        <v>76275</v>
      </c>
      <c r="J164" s="12"/>
      <c r="K164" s="13">
        <v>130.47999999999999</v>
      </c>
      <c r="M164" s="11">
        <f t="shared" si="5"/>
        <v>53571.48</v>
      </c>
    </row>
    <row r="165" spans="3:13" x14ac:dyDescent="0.25">
      <c r="C165" s="5" t="s">
        <v>12</v>
      </c>
      <c r="E165" s="7">
        <v>174</v>
      </c>
      <c r="G165" s="12">
        <f t="shared" si="6"/>
        <v>438.36206896551727</v>
      </c>
      <c r="H165" s="12"/>
      <c r="I165" s="12">
        <v>76275</v>
      </c>
      <c r="J165" s="12"/>
      <c r="K165" s="13">
        <v>140.58000000000001</v>
      </c>
      <c r="M165" s="11">
        <f t="shared" si="5"/>
        <v>51814.080000000002</v>
      </c>
    </row>
    <row r="166" spans="3:13" x14ac:dyDescent="0.25">
      <c r="C166" s="5" t="s">
        <v>13</v>
      </c>
      <c r="E166" s="7">
        <v>174</v>
      </c>
      <c r="G166" s="12">
        <f t="shared" si="6"/>
        <v>438.36206896551727</v>
      </c>
      <c r="H166" s="12"/>
      <c r="I166" s="12">
        <v>76275</v>
      </c>
      <c r="J166" s="12"/>
      <c r="K166" s="13">
        <v>144.07</v>
      </c>
      <c r="M166" s="11">
        <f t="shared" si="5"/>
        <v>51206.82</v>
      </c>
    </row>
    <row r="167" spans="3:13" x14ac:dyDescent="0.25">
      <c r="C167" s="5" t="s">
        <v>14</v>
      </c>
      <c r="E167" s="7">
        <v>174</v>
      </c>
      <c r="G167" s="12">
        <f t="shared" si="6"/>
        <v>438.36206896551727</v>
      </c>
      <c r="H167" s="12"/>
      <c r="I167" s="12">
        <v>76275</v>
      </c>
      <c r="J167" s="12"/>
      <c r="K167" s="13">
        <v>144.07</v>
      </c>
      <c r="M167" s="11">
        <f t="shared" si="5"/>
        <v>51206.82</v>
      </c>
    </row>
    <row r="168" spans="3:13" x14ac:dyDescent="0.25">
      <c r="C168" s="5" t="s">
        <v>15</v>
      </c>
      <c r="E168" s="7">
        <v>174</v>
      </c>
      <c r="G168" s="12">
        <f t="shared" si="6"/>
        <v>438.36206896551727</v>
      </c>
      <c r="H168" s="12"/>
      <c r="I168" s="12">
        <v>76275</v>
      </c>
      <c r="J168" s="12"/>
      <c r="K168" s="13">
        <v>134.04</v>
      </c>
      <c r="M168" s="11">
        <f t="shared" si="5"/>
        <v>52952.04</v>
      </c>
    </row>
    <row r="169" spans="3:13" x14ac:dyDescent="0.25">
      <c r="C169" s="5" t="s">
        <v>16</v>
      </c>
      <c r="E169" s="7">
        <v>174</v>
      </c>
      <c r="G169" s="12">
        <f t="shared" si="6"/>
        <v>438.36206896551727</v>
      </c>
      <c r="H169" s="12"/>
      <c r="I169" s="12">
        <v>76275</v>
      </c>
      <c r="J169" s="12"/>
      <c r="K169" s="13">
        <v>127.14</v>
      </c>
      <c r="M169" s="11">
        <f t="shared" si="5"/>
        <v>54152.639999999999</v>
      </c>
    </row>
    <row r="170" spans="3:13" x14ac:dyDescent="0.25">
      <c r="C170" s="5" t="s">
        <v>17</v>
      </c>
      <c r="E170" s="7">
        <v>174</v>
      </c>
      <c r="G170" s="12">
        <f t="shared" si="6"/>
        <v>438.36206896551727</v>
      </c>
      <c r="H170" s="12"/>
      <c r="I170" s="12">
        <v>76275</v>
      </c>
      <c r="J170" s="12"/>
      <c r="K170" s="13">
        <v>127.14</v>
      </c>
      <c r="M170" s="11">
        <f t="shared" si="5"/>
        <v>54152.639999999999</v>
      </c>
    </row>
    <row r="171" spans="3:13" x14ac:dyDescent="0.25">
      <c r="C171" s="5" t="s">
        <v>18</v>
      </c>
      <c r="E171" s="7">
        <v>174</v>
      </c>
      <c r="G171" s="12">
        <f t="shared" si="6"/>
        <v>438.36206896551727</v>
      </c>
      <c r="H171" s="12"/>
      <c r="I171" s="12">
        <v>76275</v>
      </c>
      <c r="J171" s="12"/>
      <c r="K171" s="13">
        <v>235.62</v>
      </c>
      <c r="M171" s="11">
        <f t="shared" si="5"/>
        <v>35277.120000000003</v>
      </c>
    </row>
    <row r="172" spans="3:13" x14ac:dyDescent="0.25">
      <c r="C172" s="5" t="s">
        <v>19</v>
      </c>
      <c r="E172" s="7">
        <v>174</v>
      </c>
      <c r="G172" s="12">
        <f t="shared" si="6"/>
        <v>438.36206896551727</v>
      </c>
      <c r="H172" s="12"/>
      <c r="I172" s="12">
        <v>76275</v>
      </c>
      <c r="J172" s="12"/>
      <c r="K172" s="13">
        <v>127.62</v>
      </c>
      <c r="M172" s="11">
        <f t="shared" si="5"/>
        <v>54069.119999999995</v>
      </c>
    </row>
    <row r="173" spans="3:13" x14ac:dyDescent="0.25">
      <c r="C173" s="5" t="s">
        <v>20</v>
      </c>
      <c r="E173" s="7">
        <v>174</v>
      </c>
      <c r="G173" s="12">
        <f t="shared" si="6"/>
        <v>438.36206896551727</v>
      </c>
      <c r="H173" s="12"/>
      <c r="I173" s="12">
        <v>76275</v>
      </c>
      <c r="J173" s="12"/>
      <c r="K173" s="13">
        <v>128.15</v>
      </c>
      <c r="M173" s="11">
        <f t="shared" si="5"/>
        <v>53976.899999999994</v>
      </c>
    </row>
    <row r="174" spans="3:13" x14ac:dyDescent="0.25">
      <c r="C174" s="5" t="s">
        <v>21</v>
      </c>
      <c r="E174" s="7">
        <v>174</v>
      </c>
      <c r="G174" s="12">
        <f t="shared" si="6"/>
        <v>438.36206896551727</v>
      </c>
      <c r="H174" s="12"/>
      <c r="I174" s="12">
        <v>76275</v>
      </c>
      <c r="J174" s="12"/>
      <c r="K174" s="13">
        <v>127.14</v>
      </c>
      <c r="M174" s="11">
        <f t="shared" si="5"/>
        <v>54152.639999999999</v>
      </c>
    </row>
    <row r="175" spans="3:13" x14ac:dyDescent="0.25">
      <c r="C175" s="5" t="s">
        <v>22</v>
      </c>
      <c r="E175" s="7">
        <v>174</v>
      </c>
      <c r="G175" s="12">
        <f t="shared" si="6"/>
        <v>438.36206896551727</v>
      </c>
      <c r="H175" s="12"/>
      <c r="I175" s="12">
        <v>76275</v>
      </c>
      <c r="J175" s="12"/>
      <c r="K175" s="13">
        <v>130.22</v>
      </c>
      <c r="M175" s="11">
        <f t="shared" si="5"/>
        <v>53616.72</v>
      </c>
    </row>
    <row r="176" spans="3:13" x14ac:dyDescent="0.25">
      <c r="C176" s="5" t="s">
        <v>23</v>
      </c>
      <c r="E176" s="7">
        <v>174</v>
      </c>
      <c r="G176" s="12">
        <f t="shared" si="6"/>
        <v>438.36206896551727</v>
      </c>
      <c r="H176" s="12"/>
      <c r="I176" s="12">
        <v>76275</v>
      </c>
      <c r="J176" s="12"/>
      <c r="K176" s="13">
        <v>127.14</v>
      </c>
      <c r="M176" s="11">
        <f t="shared" si="5"/>
        <v>54152.639999999999</v>
      </c>
    </row>
    <row r="177" spans="1:13" x14ac:dyDescent="0.25">
      <c r="C177" s="5" t="s">
        <v>24</v>
      </c>
      <c r="E177" s="7">
        <v>174</v>
      </c>
      <c r="G177" s="12">
        <f t="shared" si="6"/>
        <v>438.36206896551727</v>
      </c>
      <c r="H177" s="12"/>
      <c r="I177" s="12">
        <v>76275</v>
      </c>
      <c r="J177" s="12"/>
      <c r="K177" s="13">
        <v>140.07</v>
      </c>
      <c r="M177" s="11">
        <f t="shared" si="5"/>
        <v>51902.82</v>
      </c>
    </row>
    <row r="178" spans="1:13" x14ac:dyDescent="0.25">
      <c r="C178" s="5" t="s">
        <v>25</v>
      </c>
      <c r="E178" s="7">
        <v>174</v>
      </c>
      <c r="G178" s="12">
        <f t="shared" si="6"/>
        <v>438.36206896551727</v>
      </c>
      <c r="H178" s="12"/>
      <c r="I178" s="12">
        <v>76275</v>
      </c>
      <c r="J178" s="12"/>
      <c r="K178" s="13">
        <v>127.14</v>
      </c>
      <c r="M178" s="11">
        <f t="shared" si="5"/>
        <v>54152.639999999999</v>
      </c>
    </row>
    <row r="179" spans="1:13" x14ac:dyDescent="0.25">
      <c r="C179" s="5" t="s">
        <v>26</v>
      </c>
      <c r="E179" s="7">
        <v>75</v>
      </c>
      <c r="G179" s="12">
        <f t="shared" si="6"/>
        <v>120</v>
      </c>
      <c r="H179" s="12"/>
      <c r="I179" s="12">
        <v>9000</v>
      </c>
      <c r="J179" s="12"/>
      <c r="K179" s="13">
        <v>147.31</v>
      </c>
      <c r="M179" s="11">
        <f t="shared" si="5"/>
        <v>0</v>
      </c>
    </row>
    <row r="180" spans="1:13" x14ac:dyDescent="0.25">
      <c r="C180" s="3" t="s">
        <v>27</v>
      </c>
      <c r="E180" s="7">
        <v>75</v>
      </c>
      <c r="G180" s="12">
        <f t="shared" si="6"/>
        <v>120</v>
      </c>
      <c r="H180" s="12"/>
      <c r="I180" s="12">
        <v>9000</v>
      </c>
      <c r="J180" s="12"/>
      <c r="K180" s="13">
        <v>149.80000000000001</v>
      </c>
      <c r="M180" s="11">
        <f t="shared" si="5"/>
        <v>0</v>
      </c>
    </row>
    <row r="181" spans="1:13" x14ac:dyDescent="0.25">
      <c r="A181" s="2">
        <v>37022</v>
      </c>
      <c r="C181" s="5" t="s">
        <v>28</v>
      </c>
      <c r="E181" s="7">
        <v>35</v>
      </c>
      <c r="G181" s="12">
        <f t="shared" si="6"/>
        <v>150</v>
      </c>
      <c r="H181" s="12"/>
      <c r="I181" s="12">
        <v>5250</v>
      </c>
      <c r="J181" s="12"/>
      <c r="K181" s="13">
        <v>154.78</v>
      </c>
      <c r="M181" s="11">
        <f t="shared" si="5"/>
        <v>0</v>
      </c>
    </row>
    <row r="182" spans="1:13" x14ac:dyDescent="0.25">
      <c r="C182" s="5" t="s">
        <v>29</v>
      </c>
      <c r="E182" s="7">
        <v>35</v>
      </c>
      <c r="G182" s="12">
        <f t="shared" si="6"/>
        <v>150</v>
      </c>
      <c r="H182" s="12"/>
      <c r="I182" s="12">
        <v>5250</v>
      </c>
      <c r="J182" s="12"/>
      <c r="K182" s="13">
        <v>148.69999999999999</v>
      </c>
      <c r="M182" s="11">
        <f t="shared" si="5"/>
        <v>45.5</v>
      </c>
    </row>
    <row r="183" spans="1:13" x14ac:dyDescent="0.25">
      <c r="C183" s="5" t="s">
        <v>30</v>
      </c>
      <c r="E183" s="7">
        <v>15</v>
      </c>
      <c r="G183" s="12">
        <f t="shared" si="6"/>
        <v>150</v>
      </c>
      <c r="H183" s="12"/>
      <c r="I183" s="12">
        <v>2250</v>
      </c>
      <c r="J183" s="12"/>
      <c r="K183" s="13">
        <v>109.03</v>
      </c>
      <c r="M183" s="11">
        <f t="shared" si="5"/>
        <v>614.54999999999995</v>
      </c>
    </row>
    <row r="184" spans="1:13" x14ac:dyDescent="0.25">
      <c r="C184" s="5" t="s">
        <v>7</v>
      </c>
      <c r="E184" s="7">
        <v>15</v>
      </c>
      <c r="G184" s="12">
        <f t="shared" si="6"/>
        <v>150</v>
      </c>
      <c r="H184" s="12"/>
      <c r="I184" s="12">
        <v>2250</v>
      </c>
      <c r="J184" s="12"/>
      <c r="K184" s="13">
        <v>107.97</v>
      </c>
      <c r="M184" s="11">
        <f t="shared" si="5"/>
        <v>630.45000000000005</v>
      </c>
    </row>
    <row r="185" spans="1:13" x14ac:dyDescent="0.25">
      <c r="C185" s="5" t="s">
        <v>8</v>
      </c>
      <c r="E185" s="7">
        <v>25</v>
      </c>
      <c r="G185" s="12">
        <f t="shared" si="6"/>
        <v>150</v>
      </c>
      <c r="H185" s="12"/>
      <c r="I185" s="12">
        <v>3750</v>
      </c>
      <c r="J185" s="12"/>
      <c r="K185" s="13">
        <v>108.28</v>
      </c>
      <c r="M185" s="11">
        <f t="shared" si="5"/>
        <v>1043</v>
      </c>
    </row>
    <row r="186" spans="1:13" x14ac:dyDescent="0.25">
      <c r="C186" s="5" t="s">
        <v>9</v>
      </c>
      <c r="E186" s="7">
        <v>35</v>
      </c>
      <c r="G186" s="12">
        <f t="shared" si="6"/>
        <v>150</v>
      </c>
      <c r="H186" s="12"/>
      <c r="I186" s="12">
        <v>5250</v>
      </c>
      <c r="J186" s="12"/>
      <c r="K186" s="13">
        <v>138.91999999999999</v>
      </c>
      <c r="M186" s="11">
        <f t="shared" si="5"/>
        <v>387.80000000000018</v>
      </c>
    </row>
    <row r="187" spans="1:13" x14ac:dyDescent="0.25">
      <c r="C187" s="5" t="s">
        <v>10</v>
      </c>
      <c r="E187" s="7">
        <v>125</v>
      </c>
      <c r="G187" s="12">
        <f t="shared" si="6"/>
        <v>407</v>
      </c>
      <c r="H187" s="12"/>
      <c r="I187" s="12">
        <v>50875</v>
      </c>
      <c r="J187" s="12"/>
      <c r="K187" s="13">
        <v>132.91</v>
      </c>
      <c r="M187" s="11">
        <f t="shared" si="5"/>
        <v>34261.25</v>
      </c>
    </row>
    <row r="188" spans="1:13" x14ac:dyDescent="0.25">
      <c r="C188" s="5" t="s">
        <v>11</v>
      </c>
      <c r="E188" s="7">
        <v>125</v>
      </c>
      <c r="G188" s="12">
        <f t="shared" si="6"/>
        <v>407</v>
      </c>
      <c r="H188" s="12"/>
      <c r="I188" s="12">
        <v>50875</v>
      </c>
      <c r="J188" s="12"/>
      <c r="K188" s="13">
        <v>151.08000000000001</v>
      </c>
      <c r="M188" s="11">
        <f t="shared" si="5"/>
        <v>31990</v>
      </c>
    </row>
    <row r="189" spans="1:13" x14ac:dyDescent="0.25">
      <c r="C189" s="5" t="s">
        <v>12</v>
      </c>
      <c r="E189" s="7">
        <v>125</v>
      </c>
      <c r="G189" s="12">
        <f t="shared" si="6"/>
        <v>407</v>
      </c>
      <c r="H189" s="12"/>
      <c r="I189" s="12">
        <v>50875</v>
      </c>
      <c r="J189" s="12"/>
      <c r="K189" s="13">
        <v>132.22</v>
      </c>
      <c r="M189" s="11">
        <f t="shared" si="5"/>
        <v>34347.5</v>
      </c>
    </row>
    <row r="190" spans="1:13" x14ac:dyDescent="0.25">
      <c r="C190" s="5" t="s">
        <v>13</v>
      </c>
      <c r="E190" s="7">
        <v>125</v>
      </c>
      <c r="G190" s="12">
        <f t="shared" si="6"/>
        <v>407</v>
      </c>
      <c r="H190" s="12"/>
      <c r="I190" s="12">
        <v>50875</v>
      </c>
      <c r="J190" s="12"/>
      <c r="K190" s="13">
        <v>126.22</v>
      </c>
      <c r="M190" s="11">
        <f t="shared" si="5"/>
        <v>35097.5</v>
      </c>
    </row>
    <row r="191" spans="1:13" x14ac:dyDescent="0.25">
      <c r="C191" s="5" t="s">
        <v>14</v>
      </c>
      <c r="E191" s="7">
        <v>125</v>
      </c>
      <c r="G191" s="12">
        <f t="shared" si="6"/>
        <v>407</v>
      </c>
      <c r="H191" s="12"/>
      <c r="I191" s="12">
        <v>50875</v>
      </c>
      <c r="J191" s="12"/>
      <c r="K191" s="13">
        <v>138.18</v>
      </c>
      <c r="M191" s="11">
        <f t="shared" si="5"/>
        <v>33602.5</v>
      </c>
    </row>
    <row r="192" spans="1:13" x14ac:dyDescent="0.25">
      <c r="C192" s="5" t="s">
        <v>15</v>
      </c>
      <c r="E192" s="7">
        <v>125</v>
      </c>
      <c r="G192" s="12">
        <f t="shared" si="6"/>
        <v>407</v>
      </c>
      <c r="H192" s="12"/>
      <c r="I192" s="12">
        <v>50875</v>
      </c>
      <c r="J192" s="12"/>
      <c r="K192" s="13">
        <v>143.02000000000001</v>
      </c>
      <c r="M192" s="11">
        <f t="shared" si="5"/>
        <v>32997.5</v>
      </c>
    </row>
    <row r="193" spans="3:13" x14ac:dyDescent="0.25">
      <c r="C193" s="5" t="s">
        <v>16</v>
      </c>
      <c r="E193" s="7">
        <v>125</v>
      </c>
      <c r="G193" s="12">
        <f t="shared" si="6"/>
        <v>407</v>
      </c>
      <c r="H193" s="12"/>
      <c r="I193" s="12">
        <v>50875</v>
      </c>
      <c r="J193" s="12"/>
      <c r="K193" s="13">
        <v>133.33000000000001</v>
      </c>
      <c r="M193" s="11">
        <f t="shared" si="5"/>
        <v>34208.75</v>
      </c>
    </row>
    <row r="194" spans="3:13" x14ac:dyDescent="0.25">
      <c r="C194" s="5" t="s">
        <v>17</v>
      </c>
      <c r="E194" s="7">
        <v>125</v>
      </c>
      <c r="G194" s="12">
        <f t="shared" si="6"/>
        <v>407</v>
      </c>
      <c r="H194" s="12"/>
      <c r="I194" s="12">
        <v>50875</v>
      </c>
      <c r="J194" s="12"/>
      <c r="K194" s="13">
        <v>143.02000000000001</v>
      </c>
      <c r="M194" s="11">
        <f t="shared" si="5"/>
        <v>32997.5</v>
      </c>
    </row>
    <row r="195" spans="3:13" x14ac:dyDescent="0.25">
      <c r="C195" s="5" t="s">
        <v>18</v>
      </c>
      <c r="E195" s="7">
        <v>125</v>
      </c>
      <c r="G195" s="12">
        <f t="shared" si="6"/>
        <v>407</v>
      </c>
      <c r="H195" s="12"/>
      <c r="I195" s="12">
        <v>50875</v>
      </c>
      <c r="J195" s="12"/>
      <c r="K195" s="13">
        <v>128.49</v>
      </c>
      <c r="M195" s="11">
        <f t="shared" si="5"/>
        <v>34813.75</v>
      </c>
    </row>
    <row r="196" spans="3:13" x14ac:dyDescent="0.25">
      <c r="C196" s="5" t="s">
        <v>19</v>
      </c>
      <c r="E196" s="7">
        <v>125</v>
      </c>
      <c r="G196" s="12">
        <f t="shared" si="6"/>
        <v>407</v>
      </c>
      <c r="H196" s="12"/>
      <c r="I196" s="12">
        <v>50875</v>
      </c>
      <c r="J196" s="12"/>
      <c r="K196" s="13">
        <v>126.22</v>
      </c>
      <c r="M196" s="11">
        <f t="shared" si="5"/>
        <v>35097.5</v>
      </c>
    </row>
    <row r="197" spans="3:13" x14ac:dyDescent="0.25">
      <c r="C197" s="5" t="s">
        <v>20</v>
      </c>
      <c r="E197" s="7">
        <v>125</v>
      </c>
      <c r="G197" s="12">
        <f t="shared" si="6"/>
        <v>407</v>
      </c>
      <c r="H197" s="12"/>
      <c r="I197" s="12">
        <v>50875</v>
      </c>
      <c r="J197" s="12"/>
      <c r="K197" s="13">
        <v>126.22</v>
      </c>
      <c r="M197" s="11">
        <f t="shared" si="5"/>
        <v>35097.5</v>
      </c>
    </row>
    <row r="198" spans="3:13" x14ac:dyDescent="0.25">
      <c r="C198" s="5" t="s">
        <v>21</v>
      </c>
      <c r="E198" s="7">
        <v>125</v>
      </c>
      <c r="G198" s="12">
        <f t="shared" si="6"/>
        <v>407</v>
      </c>
      <c r="H198" s="12"/>
      <c r="I198" s="12">
        <v>50875</v>
      </c>
      <c r="J198" s="12"/>
      <c r="K198" s="13">
        <v>129.65</v>
      </c>
      <c r="M198" s="11">
        <f t="shared" si="5"/>
        <v>34668.75</v>
      </c>
    </row>
    <row r="199" spans="3:13" x14ac:dyDescent="0.25">
      <c r="C199" s="5" t="s">
        <v>22</v>
      </c>
      <c r="E199" s="7">
        <v>125</v>
      </c>
      <c r="G199" s="12">
        <f t="shared" si="6"/>
        <v>407</v>
      </c>
      <c r="H199" s="12"/>
      <c r="I199" s="12">
        <v>50875</v>
      </c>
      <c r="J199" s="12"/>
      <c r="K199" s="13">
        <v>131.04</v>
      </c>
      <c r="M199" s="11">
        <f t="shared" si="5"/>
        <v>34495</v>
      </c>
    </row>
    <row r="200" spans="3:13" x14ac:dyDescent="0.25">
      <c r="C200" s="5" t="s">
        <v>23</v>
      </c>
      <c r="E200" s="7">
        <v>125</v>
      </c>
      <c r="G200" s="12">
        <f t="shared" si="6"/>
        <v>407</v>
      </c>
      <c r="H200" s="12"/>
      <c r="I200" s="12">
        <v>50875</v>
      </c>
      <c r="J200" s="12"/>
      <c r="K200" s="13">
        <v>131.93</v>
      </c>
      <c r="M200" s="11">
        <f t="shared" si="5"/>
        <v>34383.75</v>
      </c>
    </row>
    <row r="201" spans="3:13" x14ac:dyDescent="0.25">
      <c r="C201" s="5" t="s">
        <v>24</v>
      </c>
      <c r="E201" s="7">
        <v>125</v>
      </c>
      <c r="G201" s="12">
        <f t="shared" si="6"/>
        <v>407</v>
      </c>
      <c r="H201" s="12"/>
      <c r="I201" s="12">
        <v>50875</v>
      </c>
      <c r="J201" s="12"/>
      <c r="K201" s="13">
        <v>126.22</v>
      </c>
      <c r="M201" s="11">
        <f>IF(K201*E201&gt;I201,0,(I201-(K201*E201)))</f>
        <v>35097.5</v>
      </c>
    </row>
    <row r="202" spans="3:13" x14ac:dyDescent="0.25">
      <c r="C202" s="5" t="s">
        <v>25</v>
      </c>
      <c r="E202" s="7">
        <v>125</v>
      </c>
      <c r="G202" s="12">
        <f t="shared" si="6"/>
        <v>407</v>
      </c>
      <c r="H202" s="12"/>
      <c r="I202" s="12">
        <v>50875</v>
      </c>
      <c r="J202" s="12"/>
      <c r="K202" s="13">
        <v>139.05000000000001</v>
      </c>
      <c r="M202" s="11">
        <f>IF(K202*E202&gt;I202,0,(I202-(K202*E202)))</f>
        <v>33493.75</v>
      </c>
    </row>
    <row r="203" spans="3:13" x14ac:dyDescent="0.25">
      <c r="C203" s="5"/>
    </row>
    <row r="204" spans="3:13" x14ac:dyDescent="0.25">
      <c r="C204" s="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Power traders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Sanders</dc:creator>
  <cp:lastModifiedBy>Havlíček Jan</cp:lastModifiedBy>
  <dcterms:created xsi:type="dcterms:W3CDTF">2001-08-21T20:30:34Z</dcterms:created>
  <dcterms:modified xsi:type="dcterms:W3CDTF">2023-09-13T22:45:22Z</dcterms:modified>
</cp:coreProperties>
</file>