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Attachment C" sheetId="7" r:id="rId1"/>
    <sheet name="Attachment B" sheetId="6" r:id="rId2"/>
    <sheet name="Attachment A" sheetId="5" r:id="rId3"/>
    <sheet name="Portfolio 1 - NP15 Longs" sheetId="1" r:id="rId4"/>
    <sheet name="Portfolio 2 - NW Longs" sheetId="2" r:id="rId5"/>
    <sheet name="Portfolio 3 - SP15 Longs" sheetId="3" r:id="rId6"/>
    <sheet name="Portfolio 4 - SW Longs" sheetId="4" r:id="rId7"/>
  </sheets>
  <definedNames>
    <definedName name="_xlnm.Print_Area" localSheetId="2">'Attachment A'!$A$1:$M$36</definedName>
    <definedName name="_xlnm.Print_Area" localSheetId="1">'Attachment B'!$A$2:$J$33</definedName>
    <definedName name="_xlnm.Print_Area" localSheetId="0">'Attachment C'!$A$5:$Z$45</definedName>
    <definedName name="_xlnm.Print_Area" localSheetId="3">'Portfolio 1 - NP15 Longs'!$A$2:$I$29</definedName>
  </definedNames>
  <calcPr calcId="0" calcMode="manual"/>
</workbook>
</file>

<file path=xl/calcChain.xml><?xml version="1.0" encoding="utf-8"?>
<calcChain xmlns="http://schemas.openxmlformats.org/spreadsheetml/2006/main">
  <c r="B7" i="5" l="1"/>
  <c r="C7" i="5"/>
  <c r="D7" i="5"/>
  <c r="E7" i="5"/>
  <c r="G7" i="5"/>
  <c r="L7" i="5"/>
  <c r="B8" i="5"/>
  <c r="C8" i="5"/>
  <c r="D8" i="5"/>
  <c r="E8" i="5"/>
  <c r="G8" i="5"/>
  <c r="L8" i="5"/>
  <c r="B9" i="5"/>
  <c r="C9" i="5"/>
  <c r="D9" i="5"/>
  <c r="E9" i="5"/>
  <c r="G9" i="5"/>
  <c r="L9" i="5"/>
  <c r="B10" i="5"/>
  <c r="C10" i="5"/>
  <c r="D10" i="5"/>
  <c r="E10" i="5"/>
  <c r="G10" i="5"/>
  <c r="L10" i="5"/>
  <c r="B11" i="5"/>
  <c r="C11" i="5"/>
  <c r="D11" i="5"/>
  <c r="E11" i="5"/>
  <c r="G11" i="5"/>
  <c r="L11" i="5"/>
  <c r="B12" i="5"/>
  <c r="C12" i="5"/>
  <c r="D12" i="5"/>
  <c r="E12" i="5"/>
  <c r="G12" i="5"/>
  <c r="L12" i="5"/>
  <c r="B13" i="5"/>
  <c r="C13" i="5"/>
  <c r="D13" i="5"/>
  <c r="E13" i="5"/>
  <c r="G13" i="5"/>
  <c r="I13" i="5"/>
  <c r="L13" i="5"/>
  <c r="B14" i="5"/>
  <c r="C14" i="5"/>
  <c r="D14" i="5"/>
  <c r="E14" i="5"/>
  <c r="G14" i="5"/>
  <c r="I14" i="5"/>
  <c r="L14" i="5"/>
  <c r="B15" i="5"/>
  <c r="C15" i="5"/>
  <c r="D15" i="5"/>
  <c r="E15" i="5"/>
  <c r="G15" i="5"/>
  <c r="I15" i="5"/>
  <c r="L15" i="5"/>
  <c r="B16" i="5"/>
  <c r="C16" i="5"/>
  <c r="D16" i="5"/>
  <c r="E16" i="5"/>
  <c r="G16" i="5"/>
  <c r="I16" i="5"/>
  <c r="L16" i="5"/>
  <c r="B17" i="5"/>
  <c r="C17" i="5"/>
  <c r="D17" i="5"/>
  <c r="E17" i="5"/>
  <c r="G17" i="5"/>
  <c r="I17" i="5"/>
  <c r="L17" i="5"/>
  <c r="B18" i="5"/>
  <c r="C18" i="5"/>
  <c r="D18" i="5"/>
  <c r="E18" i="5"/>
  <c r="G18" i="5"/>
  <c r="I18" i="5"/>
  <c r="L18" i="5"/>
  <c r="B19" i="5"/>
  <c r="C19" i="5"/>
  <c r="D19" i="5"/>
  <c r="E19" i="5"/>
  <c r="G19" i="5"/>
  <c r="I19" i="5"/>
  <c r="L19" i="5"/>
  <c r="B20" i="5"/>
  <c r="C20" i="5"/>
  <c r="D20" i="5"/>
  <c r="E20" i="5"/>
  <c r="G20" i="5"/>
  <c r="I20" i="5"/>
  <c r="L20" i="5"/>
  <c r="B21" i="5"/>
  <c r="C21" i="5"/>
  <c r="D21" i="5"/>
  <c r="E21" i="5"/>
  <c r="G21" i="5"/>
  <c r="I21" i="5"/>
  <c r="L21" i="5"/>
  <c r="B22" i="5"/>
  <c r="C22" i="5"/>
  <c r="D22" i="5"/>
  <c r="E22" i="5"/>
  <c r="G22" i="5"/>
  <c r="I22" i="5"/>
  <c r="L22" i="5"/>
  <c r="B23" i="5"/>
  <c r="C23" i="5"/>
  <c r="D23" i="5"/>
  <c r="E23" i="5"/>
  <c r="G23" i="5"/>
  <c r="I23" i="5"/>
  <c r="L23" i="5"/>
  <c r="B24" i="5"/>
  <c r="C24" i="5"/>
  <c r="D24" i="5"/>
  <c r="E24" i="5"/>
  <c r="G24" i="5"/>
  <c r="I24" i="5"/>
  <c r="L24" i="5"/>
  <c r="B25" i="5"/>
  <c r="C25" i="5"/>
  <c r="D25" i="5"/>
  <c r="E25" i="5"/>
  <c r="G25" i="5"/>
  <c r="I25" i="5"/>
  <c r="L25" i="5"/>
  <c r="B26" i="5"/>
  <c r="C26" i="5"/>
  <c r="D26" i="5"/>
  <c r="E26" i="5"/>
  <c r="G26" i="5"/>
  <c r="I26" i="5"/>
  <c r="L26" i="5"/>
  <c r="B27" i="5"/>
  <c r="C27" i="5"/>
  <c r="D27" i="5"/>
  <c r="E27" i="5"/>
  <c r="G27" i="5"/>
  <c r="I27" i="5"/>
  <c r="L27" i="5"/>
  <c r="B28" i="5"/>
  <c r="C28" i="5"/>
  <c r="D28" i="5"/>
  <c r="E28" i="5"/>
  <c r="G28" i="5"/>
  <c r="I28" i="5"/>
  <c r="L28" i="5"/>
  <c r="B29" i="5"/>
  <c r="C29" i="5"/>
  <c r="D29" i="5"/>
  <c r="E29" i="5"/>
  <c r="G29" i="5"/>
  <c r="L29" i="5"/>
  <c r="B30" i="5"/>
  <c r="C30" i="5"/>
  <c r="D30" i="5"/>
  <c r="E30" i="5"/>
  <c r="G30" i="5"/>
  <c r="L30" i="5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K34" i="6"/>
  <c r="L34" i="6"/>
  <c r="M34" i="6"/>
  <c r="N34" i="6"/>
  <c r="O34" i="6"/>
  <c r="P34" i="6"/>
  <c r="Q34" i="6"/>
  <c r="B8" i="7"/>
  <c r="B9" i="7"/>
  <c r="B11" i="7"/>
  <c r="B12" i="7"/>
  <c r="B13" i="7"/>
  <c r="B14" i="7"/>
  <c r="B15" i="7"/>
  <c r="B16" i="7"/>
  <c r="B18" i="7"/>
  <c r="B19" i="7"/>
  <c r="B20" i="7"/>
  <c r="B21" i="7"/>
  <c r="B22" i="7"/>
  <c r="B28" i="7"/>
  <c r="B29" i="7"/>
  <c r="B31" i="7"/>
  <c r="B32" i="7"/>
  <c r="B33" i="7"/>
  <c r="B34" i="7"/>
  <c r="B35" i="7"/>
  <c r="B36" i="7"/>
  <c r="B38" i="7"/>
  <c r="B39" i="7"/>
  <c r="B40" i="7"/>
  <c r="B41" i="7"/>
  <c r="B42" i="7"/>
</calcChain>
</file>

<file path=xl/sharedStrings.xml><?xml version="1.0" encoding="utf-8"?>
<sst xmlns="http://schemas.openxmlformats.org/spreadsheetml/2006/main" count="313" uniqueCount="82">
  <si>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</si>
  <si>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</si>
  <si>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</si>
  <si>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</si>
  <si>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</si>
  <si>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</si>
  <si>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</si>
  <si>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</si>
  <si>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</si>
  <si>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</si>
  <si>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</si>
  <si>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</si>
  <si>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</si>
  <si>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</si>
  <si>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</si>
  <si>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</si>
  <si>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</si>
  <si>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</si>
  <si>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</si>
  <si>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</si>
  <si>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</si>
  <si>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</si>
  <si>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</si>
  <si>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</si>
  <si>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Initial Bid</t>
  </si>
  <si>
    <t>Price</t>
  </si>
  <si>
    <t>Quantity</t>
  </si>
  <si>
    <t>Accepted</t>
  </si>
  <si>
    <t>0715</t>
  </si>
  <si>
    <t>Schedule Info</t>
  </si>
  <si>
    <t>Portfolio Name:</t>
  </si>
  <si>
    <t>NP15 Longs</t>
  </si>
  <si>
    <t>F_SILVPK</t>
  </si>
  <si>
    <t>Unconstrained</t>
  </si>
  <si>
    <t>MCP</t>
  </si>
  <si>
    <t>Time</t>
  </si>
  <si>
    <t>NW Longs</t>
  </si>
  <si>
    <t>SP15 Longs</t>
  </si>
  <si>
    <t>SW Longs</t>
  </si>
  <si>
    <t>Initial Preferred</t>
  </si>
  <si>
    <t>Schedule</t>
  </si>
  <si>
    <t>Adjustment</t>
  </si>
  <si>
    <t>Bid</t>
  </si>
  <si>
    <t>Constrained</t>
  </si>
  <si>
    <t>SR3 MCP</t>
  </si>
  <si>
    <t>SP15 MCP</t>
  </si>
  <si>
    <t>Congestion</t>
  </si>
  <si>
    <t>Notes:</t>
  </si>
  <si>
    <t>(1)</t>
  </si>
  <si>
    <t>(2)</t>
  </si>
  <si>
    <t>(3)</t>
  </si>
  <si>
    <t>Portfolio bids submitted to PX @ 07:00 and accepted based on unconstrained MCP @ 07:15</t>
  </si>
  <si>
    <t>Published by PX @ 07:15</t>
  </si>
  <si>
    <t>Submitted to PX @ 09:00 as one schedule at the Silver Peak tie point</t>
  </si>
  <si>
    <t>Hour Ending</t>
  </si>
  <si>
    <t>(4)</t>
  </si>
  <si>
    <t>(5)</t>
  </si>
  <si>
    <t>Published by PX after ISO calculates congestion charges and publishes final schedules.  Approximately 14:30.</t>
  </si>
  <si>
    <t>Published by ISO after running congestion management software and processing adjustment bids.  Approximately 13:30.</t>
  </si>
  <si>
    <t>Final</t>
  </si>
  <si>
    <t>MW</t>
  </si>
  <si>
    <t>$/MWh</t>
  </si>
  <si>
    <t>Silver Peak Schedules Submitted on May 24, 1999 for Deliveries on May 25, 1999</t>
  </si>
  <si>
    <t>NP15 Longs - One of Four Portfolio Bid that Was Ultimately Scheduled at Silver Peak</t>
  </si>
  <si>
    <t>NW Longs - One of Four Portfolio Bid that Was Ultimately Scheduled at Silver Peak</t>
  </si>
  <si>
    <t>SP15 Longs - One of Four Portfolio Bid that Was Ultimately Scheduled at Silver Peak</t>
  </si>
  <si>
    <t>SW Longs - One of Four Portfolio Bid that Was Ultimately Scheduled at Silver Peak</t>
  </si>
  <si>
    <t>Summary of All Schedules Submitted on May 24, 1999 for Deliveries on May 25, 1999</t>
  </si>
  <si>
    <t>Tijuana</t>
  </si>
  <si>
    <t>NP15</t>
  </si>
  <si>
    <t>SP15</t>
  </si>
  <si>
    <t>Purchases</t>
  </si>
  <si>
    <t>4 Corners</t>
  </si>
  <si>
    <t>Malin</t>
  </si>
  <si>
    <t>Palo Verde</t>
  </si>
  <si>
    <t>Silver Peak</t>
  </si>
  <si>
    <t>Sales</t>
  </si>
  <si>
    <t>Total</t>
  </si>
  <si>
    <t>Peak Avg</t>
  </si>
  <si>
    <t>PX SP15 Day Ahead Prices</t>
  </si>
  <si>
    <t>ISO SP15 Ex Post Prices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</si>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</sst>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.000_);_(&quot;$&quot;* \(#,##0.000\);_(&quot;$&quot;* &quot;-&quot;??_);_(@_)"/>
    <numFmt numFmtId="166" formatCode="_(&quot;$&quot;* #,##0.0000_);_(&quot;$&quot;* \(#,##0.00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quotePrefix="1"/>
    <xf numFmtId="44" fontId="0" fillId="0" borderId="0" xfId="1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0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8" xfId="1" applyNumberFormat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0" fontId="0" fillId="0" borderId="15" xfId="0" quotePrefix="1" applyBorder="1"/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quotePrefix="1" applyBorder="1"/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0" xfId="0" quotePrefix="1" applyBorder="1" applyAlignment="1">
      <alignment horizontal="center"/>
    </xf>
    <xf numFmtId="0" fontId="0" fillId="0" borderId="21" xfId="0" quotePrefix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quotePrefix="1" applyBorder="1" applyAlignment="1">
      <alignment horizontal="center"/>
    </xf>
    <xf numFmtId="0" fontId="0" fillId="0" borderId="10" xfId="0" applyBorder="1"/>
    <xf numFmtId="0" fontId="2" fillId="0" borderId="11" xfId="0" quotePrefix="1" applyFont="1" applyBorder="1" applyAlignment="1">
      <alignment horizontal="center"/>
    </xf>
    <xf numFmtId="0" fontId="2" fillId="0" borderId="12" xfId="0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6" fontId="3" fillId="0" borderId="0" xfId="1" applyNumberFormat="1" applyFont="1" applyBorder="1" applyAlignment="1">
      <alignment horizontal="center"/>
    </xf>
    <xf numFmtId="166" fontId="3" fillId="0" borderId="0" xfId="0" applyNumberFormat="1" applyFont="1" applyBorder="1" applyAlignment="1">
      <alignment horizontal="center"/>
    </xf>
    <xf numFmtId="165" fontId="3" fillId="0" borderId="0" xfId="1" applyNumberFormat="1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6" fontId="3" fillId="0" borderId="8" xfId="1" applyNumberFormat="1" applyFont="1" applyBorder="1" applyAlignment="1">
      <alignment horizontal="center"/>
    </xf>
    <xf numFmtId="166" fontId="3" fillId="0" borderId="8" xfId="0" applyNumberFormat="1" applyFont="1" applyBorder="1" applyAlignment="1">
      <alignment horizontal="center"/>
    </xf>
    <xf numFmtId="165" fontId="3" fillId="0" borderId="8" xfId="1" applyNumberFormat="1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0" borderId="20" xfId="0" applyBorder="1"/>
    <xf numFmtId="0" fontId="2" fillId="0" borderId="21" xfId="0" applyFont="1" applyBorder="1" applyAlignment="1">
      <alignment horizontal="center"/>
    </xf>
    <xf numFmtId="0" fontId="2" fillId="0" borderId="21" xfId="0" quotePrefix="1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0" xfId="0" applyFont="1"/>
    <xf numFmtId="0" fontId="4" fillId="0" borderId="0" xfId="0" applyFont="1"/>
    <xf numFmtId="0" fontId="0" fillId="0" borderId="11" xfId="0" applyBorder="1"/>
    <xf numFmtId="0" fontId="3" fillId="0" borderId="2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25" xfId="0" applyBorder="1"/>
    <xf numFmtId="1" fontId="3" fillId="0" borderId="13" xfId="0" applyNumberFormat="1" applyFont="1" applyBorder="1" applyAlignment="1">
      <alignment horizontal="center"/>
    </xf>
    <xf numFmtId="1" fontId="3" fillId="0" borderId="15" xfId="0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1" fontId="0" fillId="0" borderId="26" xfId="0" applyNumberFormat="1" applyBorder="1" applyAlignment="1">
      <alignment horizontal="center"/>
    </xf>
    <xf numFmtId="14" fontId="0" fillId="0" borderId="0" xfId="0" applyNumberFormat="1"/>
    <xf numFmtId="0" fontId="4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6:Z42"/>
  <sheetViews>
    <sheetView tabSelected="1" workbookViewId="0">
      <selection activeCell="A5" sqref="A5"/>
    </sheetView>
  </sheetViews>
  <sheetFormatPr defaultRowHeight="13.2" x14ac:dyDescent="0.25"/>
  <sheetData>
    <row r="6" spans="1:26" x14ac:dyDescent="0.25">
      <c r="A6" s="52" t="s">
        <v>79</v>
      </c>
    </row>
    <row r="7" spans="1:26" x14ac:dyDescent="0.25">
      <c r="B7" t="s">
        <v>78</v>
      </c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  <c r="T7">
        <v>18</v>
      </c>
      <c r="U7">
        <v>19</v>
      </c>
      <c r="V7">
        <v>20</v>
      </c>
      <c r="W7">
        <v>21</v>
      </c>
      <c r="X7">
        <v>22</v>
      </c>
      <c r="Y7">
        <v>23</v>
      </c>
      <c r="Z7">
        <v>24</v>
      </c>
    </row>
    <row r="8" spans="1:26" x14ac:dyDescent="0.25">
      <c r="A8" s="65">
        <v>36312</v>
      </c>
      <c r="B8" s="2">
        <f>AVERAGE(I8:X8)</f>
        <v>25.221031250000006</v>
      </c>
      <c r="C8" s="2">
        <v>1.1900000000000001E-2</v>
      </c>
      <c r="D8" s="2">
        <v>0</v>
      </c>
      <c r="E8" s="2">
        <v>0</v>
      </c>
      <c r="F8" s="2">
        <v>0</v>
      </c>
      <c r="G8" s="2">
        <v>1.29</v>
      </c>
      <c r="H8" s="2">
        <v>2.6396000000000002</v>
      </c>
      <c r="I8" s="2">
        <v>4.9367999999999999</v>
      </c>
      <c r="J8" s="2">
        <v>16.563600000000001</v>
      </c>
      <c r="K8" s="2">
        <v>24.371500000000001</v>
      </c>
      <c r="L8" s="2">
        <v>25.546900000000001</v>
      </c>
      <c r="M8" s="2">
        <v>25.884799999999998</v>
      </c>
      <c r="N8" s="2">
        <v>25.9514</v>
      </c>
      <c r="O8" s="2">
        <v>27.27</v>
      </c>
      <c r="P8" s="2">
        <v>27.93</v>
      </c>
      <c r="Q8" s="2">
        <v>27.93</v>
      </c>
      <c r="R8" s="2">
        <v>27.49</v>
      </c>
      <c r="S8" s="2">
        <v>25.6937</v>
      </c>
      <c r="T8" s="2">
        <v>25.108499999999999</v>
      </c>
      <c r="U8" s="2">
        <v>26.593900000000001</v>
      </c>
      <c r="V8" s="2">
        <v>31.3249</v>
      </c>
      <c r="W8" s="2">
        <v>33.005800000000001</v>
      </c>
      <c r="X8" s="2">
        <v>27.934699999999999</v>
      </c>
      <c r="Y8" s="2">
        <v>21.844000000000001</v>
      </c>
      <c r="Z8" s="2">
        <v>11.9909</v>
      </c>
    </row>
    <row r="9" spans="1:26" x14ac:dyDescent="0.25">
      <c r="A9" s="65">
        <v>36311</v>
      </c>
      <c r="B9" s="2">
        <f>AVERAGE(I9:X9)</f>
        <v>13.645193750000001</v>
      </c>
      <c r="C9" s="2">
        <v>4.9301000000000004</v>
      </c>
      <c r="D9" s="2">
        <v>0</v>
      </c>
      <c r="E9" s="2">
        <v>0</v>
      </c>
      <c r="F9" s="2">
        <v>0</v>
      </c>
      <c r="G9" s="2">
        <v>0</v>
      </c>
      <c r="H9" s="2">
        <v>0.62250000000000005</v>
      </c>
      <c r="I9" s="2">
        <v>0.17230000000000001</v>
      </c>
      <c r="J9" s="2">
        <v>4.9313000000000002</v>
      </c>
      <c r="K9" s="2">
        <v>7.6694000000000004</v>
      </c>
      <c r="L9" s="2">
        <v>13.4908</v>
      </c>
      <c r="M9" s="2">
        <v>14.9998</v>
      </c>
      <c r="N9" s="2">
        <v>16.705500000000001</v>
      </c>
      <c r="O9" s="2">
        <v>16.008400000000002</v>
      </c>
      <c r="P9" s="2">
        <v>14.995900000000001</v>
      </c>
      <c r="Q9" s="2">
        <v>13.995100000000001</v>
      </c>
      <c r="R9" s="2">
        <v>14.591200000000001</v>
      </c>
      <c r="S9" s="2">
        <v>14.992699999999999</v>
      </c>
      <c r="T9" s="2">
        <v>16.825800000000001</v>
      </c>
      <c r="U9" s="2">
        <v>15.995699999999999</v>
      </c>
      <c r="V9" s="2">
        <v>15.9908</v>
      </c>
      <c r="W9" s="2">
        <v>19.46</v>
      </c>
      <c r="X9" s="2">
        <v>17.4984</v>
      </c>
      <c r="Y9" s="2">
        <v>12.8718</v>
      </c>
      <c r="Z9" s="2">
        <v>9.9908000000000001</v>
      </c>
    </row>
    <row r="10" spans="1:26" x14ac:dyDescent="0.25">
      <c r="A10" s="65">
        <v>36310</v>
      </c>
      <c r="B10" s="2"/>
      <c r="C10" s="2">
        <v>6.7937000000000003</v>
      </c>
      <c r="D10" s="2">
        <v>4.9313000000000002</v>
      </c>
      <c r="E10" s="2">
        <v>1.0069999999999999</v>
      </c>
      <c r="F10" s="2">
        <v>1.0048999999999999</v>
      </c>
      <c r="G10" s="2">
        <v>7.1000000000000004E-3</v>
      </c>
      <c r="H10" s="2">
        <v>0</v>
      </c>
      <c r="I10" s="2">
        <v>0</v>
      </c>
      <c r="J10" s="2">
        <v>1.84</v>
      </c>
      <c r="K10" s="2">
        <v>10.99</v>
      </c>
      <c r="L10" s="2">
        <v>15.69</v>
      </c>
      <c r="M10" s="2">
        <v>15.98</v>
      </c>
      <c r="N10" s="2">
        <v>16</v>
      </c>
      <c r="O10" s="2">
        <v>16</v>
      </c>
      <c r="P10" s="2">
        <v>16</v>
      </c>
      <c r="Q10" s="2">
        <v>14.98</v>
      </c>
      <c r="R10" s="2">
        <v>17.329999999999998</v>
      </c>
      <c r="S10" s="2">
        <v>19.72</v>
      </c>
      <c r="T10" s="2">
        <v>17.87</v>
      </c>
      <c r="U10" s="2">
        <v>18</v>
      </c>
      <c r="V10" s="2">
        <v>17.9907</v>
      </c>
      <c r="W10" s="2">
        <v>21.94</v>
      </c>
      <c r="X10" s="2">
        <v>18</v>
      </c>
      <c r="Y10" s="2">
        <v>16.994</v>
      </c>
      <c r="Z10" s="2">
        <v>9.9944000000000006</v>
      </c>
    </row>
    <row r="11" spans="1:26" x14ac:dyDescent="0.25">
      <c r="A11" s="65">
        <v>36309</v>
      </c>
      <c r="B11" s="2">
        <f>AVERAGE(I11:X11)</f>
        <v>24.430875</v>
      </c>
      <c r="C11" s="2">
        <v>11.9923</v>
      </c>
      <c r="D11" s="2">
        <v>4.9396000000000004</v>
      </c>
      <c r="E11" s="2">
        <v>1.0064</v>
      </c>
      <c r="F11" s="2">
        <v>5.8299999999999998E-2</v>
      </c>
      <c r="G11" s="2">
        <v>0.1089</v>
      </c>
      <c r="H11" s="2">
        <v>0.01</v>
      </c>
      <c r="I11" s="2">
        <v>1</v>
      </c>
      <c r="J11" s="2">
        <v>11.49</v>
      </c>
      <c r="K11" s="2">
        <v>20.93</v>
      </c>
      <c r="L11" s="2">
        <v>25.99</v>
      </c>
      <c r="M11" s="2">
        <v>27.88</v>
      </c>
      <c r="N11" s="2">
        <v>28.21</v>
      </c>
      <c r="O11" s="2">
        <v>28.63</v>
      </c>
      <c r="P11" s="2">
        <v>28.72</v>
      </c>
      <c r="Q11" s="2">
        <v>28.73</v>
      </c>
      <c r="R11" s="2">
        <v>28.47</v>
      </c>
      <c r="S11" s="2">
        <v>28.5</v>
      </c>
      <c r="T11" s="2">
        <v>27.991800000000001</v>
      </c>
      <c r="U11" s="2">
        <v>26.0611</v>
      </c>
      <c r="V11" s="2">
        <v>25.033000000000001</v>
      </c>
      <c r="W11" s="2">
        <v>27.263500000000001</v>
      </c>
      <c r="X11" s="2">
        <v>25.994599999999998</v>
      </c>
      <c r="Y11" s="2">
        <v>16.833400000000001</v>
      </c>
      <c r="Z11" s="2">
        <v>9.6903000000000006</v>
      </c>
    </row>
    <row r="12" spans="1:26" x14ac:dyDescent="0.25">
      <c r="A12" s="65">
        <v>36308</v>
      </c>
      <c r="B12" s="2">
        <f>AVERAGE(I12:X12)</f>
        <v>32.128924999999995</v>
      </c>
      <c r="C12" s="2">
        <v>12.998900000000001</v>
      </c>
      <c r="D12" s="2">
        <v>9.9945000000000004</v>
      </c>
      <c r="E12" s="2">
        <v>4.9983000000000004</v>
      </c>
      <c r="F12" s="2">
        <v>4.9965999999999999</v>
      </c>
      <c r="G12" s="2">
        <v>5.0852000000000004</v>
      </c>
      <c r="H12" s="2">
        <v>12.951000000000001</v>
      </c>
      <c r="I12" s="2">
        <v>18.997499999999999</v>
      </c>
      <c r="J12" s="2">
        <v>26.921700000000001</v>
      </c>
      <c r="K12" s="2">
        <v>27.993400000000001</v>
      </c>
      <c r="L12" s="2">
        <v>29.200500000000002</v>
      </c>
      <c r="M12" s="2">
        <v>34.01</v>
      </c>
      <c r="N12" s="2">
        <v>34.619999999999997</v>
      </c>
      <c r="O12" s="2">
        <v>34.81</v>
      </c>
      <c r="P12" s="2">
        <v>42</v>
      </c>
      <c r="Q12" s="2">
        <v>40.89</v>
      </c>
      <c r="R12" s="2">
        <v>40.01</v>
      </c>
      <c r="S12" s="2">
        <v>35</v>
      </c>
      <c r="T12" s="2">
        <v>31</v>
      </c>
      <c r="U12" s="2">
        <v>29.99</v>
      </c>
      <c r="V12" s="2">
        <v>28.6373</v>
      </c>
      <c r="W12" s="2">
        <v>31.9924</v>
      </c>
      <c r="X12" s="2">
        <v>27.99</v>
      </c>
      <c r="Y12" s="2">
        <v>23</v>
      </c>
      <c r="Z12" s="2">
        <v>18</v>
      </c>
    </row>
    <row r="13" spans="1:26" x14ac:dyDescent="0.25">
      <c r="A13" s="65">
        <v>36307</v>
      </c>
      <c r="B13" s="2">
        <f>AVERAGE(I13:X13)</f>
        <v>39.310643750000004</v>
      </c>
      <c r="C13" s="2">
        <v>18.555700000000002</v>
      </c>
      <c r="D13" s="2">
        <v>16.990400000000001</v>
      </c>
      <c r="E13" s="2">
        <v>12.9937</v>
      </c>
      <c r="F13" s="2">
        <v>11.038500000000001</v>
      </c>
      <c r="G13" s="2">
        <v>11.991199999999999</v>
      </c>
      <c r="H13" s="2">
        <v>16.721900000000002</v>
      </c>
      <c r="I13" s="2">
        <v>22</v>
      </c>
      <c r="J13" s="2">
        <v>28</v>
      </c>
      <c r="K13" s="2">
        <v>33.020000000000003</v>
      </c>
      <c r="L13" s="2">
        <v>35.15</v>
      </c>
      <c r="M13" s="2">
        <v>38.630000000000003</v>
      </c>
      <c r="N13" s="2">
        <v>38.92</v>
      </c>
      <c r="O13" s="2">
        <v>42.99</v>
      </c>
      <c r="P13" s="2">
        <v>50.1</v>
      </c>
      <c r="Q13" s="2">
        <v>50.58</v>
      </c>
      <c r="R13" s="2">
        <v>50.75</v>
      </c>
      <c r="S13" s="2">
        <v>46</v>
      </c>
      <c r="T13" s="2">
        <v>42.21</v>
      </c>
      <c r="U13" s="2">
        <v>38.993200000000002</v>
      </c>
      <c r="V13" s="2">
        <v>36.201799999999999</v>
      </c>
      <c r="W13" s="2">
        <v>41.28</v>
      </c>
      <c r="X13" s="2">
        <v>34.145299999999999</v>
      </c>
      <c r="Y13" s="2">
        <v>24.5</v>
      </c>
      <c r="Z13" s="2">
        <v>21.9968</v>
      </c>
    </row>
    <row r="14" spans="1:26" x14ac:dyDescent="0.25">
      <c r="A14" s="65">
        <v>36306</v>
      </c>
      <c r="B14" s="2">
        <f>AVERAGE(I14:X14)</f>
        <v>33.018262500000006</v>
      </c>
      <c r="C14" s="2">
        <v>23.32</v>
      </c>
      <c r="D14" s="2">
        <v>18.5</v>
      </c>
      <c r="E14" s="2">
        <v>17</v>
      </c>
      <c r="F14" s="2">
        <v>13.33</v>
      </c>
      <c r="G14" s="2">
        <v>13.99</v>
      </c>
      <c r="H14" s="2">
        <v>22.17</v>
      </c>
      <c r="I14" s="2">
        <v>25.17</v>
      </c>
      <c r="J14" s="2">
        <v>27.01</v>
      </c>
      <c r="K14" s="2">
        <v>27.9924</v>
      </c>
      <c r="L14" s="2">
        <v>29.5</v>
      </c>
      <c r="M14" s="2">
        <v>33.21</v>
      </c>
      <c r="N14" s="2">
        <v>34.99</v>
      </c>
      <c r="O14" s="2">
        <v>35.89</v>
      </c>
      <c r="P14" s="2">
        <v>38</v>
      </c>
      <c r="Q14" s="2">
        <v>39.82</v>
      </c>
      <c r="R14" s="2">
        <v>39.44</v>
      </c>
      <c r="S14" s="2">
        <v>34.004199999999997</v>
      </c>
      <c r="T14" s="2">
        <v>32.496600000000001</v>
      </c>
      <c r="U14" s="2">
        <v>33.0092</v>
      </c>
      <c r="V14" s="2">
        <v>33.0047</v>
      </c>
      <c r="W14" s="2">
        <v>36.206200000000003</v>
      </c>
      <c r="X14" s="2">
        <v>28.5489</v>
      </c>
      <c r="Y14" s="2">
        <v>26.8399</v>
      </c>
      <c r="Z14" s="2">
        <v>24.49</v>
      </c>
    </row>
    <row r="15" spans="1:26" x14ac:dyDescent="0.25">
      <c r="A15" s="65">
        <v>36305</v>
      </c>
      <c r="B15" s="2">
        <f>AVERAGE(I15:X15)</f>
        <v>44.314374999999998</v>
      </c>
      <c r="C15" s="2">
        <v>21.38</v>
      </c>
      <c r="D15" s="2">
        <v>19.07</v>
      </c>
      <c r="E15" s="2">
        <v>18.41</v>
      </c>
      <c r="F15" s="2">
        <v>14.36</v>
      </c>
      <c r="G15" s="2">
        <v>20.45</v>
      </c>
      <c r="H15" s="2">
        <v>24.496700000000001</v>
      </c>
      <c r="I15" s="2">
        <v>38</v>
      </c>
      <c r="J15" s="2">
        <v>38.99</v>
      </c>
      <c r="K15" s="2">
        <v>51.92</v>
      </c>
      <c r="L15" s="2">
        <v>37.6</v>
      </c>
      <c r="M15" s="2">
        <v>48.38</v>
      </c>
      <c r="N15" s="2">
        <v>48.18</v>
      </c>
      <c r="O15" s="2">
        <v>48</v>
      </c>
      <c r="P15" s="2">
        <v>48.77</v>
      </c>
      <c r="Q15" s="2">
        <v>48.98</v>
      </c>
      <c r="R15" s="2">
        <v>49.99</v>
      </c>
      <c r="S15" s="2">
        <v>49.99</v>
      </c>
      <c r="T15" s="2">
        <v>47.06</v>
      </c>
      <c r="U15" s="2">
        <v>38.99</v>
      </c>
      <c r="V15" s="2">
        <v>35.69</v>
      </c>
      <c r="W15" s="2">
        <v>39.5</v>
      </c>
      <c r="X15" s="2">
        <v>38.99</v>
      </c>
      <c r="Y15" s="2">
        <v>25.99</v>
      </c>
      <c r="Z15" s="2">
        <v>24.5</v>
      </c>
    </row>
    <row r="16" spans="1:26" x14ac:dyDescent="0.25">
      <c r="A16" s="65">
        <v>36304</v>
      </c>
      <c r="B16" s="2">
        <f t="shared" ref="B16:B22" si="0">AVERAGE(I16:X16)</f>
        <v>37.964331250000008</v>
      </c>
      <c r="C16" s="2">
        <v>18.8</v>
      </c>
      <c r="D16" s="2">
        <v>15.485300000000001</v>
      </c>
      <c r="E16" s="2">
        <v>13.995699999999999</v>
      </c>
      <c r="F16" s="2">
        <v>13.9945</v>
      </c>
      <c r="G16" s="2">
        <v>13.9992</v>
      </c>
      <c r="H16" s="2">
        <v>17.981300000000001</v>
      </c>
      <c r="I16" s="2">
        <v>26.56</v>
      </c>
      <c r="J16" s="2">
        <v>29.1</v>
      </c>
      <c r="K16" s="2">
        <v>32.001399999999997</v>
      </c>
      <c r="L16" s="2">
        <v>34.005299999999998</v>
      </c>
      <c r="M16" s="2">
        <v>43.900599999999997</v>
      </c>
      <c r="N16" s="2">
        <v>43.785499999999999</v>
      </c>
      <c r="O16" s="2">
        <v>44.288899999999998</v>
      </c>
      <c r="P16" s="2">
        <v>44.529899999999998</v>
      </c>
      <c r="Q16" s="2">
        <v>44.991100000000003</v>
      </c>
      <c r="R16" s="2">
        <v>43.874000000000002</v>
      </c>
      <c r="S16" s="2">
        <v>40.009</v>
      </c>
      <c r="T16" s="2">
        <v>36.209200000000003</v>
      </c>
      <c r="U16" s="2">
        <v>33.048400000000001</v>
      </c>
      <c r="V16" s="2">
        <v>31.256</v>
      </c>
      <c r="W16" s="2">
        <v>44.991399999999999</v>
      </c>
      <c r="X16" s="2">
        <v>34.878599999999999</v>
      </c>
      <c r="Y16" s="2">
        <v>26.09</v>
      </c>
      <c r="Z16" s="2">
        <v>22.65</v>
      </c>
    </row>
    <row r="17" spans="1:26" x14ac:dyDescent="0.25">
      <c r="A17" s="65">
        <v>36303</v>
      </c>
      <c r="B17" s="2"/>
      <c r="C17" s="2">
        <v>19.72</v>
      </c>
      <c r="D17" s="2">
        <v>16.84</v>
      </c>
      <c r="E17" s="2">
        <v>13.47</v>
      </c>
      <c r="F17" s="2">
        <v>13.25</v>
      </c>
      <c r="G17" s="2">
        <v>13.22</v>
      </c>
      <c r="H17" s="2">
        <v>8.9984999999999999</v>
      </c>
      <c r="I17" s="2">
        <v>8.9995999999999992</v>
      </c>
      <c r="J17" s="2">
        <v>15.5</v>
      </c>
      <c r="K17" s="2">
        <v>19.989999999999998</v>
      </c>
      <c r="L17" s="2">
        <v>24.0122</v>
      </c>
      <c r="M17" s="2">
        <v>26.05</v>
      </c>
      <c r="N17" s="2">
        <v>26.47</v>
      </c>
      <c r="O17" s="2">
        <v>26.0898</v>
      </c>
      <c r="P17" s="2">
        <v>26.48</v>
      </c>
      <c r="Q17" s="2">
        <v>26.6083</v>
      </c>
      <c r="R17" s="2">
        <v>27.258700000000001</v>
      </c>
      <c r="S17" s="2">
        <v>28</v>
      </c>
      <c r="T17" s="2">
        <v>28.6646</v>
      </c>
      <c r="U17" s="2">
        <v>27.9971</v>
      </c>
      <c r="V17" s="2">
        <v>28.519300000000001</v>
      </c>
      <c r="W17" s="2">
        <v>37.954500000000003</v>
      </c>
      <c r="X17" s="2">
        <v>28.785299999999999</v>
      </c>
      <c r="Y17" s="2">
        <v>23.99</v>
      </c>
      <c r="Z17" s="2">
        <v>18.991199999999999</v>
      </c>
    </row>
    <row r="18" spans="1:26" x14ac:dyDescent="0.25">
      <c r="A18" s="65">
        <v>36302</v>
      </c>
      <c r="B18" s="2">
        <f t="shared" si="0"/>
        <v>25.547374999999999</v>
      </c>
      <c r="C18" s="2">
        <v>23</v>
      </c>
      <c r="D18" s="2">
        <v>19.2</v>
      </c>
      <c r="E18" s="2">
        <v>17.05</v>
      </c>
      <c r="F18" s="2">
        <v>15.67</v>
      </c>
      <c r="G18" s="2">
        <v>15.36</v>
      </c>
      <c r="H18" s="2">
        <v>13.9985</v>
      </c>
      <c r="I18" s="2">
        <v>13.992599999999999</v>
      </c>
      <c r="J18" s="2">
        <v>19</v>
      </c>
      <c r="K18" s="2">
        <v>25.1</v>
      </c>
      <c r="L18" s="2">
        <v>27.08</v>
      </c>
      <c r="M18" s="2">
        <v>27</v>
      </c>
      <c r="N18" s="2">
        <v>26.841000000000001</v>
      </c>
      <c r="O18" s="2">
        <v>27.608000000000001</v>
      </c>
      <c r="P18" s="2">
        <v>27.310400000000001</v>
      </c>
      <c r="Q18" s="2">
        <v>26.8856</v>
      </c>
      <c r="R18" s="2">
        <v>26.4727</v>
      </c>
      <c r="S18" s="2">
        <v>26.79</v>
      </c>
      <c r="T18" s="2">
        <v>26.85</v>
      </c>
      <c r="U18" s="2">
        <v>26.22</v>
      </c>
      <c r="V18" s="2">
        <v>26.223099999999999</v>
      </c>
      <c r="W18" s="2">
        <v>29.494599999999998</v>
      </c>
      <c r="X18" s="2">
        <v>25.89</v>
      </c>
      <c r="Y18" s="2">
        <v>24.5</v>
      </c>
      <c r="Z18" s="2">
        <v>18.507400000000001</v>
      </c>
    </row>
    <row r="19" spans="1:26" x14ac:dyDescent="0.25">
      <c r="A19" s="65">
        <v>36301</v>
      </c>
      <c r="B19" s="2">
        <f t="shared" si="0"/>
        <v>27.630950000000002</v>
      </c>
      <c r="C19" s="2">
        <v>20.92</v>
      </c>
      <c r="D19" s="2">
        <v>18.850000000000001</v>
      </c>
      <c r="E19" s="2">
        <v>14.498100000000001</v>
      </c>
      <c r="F19" s="2">
        <v>13.999599999999999</v>
      </c>
      <c r="G19" s="2">
        <v>16.997800000000002</v>
      </c>
      <c r="H19" s="2">
        <v>19.3611</v>
      </c>
      <c r="I19" s="2">
        <v>23.409500000000001</v>
      </c>
      <c r="J19" s="2">
        <v>25.743099999999998</v>
      </c>
      <c r="K19" s="2">
        <v>26.985800000000001</v>
      </c>
      <c r="L19" s="2">
        <v>28.4</v>
      </c>
      <c r="M19" s="2">
        <v>30.99</v>
      </c>
      <c r="N19" s="2">
        <v>30.83</v>
      </c>
      <c r="O19" s="2">
        <v>29.99</v>
      </c>
      <c r="P19" s="2">
        <v>29.99</v>
      </c>
      <c r="Q19" s="2">
        <v>29.56</v>
      </c>
      <c r="R19" s="2">
        <v>29.07</v>
      </c>
      <c r="S19" s="2">
        <v>26.0428</v>
      </c>
      <c r="T19" s="2">
        <v>25.494900000000001</v>
      </c>
      <c r="U19" s="2">
        <v>25.491199999999999</v>
      </c>
      <c r="V19" s="2">
        <v>25.492799999999999</v>
      </c>
      <c r="W19" s="2">
        <v>29.02</v>
      </c>
      <c r="X19" s="2">
        <v>25.585100000000001</v>
      </c>
      <c r="Y19" s="2">
        <v>24.5</v>
      </c>
      <c r="Z19" s="2">
        <v>23.35</v>
      </c>
    </row>
    <row r="20" spans="1:26" x14ac:dyDescent="0.25">
      <c r="A20" s="65">
        <v>36300</v>
      </c>
      <c r="B20" s="2">
        <f t="shared" si="0"/>
        <v>31.975637499999998</v>
      </c>
      <c r="C20" s="2">
        <v>21.3612</v>
      </c>
      <c r="D20" s="2">
        <v>17.3673</v>
      </c>
      <c r="E20" s="2">
        <v>16.499700000000001</v>
      </c>
      <c r="F20" s="2">
        <v>16.843800000000002</v>
      </c>
      <c r="G20" s="2">
        <v>17.369299999999999</v>
      </c>
      <c r="H20" s="2">
        <v>20.202999999999999</v>
      </c>
      <c r="I20" s="2">
        <v>25.493400000000001</v>
      </c>
      <c r="J20" s="2">
        <v>28.4955</v>
      </c>
      <c r="K20" s="2">
        <v>29.9908</v>
      </c>
      <c r="L20" s="2">
        <v>33.000999999999998</v>
      </c>
      <c r="M20" s="2">
        <v>34.0015</v>
      </c>
      <c r="N20" s="2">
        <v>34.153399999999998</v>
      </c>
      <c r="O20" s="2">
        <v>34.730400000000003</v>
      </c>
      <c r="P20" s="2">
        <v>34.974400000000003</v>
      </c>
      <c r="Q20" s="2">
        <v>34.998600000000003</v>
      </c>
      <c r="R20" s="2">
        <v>34.991100000000003</v>
      </c>
      <c r="S20" s="2">
        <v>32.994399999999999</v>
      </c>
      <c r="T20" s="2">
        <v>30.591899999999999</v>
      </c>
      <c r="U20" s="2">
        <v>28.994299999999999</v>
      </c>
      <c r="V20" s="2">
        <v>28.9969</v>
      </c>
      <c r="W20" s="2">
        <v>35.181699999999999</v>
      </c>
      <c r="X20" s="2">
        <v>30.020900000000001</v>
      </c>
      <c r="Y20" s="2">
        <v>24.499700000000001</v>
      </c>
      <c r="Z20" s="2">
        <v>21.818000000000001</v>
      </c>
    </row>
    <row r="21" spans="1:26" x14ac:dyDescent="0.25">
      <c r="A21" s="65">
        <v>36299</v>
      </c>
      <c r="B21" s="2">
        <f t="shared" si="0"/>
        <v>32.96869375</v>
      </c>
      <c r="C21" s="2">
        <v>20.2074</v>
      </c>
      <c r="D21" s="2">
        <v>19.202000000000002</v>
      </c>
      <c r="E21" s="2">
        <v>17.3688</v>
      </c>
      <c r="F21" s="2">
        <v>17.3614</v>
      </c>
      <c r="G21" s="2">
        <v>19.202999999999999</v>
      </c>
      <c r="H21" s="2">
        <v>23.7211</v>
      </c>
      <c r="I21" s="2">
        <v>26.51</v>
      </c>
      <c r="J21" s="2">
        <v>30.13</v>
      </c>
      <c r="K21" s="2">
        <v>30.3</v>
      </c>
      <c r="L21" s="2">
        <v>32.023499999999999</v>
      </c>
      <c r="M21" s="2">
        <v>33.006</v>
      </c>
      <c r="N21" s="2">
        <v>33.008299999999998</v>
      </c>
      <c r="O21" s="2">
        <v>34.005099999999999</v>
      </c>
      <c r="P21" s="2">
        <v>34.9908</v>
      </c>
      <c r="Q21" s="2">
        <v>35.000399999999999</v>
      </c>
      <c r="R21" s="2">
        <v>34.0047</v>
      </c>
      <c r="S21" s="2">
        <v>33.609299999999998</v>
      </c>
      <c r="T21" s="2">
        <v>33.003700000000002</v>
      </c>
      <c r="U21" s="2">
        <v>32.328099999999999</v>
      </c>
      <c r="V21" s="2">
        <v>33.005400000000002</v>
      </c>
      <c r="W21" s="2">
        <v>38.567300000000003</v>
      </c>
      <c r="X21" s="2">
        <v>34.006500000000003</v>
      </c>
      <c r="Y21" s="2">
        <v>28.1876</v>
      </c>
      <c r="Z21" s="2">
        <v>24.494499999999999</v>
      </c>
    </row>
    <row r="22" spans="1:26" x14ac:dyDescent="0.25">
      <c r="A22" s="65">
        <v>36298</v>
      </c>
      <c r="B22" s="2">
        <f t="shared" si="0"/>
        <v>32.273837499999999</v>
      </c>
      <c r="C22" s="2">
        <v>18.238499999999998</v>
      </c>
      <c r="D22" s="2">
        <v>17.364899999999999</v>
      </c>
      <c r="E22" s="2">
        <v>14.998699999999999</v>
      </c>
      <c r="F22" s="2">
        <v>14</v>
      </c>
      <c r="G22" s="2">
        <v>16.8477</v>
      </c>
      <c r="H22" s="2">
        <v>21.759499999999999</v>
      </c>
      <c r="I22" s="2">
        <v>26.474399999999999</v>
      </c>
      <c r="J22" s="2">
        <v>31.79</v>
      </c>
      <c r="K22" s="2">
        <v>31.1</v>
      </c>
      <c r="L22" s="2">
        <v>31.1</v>
      </c>
      <c r="M22" s="2">
        <v>32.496200000000002</v>
      </c>
      <c r="N22" s="2">
        <v>32.9953</v>
      </c>
      <c r="O22" s="2">
        <v>31.999600000000001</v>
      </c>
      <c r="P22" s="2">
        <v>32.990299999999998</v>
      </c>
      <c r="Q22" s="2">
        <v>32.991100000000003</v>
      </c>
      <c r="R22" s="2">
        <v>33.357199999999999</v>
      </c>
      <c r="S22" s="2">
        <v>32.247900000000001</v>
      </c>
      <c r="T22" s="2">
        <v>31.999500000000001</v>
      </c>
      <c r="U22" s="2">
        <v>32.742800000000003</v>
      </c>
      <c r="V22" s="2">
        <v>32.6434</v>
      </c>
      <c r="W22" s="2">
        <v>36.990900000000003</v>
      </c>
      <c r="X22" s="2">
        <v>32.462800000000001</v>
      </c>
      <c r="Y22" s="2">
        <v>29.993500000000001</v>
      </c>
      <c r="Z22" s="2">
        <v>23.2013</v>
      </c>
    </row>
    <row r="26" spans="1:26" x14ac:dyDescent="0.25">
      <c r="A26" s="52" t="s">
        <v>80</v>
      </c>
    </row>
    <row r="27" spans="1:26" x14ac:dyDescent="0.25">
      <c r="B27" t="s">
        <v>78</v>
      </c>
      <c r="C27">
        <v>1</v>
      </c>
      <c r="D27">
        <v>2</v>
      </c>
      <c r="E27">
        <v>3</v>
      </c>
      <c r="F27">
        <v>4</v>
      </c>
      <c r="G27">
        <v>5</v>
      </c>
      <c r="H27">
        <v>6</v>
      </c>
      <c r="I27">
        <v>7</v>
      </c>
      <c r="J27">
        <v>8</v>
      </c>
      <c r="K27">
        <v>9</v>
      </c>
      <c r="L27">
        <v>10</v>
      </c>
      <c r="M27">
        <v>11</v>
      </c>
      <c r="N27">
        <v>12</v>
      </c>
      <c r="O27">
        <v>13</v>
      </c>
      <c r="P27">
        <v>14</v>
      </c>
      <c r="Q27">
        <v>15</v>
      </c>
      <c r="R27">
        <v>16</v>
      </c>
      <c r="S27">
        <v>17</v>
      </c>
      <c r="T27">
        <v>18</v>
      </c>
      <c r="U27">
        <v>19</v>
      </c>
      <c r="V27">
        <v>20</v>
      </c>
      <c r="W27">
        <v>21</v>
      </c>
      <c r="X27">
        <v>22</v>
      </c>
      <c r="Y27">
        <v>23</v>
      </c>
      <c r="Z27">
        <v>24</v>
      </c>
    </row>
    <row r="28" spans="1:26" x14ac:dyDescent="0.25">
      <c r="A28" s="65">
        <v>36312</v>
      </c>
      <c r="B28" s="2">
        <f>AVERAGE(I28:X28)</f>
        <v>13.592641874999998</v>
      </c>
      <c r="C28" s="2">
        <v>3.5</v>
      </c>
      <c r="D28" s="2">
        <v>1.67971</v>
      </c>
      <c r="E28" s="2">
        <v>4.9303800000000004</v>
      </c>
      <c r="F28" s="2">
        <v>4.9305000000000003</v>
      </c>
      <c r="G28" s="2">
        <v>1.9637199999999999</v>
      </c>
      <c r="H28" s="2">
        <v>6.8</v>
      </c>
      <c r="I28" s="2">
        <v>9.1248799999999992</v>
      </c>
      <c r="J28" s="2">
        <v>25</v>
      </c>
      <c r="K28" s="2">
        <v>25</v>
      </c>
      <c r="L28" s="2">
        <v>20</v>
      </c>
      <c r="M28" s="2">
        <v>25.793710000000001</v>
      </c>
      <c r="N28" s="2">
        <v>30.287130000000001</v>
      </c>
      <c r="O28" s="2">
        <v>8.9225600000000007</v>
      </c>
      <c r="P28" s="2">
        <v>9.9</v>
      </c>
      <c r="Q28" s="2">
        <v>8.8800000000000008</v>
      </c>
      <c r="R28" s="2">
        <v>6.79</v>
      </c>
      <c r="S28" s="2">
        <v>6.79</v>
      </c>
      <c r="T28" s="2">
        <v>6.79</v>
      </c>
      <c r="U28" s="2">
        <v>4.93</v>
      </c>
      <c r="V28" s="2">
        <v>6.79</v>
      </c>
      <c r="W28" s="2">
        <v>12.48399</v>
      </c>
      <c r="X28" s="2">
        <v>10</v>
      </c>
      <c r="Y28" s="2">
        <v>6.79</v>
      </c>
      <c r="Z28" s="2">
        <v>23.446339999999999</v>
      </c>
    </row>
    <row r="29" spans="1:26" x14ac:dyDescent="0.25">
      <c r="A29" s="65">
        <v>36311</v>
      </c>
      <c r="B29" s="2">
        <f>AVERAGE(I29:X29)</f>
        <v>25.089804375</v>
      </c>
      <c r="C29" s="2">
        <v>-1.1949099999999999</v>
      </c>
      <c r="D29" s="2">
        <v>-1.5</v>
      </c>
      <c r="E29" s="2">
        <v>4.9303999999999997</v>
      </c>
      <c r="F29" s="2">
        <v>-0.65359999999999996</v>
      </c>
      <c r="G29" s="2">
        <v>-1.5</v>
      </c>
      <c r="H29" s="2">
        <v>-3.3426900000000002</v>
      </c>
      <c r="I29" s="2">
        <v>-21</v>
      </c>
      <c r="J29" s="2">
        <v>-14.563689999999999</v>
      </c>
      <c r="K29" s="2">
        <v>3.1249400000000001</v>
      </c>
      <c r="L29" s="2">
        <v>23.72616</v>
      </c>
      <c r="M29" s="2">
        <v>35.451630000000002</v>
      </c>
      <c r="N29" s="2">
        <v>25</v>
      </c>
      <c r="O29" s="2">
        <v>26</v>
      </c>
      <c r="P29" s="2">
        <v>26</v>
      </c>
      <c r="Q29" s="2">
        <v>25.186599999999999</v>
      </c>
      <c r="R29" s="2">
        <v>26.16</v>
      </c>
      <c r="S29" s="2">
        <v>23</v>
      </c>
      <c r="T29" s="2">
        <v>25.563949999999998</v>
      </c>
      <c r="U29" s="2">
        <v>27.7</v>
      </c>
      <c r="V29" s="2">
        <v>7.0011000000000001</v>
      </c>
      <c r="W29" s="2">
        <v>88.338329999999999</v>
      </c>
      <c r="X29" s="2">
        <v>74.74785</v>
      </c>
      <c r="Y29" s="2">
        <v>26</v>
      </c>
      <c r="Z29" s="2">
        <v>5.6255199999999999</v>
      </c>
    </row>
    <row r="30" spans="1:26" x14ac:dyDescent="0.25">
      <c r="A30" s="65">
        <v>36310</v>
      </c>
      <c r="B30" s="2"/>
      <c r="C30" s="2">
        <v>23</v>
      </c>
      <c r="D30" s="2">
        <v>-1.22271</v>
      </c>
      <c r="E30" s="2">
        <v>-1.2238</v>
      </c>
      <c r="F30" s="2">
        <v>0</v>
      </c>
      <c r="G30" s="2">
        <v>0</v>
      </c>
      <c r="H30" s="2">
        <v>-3.5</v>
      </c>
      <c r="I30" s="2">
        <v>-10</v>
      </c>
      <c r="J30" s="2">
        <v>-20</v>
      </c>
      <c r="K30" s="2">
        <v>-2.7074400000000001</v>
      </c>
      <c r="L30" s="2">
        <v>3.4870100000000002</v>
      </c>
      <c r="M30" s="2">
        <v>6.79</v>
      </c>
      <c r="N30" s="2">
        <v>8.66</v>
      </c>
      <c r="O30" s="2">
        <v>6.7219699999999998</v>
      </c>
      <c r="P30" s="2">
        <v>4.50753</v>
      </c>
      <c r="Q30" s="2">
        <v>7.1121499999999997</v>
      </c>
      <c r="R30" s="2">
        <v>-0.65629000000000004</v>
      </c>
      <c r="S30" s="2">
        <v>6.79</v>
      </c>
      <c r="T30" s="2">
        <v>4.93</v>
      </c>
      <c r="U30" s="2">
        <v>-0.83343</v>
      </c>
      <c r="V30" s="2">
        <v>-1.5</v>
      </c>
      <c r="W30" s="2">
        <v>4.9938599999999997</v>
      </c>
      <c r="X30" s="2">
        <v>37.72334</v>
      </c>
      <c r="Y30" s="2">
        <v>6.0000999999999998</v>
      </c>
      <c r="Z30" s="2">
        <v>6.0000999999999998</v>
      </c>
    </row>
    <row r="31" spans="1:26" x14ac:dyDescent="0.25">
      <c r="A31" s="65">
        <v>36309</v>
      </c>
      <c r="B31" s="2">
        <f>AVERAGE(I31:X31)</f>
        <v>9.7716224999999994</v>
      </c>
      <c r="C31" s="2">
        <v>4.93</v>
      </c>
      <c r="D31" s="2">
        <v>6.7904999999999998</v>
      </c>
      <c r="E31" s="2">
        <v>-0.19891</v>
      </c>
      <c r="F31" s="2">
        <v>0</v>
      </c>
      <c r="G31" s="2">
        <v>0.46342</v>
      </c>
      <c r="H31" s="2">
        <v>14.0001</v>
      </c>
      <c r="I31" s="2">
        <v>-2.95418</v>
      </c>
      <c r="J31" s="2">
        <v>-2.3315999999999999</v>
      </c>
      <c r="K31" s="2">
        <v>-0.17130000000000001</v>
      </c>
      <c r="L31" s="2">
        <v>2.6233</v>
      </c>
      <c r="M31" s="2">
        <v>6.0561400000000001</v>
      </c>
      <c r="N31" s="2">
        <v>10.926399999999999</v>
      </c>
      <c r="O31" s="2">
        <v>8.66</v>
      </c>
      <c r="P31" s="2">
        <v>8.66</v>
      </c>
      <c r="Q31" s="2">
        <v>14.49241</v>
      </c>
      <c r="R31" s="2">
        <v>9.9</v>
      </c>
      <c r="S31" s="2">
        <v>5.6814299999999998</v>
      </c>
      <c r="T31" s="2">
        <v>35.852629999999998</v>
      </c>
      <c r="U31" s="2">
        <v>8.7311599999999991</v>
      </c>
      <c r="V31" s="2">
        <v>14.860200000000001</v>
      </c>
      <c r="W31" s="2">
        <v>17.859369999999998</v>
      </c>
      <c r="X31" s="2">
        <v>17.5</v>
      </c>
      <c r="Y31" s="2">
        <v>6.7900999999999998</v>
      </c>
      <c r="Z31" s="2">
        <v>6.7904</v>
      </c>
    </row>
    <row r="32" spans="1:26" x14ac:dyDescent="0.25">
      <c r="A32" s="65">
        <v>36308</v>
      </c>
      <c r="B32" s="2">
        <f>AVERAGE(I32:X32)</f>
        <v>23.493423749999998</v>
      </c>
      <c r="C32" s="2">
        <v>39.85</v>
      </c>
      <c r="D32" s="2">
        <v>24.50582</v>
      </c>
      <c r="E32" s="2">
        <v>4.93</v>
      </c>
      <c r="F32" s="2">
        <v>5.9</v>
      </c>
      <c r="G32" s="2">
        <v>4.93</v>
      </c>
      <c r="H32" s="2">
        <v>16.495830000000002</v>
      </c>
      <c r="I32" s="2">
        <v>3.0786099999999998</v>
      </c>
      <c r="J32" s="2">
        <v>25.47</v>
      </c>
      <c r="K32" s="2">
        <v>18</v>
      </c>
      <c r="L32" s="2">
        <v>14.803839999999999</v>
      </c>
      <c r="M32" s="2">
        <v>19.435079999999999</v>
      </c>
      <c r="N32" s="2">
        <v>37.853580000000001</v>
      </c>
      <c r="O32" s="2">
        <v>21.225269999999998</v>
      </c>
      <c r="P32" s="2">
        <v>33.451900000000002</v>
      </c>
      <c r="Q32" s="2">
        <v>49</v>
      </c>
      <c r="R32" s="2">
        <v>32</v>
      </c>
      <c r="S32" s="2">
        <v>22.235289999999999</v>
      </c>
      <c r="T32" s="2">
        <v>21.809360000000002</v>
      </c>
      <c r="U32" s="2">
        <v>8.1544100000000004</v>
      </c>
      <c r="V32" s="2">
        <v>15.7974</v>
      </c>
      <c r="W32" s="2">
        <v>31.033709999999999</v>
      </c>
      <c r="X32" s="2">
        <v>22.546330000000001</v>
      </c>
      <c r="Y32" s="2">
        <v>7.56731</v>
      </c>
      <c r="Z32" s="2">
        <v>4.4661999999999997</v>
      </c>
    </row>
    <row r="33" spans="1:26" x14ac:dyDescent="0.25">
      <c r="A33" s="65">
        <v>36307</v>
      </c>
      <c r="B33" s="2">
        <f>AVERAGE(I33:X33)</f>
        <v>23.240843125000005</v>
      </c>
      <c r="C33" s="2">
        <v>16.0002</v>
      </c>
      <c r="D33" s="2">
        <v>2.9080400000000002</v>
      </c>
      <c r="E33" s="2">
        <v>9.9</v>
      </c>
      <c r="F33" s="2">
        <v>9.9004100000000008</v>
      </c>
      <c r="G33" s="2">
        <v>9.9001000000000001</v>
      </c>
      <c r="H33" s="2">
        <v>23</v>
      </c>
      <c r="I33" s="2">
        <v>17.143719999999998</v>
      </c>
      <c r="J33" s="2">
        <v>10</v>
      </c>
      <c r="K33" s="2">
        <v>44.857109999999999</v>
      </c>
      <c r="L33" s="2">
        <v>14.097849999999999</v>
      </c>
      <c r="M33" s="2">
        <v>40</v>
      </c>
      <c r="N33" s="2">
        <v>31.9909</v>
      </c>
      <c r="O33" s="2">
        <v>20.163820000000001</v>
      </c>
      <c r="P33" s="2">
        <v>23.229890000000001</v>
      </c>
      <c r="Q33" s="2">
        <v>26.05</v>
      </c>
      <c r="R33" s="2">
        <v>26.05</v>
      </c>
      <c r="S33" s="2">
        <v>26.05</v>
      </c>
      <c r="T33" s="2">
        <v>31.99</v>
      </c>
      <c r="U33" s="2">
        <v>11</v>
      </c>
      <c r="V33" s="2">
        <v>11</v>
      </c>
      <c r="W33" s="2">
        <v>21.0002</v>
      </c>
      <c r="X33" s="2">
        <v>17.23</v>
      </c>
      <c r="Y33" s="2">
        <v>24.5</v>
      </c>
      <c r="Z33" s="2">
        <v>17</v>
      </c>
    </row>
    <row r="34" spans="1:26" x14ac:dyDescent="0.25">
      <c r="A34" s="65">
        <v>36306</v>
      </c>
      <c r="B34" s="2">
        <f>AVERAGE(I34:X34)</f>
        <v>32.163750624999999</v>
      </c>
      <c r="C34" s="2">
        <v>13</v>
      </c>
      <c r="D34" s="2">
        <v>4.93</v>
      </c>
      <c r="E34" s="2">
        <v>4.93</v>
      </c>
      <c r="F34" s="2">
        <v>1.7060900000000001</v>
      </c>
      <c r="G34" s="2">
        <v>0.99</v>
      </c>
      <c r="H34" s="2">
        <v>5.6458399999999997</v>
      </c>
      <c r="I34" s="2">
        <v>2.1088100000000001</v>
      </c>
      <c r="J34" s="2">
        <v>42.458289999999998</v>
      </c>
      <c r="K34" s="2">
        <v>17.341799999999999</v>
      </c>
      <c r="L34" s="2">
        <v>23.05153</v>
      </c>
      <c r="M34" s="2">
        <v>37.659129999999998</v>
      </c>
      <c r="N34" s="2">
        <v>33.78989</v>
      </c>
      <c r="O34" s="2">
        <v>22.966930000000001</v>
      </c>
      <c r="P34" s="2">
        <v>50.114049999999999</v>
      </c>
      <c r="Q34" s="2">
        <v>50</v>
      </c>
      <c r="R34" s="2">
        <v>19.849689999999999</v>
      </c>
      <c r="S34" s="2">
        <v>27.95</v>
      </c>
      <c r="T34" s="2">
        <v>40.004269999999998</v>
      </c>
      <c r="U34" s="2">
        <v>39.99</v>
      </c>
      <c r="V34" s="2">
        <v>39.85</v>
      </c>
      <c r="W34" s="2">
        <v>27.635619999999999</v>
      </c>
      <c r="X34" s="2">
        <v>39.85</v>
      </c>
      <c r="Y34" s="2">
        <v>15</v>
      </c>
      <c r="Z34" s="2">
        <v>14</v>
      </c>
    </row>
    <row r="35" spans="1:26" x14ac:dyDescent="0.25">
      <c r="A35" s="65">
        <v>36305</v>
      </c>
      <c r="B35" s="2">
        <f>AVERAGE(I35:X35)</f>
        <v>59.053510624999987</v>
      </c>
      <c r="C35" s="2">
        <v>13.0001</v>
      </c>
      <c r="D35" s="2">
        <v>12</v>
      </c>
      <c r="E35" s="2">
        <v>8</v>
      </c>
      <c r="F35" s="2">
        <v>1.9096</v>
      </c>
      <c r="G35" s="2">
        <v>0.99</v>
      </c>
      <c r="H35" s="2">
        <v>3.6796799999999998</v>
      </c>
      <c r="I35" s="2">
        <v>21.649609999999999</v>
      </c>
      <c r="J35" s="2">
        <v>25.668089999999999</v>
      </c>
      <c r="K35" s="2">
        <v>31.753060000000001</v>
      </c>
      <c r="L35" s="2">
        <v>29.35211</v>
      </c>
      <c r="M35" s="2">
        <v>33.265239999999999</v>
      </c>
      <c r="N35" s="2">
        <v>45.414000000000001</v>
      </c>
      <c r="O35" s="2">
        <v>36.59431</v>
      </c>
      <c r="P35" s="2">
        <v>71.693950000000001</v>
      </c>
      <c r="Q35" s="2">
        <v>55.620010000000001</v>
      </c>
      <c r="R35" s="2">
        <v>176.57390000000001</v>
      </c>
      <c r="S35" s="2">
        <v>162.08858000000001</v>
      </c>
      <c r="T35" s="2">
        <v>45.359259999999999</v>
      </c>
      <c r="U35" s="2">
        <v>58.593809999999998</v>
      </c>
      <c r="V35" s="2">
        <v>47.303559999999997</v>
      </c>
      <c r="W35" s="2">
        <v>36.818519999999999</v>
      </c>
      <c r="X35" s="2">
        <v>67.108159999999998</v>
      </c>
      <c r="Y35" s="2">
        <v>43.392650000000003</v>
      </c>
      <c r="Z35" s="2">
        <v>3.8203200000000002</v>
      </c>
    </row>
    <row r="36" spans="1:26" x14ac:dyDescent="0.25">
      <c r="A36" s="65">
        <v>36304</v>
      </c>
      <c r="B36" s="2">
        <f t="shared" ref="B36:B42" si="1">AVERAGE(I36:X36)</f>
        <v>33.995866249999999</v>
      </c>
      <c r="C36" s="2">
        <v>10.267099999999999</v>
      </c>
      <c r="D36" s="2">
        <v>10.5</v>
      </c>
      <c r="E36" s="2">
        <v>10.5</v>
      </c>
      <c r="F36" s="2">
        <v>8.98245</v>
      </c>
      <c r="G36" s="2">
        <v>8.5760000000000005</v>
      </c>
      <c r="H36" s="2">
        <v>23.376169999999998</v>
      </c>
      <c r="I36" s="2">
        <v>26</v>
      </c>
      <c r="J36" s="2">
        <v>28.989989999999999</v>
      </c>
      <c r="K36" s="2">
        <v>37.595840000000003</v>
      </c>
      <c r="L36" s="2">
        <v>35.360259999999997</v>
      </c>
      <c r="M36" s="2">
        <v>34.665759999999999</v>
      </c>
      <c r="N36" s="2">
        <v>28.01</v>
      </c>
      <c r="O36" s="2">
        <v>28.01</v>
      </c>
      <c r="P36" s="2">
        <v>28.01</v>
      </c>
      <c r="Q36" s="2">
        <v>38</v>
      </c>
      <c r="R36" s="2">
        <v>38.01</v>
      </c>
      <c r="S36" s="2">
        <v>38.01</v>
      </c>
      <c r="T36" s="2">
        <v>38.01</v>
      </c>
      <c r="U36" s="2">
        <v>38.608490000000003</v>
      </c>
      <c r="V36" s="2">
        <v>15.08254</v>
      </c>
      <c r="W36" s="2">
        <v>44.087519999999998</v>
      </c>
      <c r="X36" s="2">
        <v>47.483460000000001</v>
      </c>
      <c r="Y36" s="2">
        <v>22.31</v>
      </c>
      <c r="Z36" s="2">
        <v>15</v>
      </c>
    </row>
    <row r="37" spans="1:26" x14ac:dyDescent="0.25">
      <c r="A37" s="65">
        <v>36303</v>
      </c>
      <c r="B37" s="2"/>
      <c r="C37" s="2">
        <v>12.5</v>
      </c>
      <c r="D37" s="2">
        <v>5.2921199999999997</v>
      </c>
      <c r="E37" s="2">
        <v>0.99</v>
      </c>
      <c r="F37" s="2">
        <v>0.99</v>
      </c>
      <c r="G37" s="2">
        <v>3</v>
      </c>
      <c r="H37" s="2">
        <v>4.93</v>
      </c>
      <c r="I37" s="2">
        <v>0</v>
      </c>
      <c r="J37" s="2">
        <v>0.80003000000000002</v>
      </c>
      <c r="K37" s="2">
        <v>9.9</v>
      </c>
      <c r="L37" s="2">
        <v>11.214259999999999</v>
      </c>
      <c r="M37" s="2">
        <v>13.129300000000001</v>
      </c>
      <c r="N37" s="2">
        <v>20.0002</v>
      </c>
      <c r="O37" s="2">
        <v>20.120560000000001</v>
      </c>
      <c r="P37" s="2">
        <v>21</v>
      </c>
      <c r="Q37" s="2">
        <v>21</v>
      </c>
      <c r="R37" s="2">
        <v>21.000699999999998</v>
      </c>
      <c r="S37" s="2">
        <v>21</v>
      </c>
      <c r="T37" s="2">
        <v>20</v>
      </c>
      <c r="U37" s="2">
        <v>20</v>
      </c>
      <c r="V37" s="2">
        <v>16.05</v>
      </c>
      <c r="W37" s="2">
        <v>13.41216</v>
      </c>
      <c r="X37" s="2">
        <v>19.39433</v>
      </c>
      <c r="Y37" s="2">
        <v>27.63</v>
      </c>
      <c r="Z37" s="2">
        <v>20.069959999999998</v>
      </c>
    </row>
    <row r="38" spans="1:26" x14ac:dyDescent="0.25">
      <c r="A38" s="65">
        <v>36302</v>
      </c>
      <c r="B38" s="2">
        <f t="shared" si="1"/>
        <v>25.387105000000002</v>
      </c>
      <c r="C38" s="2">
        <v>15.01</v>
      </c>
      <c r="D38" s="2">
        <v>16</v>
      </c>
      <c r="E38" s="2">
        <v>18.809100000000001</v>
      </c>
      <c r="F38" s="2">
        <v>8</v>
      </c>
      <c r="G38" s="2">
        <v>14</v>
      </c>
      <c r="H38" s="2">
        <v>8.6129499999999997</v>
      </c>
      <c r="I38" s="2">
        <v>0.99</v>
      </c>
      <c r="J38" s="2">
        <v>9.4085099999999997</v>
      </c>
      <c r="K38" s="2">
        <v>12.51</v>
      </c>
      <c r="L38" s="2">
        <v>34.587870000000002</v>
      </c>
      <c r="M38" s="2">
        <v>36.28331</v>
      </c>
      <c r="N38" s="2">
        <v>29.5</v>
      </c>
      <c r="O38" s="2">
        <v>28.84346</v>
      </c>
      <c r="P38" s="2">
        <v>28</v>
      </c>
      <c r="Q38" s="2">
        <v>27.88</v>
      </c>
      <c r="R38" s="2">
        <v>28.88</v>
      </c>
      <c r="S38" s="2">
        <v>35</v>
      </c>
      <c r="T38" s="2">
        <v>29.5</v>
      </c>
      <c r="U38" s="2">
        <v>29.5</v>
      </c>
      <c r="V38" s="2">
        <v>37.9467</v>
      </c>
      <c r="W38" s="2">
        <v>14.86383</v>
      </c>
      <c r="X38" s="2">
        <v>22.5</v>
      </c>
      <c r="Y38" s="2">
        <v>21</v>
      </c>
      <c r="Z38" s="2">
        <v>20.71</v>
      </c>
    </row>
    <row r="39" spans="1:26" x14ac:dyDescent="0.25">
      <c r="A39" s="65">
        <v>36301</v>
      </c>
      <c r="B39" s="2">
        <f t="shared" si="1"/>
        <v>26.428541249999999</v>
      </c>
      <c r="C39" s="2">
        <v>12.4269</v>
      </c>
      <c r="D39" s="2">
        <v>14.144410000000001</v>
      </c>
      <c r="E39" s="2">
        <v>15</v>
      </c>
      <c r="F39" s="2">
        <v>17.029630000000001</v>
      </c>
      <c r="G39" s="2">
        <v>14</v>
      </c>
      <c r="H39" s="2">
        <v>10.476570000000001</v>
      </c>
      <c r="I39" s="2">
        <v>10.46626</v>
      </c>
      <c r="J39" s="2">
        <v>12.26455</v>
      </c>
      <c r="K39" s="2">
        <v>20</v>
      </c>
      <c r="L39" s="2">
        <v>30.745049999999999</v>
      </c>
      <c r="M39" s="2">
        <v>36.827710000000003</v>
      </c>
      <c r="N39" s="2">
        <v>35.056629999999998</v>
      </c>
      <c r="O39" s="2">
        <v>27.547689999999999</v>
      </c>
      <c r="P39" s="2">
        <v>28</v>
      </c>
      <c r="Q39" s="2">
        <v>37.448270000000001</v>
      </c>
      <c r="R39" s="2">
        <v>36.929400000000001</v>
      </c>
      <c r="S39" s="2">
        <v>25</v>
      </c>
      <c r="T39" s="2">
        <v>24.05</v>
      </c>
      <c r="U39" s="2">
        <v>26.101099999999999</v>
      </c>
      <c r="V39" s="2">
        <v>25.89</v>
      </c>
      <c r="W39" s="2">
        <v>26.09</v>
      </c>
      <c r="X39" s="2">
        <v>20.440000000000001</v>
      </c>
      <c r="Y39" s="2">
        <v>21.75</v>
      </c>
      <c r="Z39" s="2">
        <v>29.48</v>
      </c>
    </row>
    <row r="40" spans="1:26" x14ac:dyDescent="0.25">
      <c r="A40" s="65">
        <v>36300</v>
      </c>
      <c r="B40" s="2">
        <f t="shared" si="1"/>
        <v>17.052836874999997</v>
      </c>
      <c r="C40" s="2">
        <v>20.151669999999999</v>
      </c>
      <c r="D40" s="2">
        <v>17</v>
      </c>
      <c r="E40" s="2">
        <v>17.000869999999999</v>
      </c>
      <c r="F40" s="2">
        <v>11.30438</v>
      </c>
      <c r="G40" s="2">
        <v>8</v>
      </c>
      <c r="H40" s="2">
        <v>19.0002</v>
      </c>
      <c r="I40" s="2">
        <v>17.067360000000001</v>
      </c>
      <c r="J40" s="2">
        <v>19.871790000000001</v>
      </c>
      <c r="K40" s="2">
        <v>20.235099999999999</v>
      </c>
      <c r="L40" s="2">
        <v>22</v>
      </c>
      <c r="M40" s="2">
        <v>11.839090000000001</v>
      </c>
      <c r="N40" s="2">
        <v>13</v>
      </c>
      <c r="O40" s="2">
        <v>24.830200000000001</v>
      </c>
      <c r="P40" s="2">
        <v>24.2</v>
      </c>
      <c r="Q40" s="2">
        <v>22.12</v>
      </c>
      <c r="R40" s="2">
        <v>12.01</v>
      </c>
      <c r="S40" s="2">
        <v>10.01</v>
      </c>
      <c r="T40" s="2">
        <v>6</v>
      </c>
      <c r="U40" s="2">
        <v>13</v>
      </c>
      <c r="V40" s="2">
        <v>22.0001</v>
      </c>
      <c r="W40" s="2">
        <v>10.66175</v>
      </c>
      <c r="X40" s="2">
        <v>24</v>
      </c>
      <c r="Y40" s="2">
        <v>24.49</v>
      </c>
      <c r="Z40" s="2">
        <v>25</v>
      </c>
    </row>
    <row r="41" spans="1:26" x14ac:dyDescent="0.25">
      <c r="A41" s="65">
        <v>36299</v>
      </c>
      <c r="B41" s="2">
        <f t="shared" si="1"/>
        <v>17.540676874999999</v>
      </c>
      <c r="C41" s="2">
        <v>20</v>
      </c>
      <c r="D41" s="2">
        <v>19.900200000000002</v>
      </c>
      <c r="E41" s="2">
        <v>17.971769999999999</v>
      </c>
      <c r="F41" s="2">
        <v>8</v>
      </c>
      <c r="G41" s="2">
        <v>8</v>
      </c>
      <c r="H41" s="2">
        <v>15.52875</v>
      </c>
      <c r="I41" s="2">
        <v>19</v>
      </c>
      <c r="J41" s="2">
        <v>13.01</v>
      </c>
      <c r="K41" s="2">
        <v>15.1</v>
      </c>
      <c r="L41" s="2">
        <v>16.290780000000002</v>
      </c>
      <c r="M41" s="2">
        <v>16</v>
      </c>
      <c r="N41" s="2">
        <v>21.450569999999999</v>
      </c>
      <c r="O41" s="2">
        <v>20.726479999999999</v>
      </c>
      <c r="P41" s="2">
        <v>17</v>
      </c>
      <c r="Q41" s="2">
        <v>20.39771</v>
      </c>
      <c r="R41" s="2">
        <v>20</v>
      </c>
      <c r="S41" s="2">
        <v>20</v>
      </c>
      <c r="T41" s="2">
        <v>10.199999999999999</v>
      </c>
      <c r="U41" s="2">
        <v>10.01</v>
      </c>
      <c r="V41" s="2">
        <v>15.12529</v>
      </c>
      <c r="W41" s="2">
        <v>22</v>
      </c>
      <c r="X41" s="2">
        <v>24.34</v>
      </c>
      <c r="Y41" s="2">
        <v>6.9275399999999996</v>
      </c>
      <c r="Z41" s="2">
        <v>16</v>
      </c>
    </row>
    <row r="42" spans="1:26" x14ac:dyDescent="0.25">
      <c r="A42" s="65">
        <v>36298</v>
      </c>
      <c r="B42" s="2">
        <f t="shared" si="1"/>
        <v>29.021474375</v>
      </c>
      <c r="C42" s="2">
        <v>19</v>
      </c>
      <c r="D42" s="2">
        <v>12.308770000000001</v>
      </c>
      <c r="E42" s="2">
        <v>9.5302100000000003</v>
      </c>
      <c r="F42" s="2">
        <v>6.2979200000000004</v>
      </c>
      <c r="G42" s="2">
        <v>4.93</v>
      </c>
      <c r="H42" s="2">
        <v>4.93</v>
      </c>
      <c r="I42" s="2">
        <v>0.99</v>
      </c>
      <c r="J42" s="2">
        <v>10.259729999999999</v>
      </c>
      <c r="K42" s="2">
        <v>25.47</v>
      </c>
      <c r="L42" s="2">
        <v>11.779</v>
      </c>
      <c r="M42" s="2">
        <v>21</v>
      </c>
      <c r="N42" s="2">
        <v>21.001799999999999</v>
      </c>
      <c r="O42" s="2">
        <v>21.002199999999998</v>
      </c>
      <c r="P42" s="2">
        <v>21</v>
      </c>
      <c r="Q42" s="2">
        <v>227.2175</v>
      </c>
      <c r="R42" s="2">
        <v>4</v>
      </c>
      <c r="S42" s="2">
        <v>39.801699999999997</v>
      </c>
      <c r="T42" s="2">
        <v>4</v>
      </c>
      <c r="U42" s="2">
        <v>4</v>
      </c>
      <c r="V42" s="2">
        <v>6.8216599999999996</v>
      </c>
      <c r="W42" s="2">
        <v>21</v>
      </c>
      <c r="X42" s="2">
        <v>25</v>
      </c>
      <c r="Y42" s="2">
        <v>25.47</v>
      </c>
      <c r="Z42" s="2">
        <v>20.0001</v>
      </c>
    </row>
  </sheetData>
  <pageMargins left="0.75" right="0.75" top="1" bottom="1" header="0.5" footer="0.5"/>
  <pageSetup scale="52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Q34"/>
  <sheetViews>
    <sheetView topLeftCell="E7" workbookViewId="0">
      <selection activeCell="L21" sqref="L21"/>
    </sheetView>
  </sheetViews>
  <sheetFormatPr defaultRowHeight="13.2" x14ac:dyDescent="0.25"/>
  <cols>
    <col min="7" max="7" width="10.88671875" customWidth="1"/>
    <col min="8" max="8" width="11.6640625" customWidth="1"/>
  </cols>
  <sheetData>
    <row r="3" spans="1:17" x14ac:dyDescent="0.25">
      <c r="A3" s="53" t="s">
        <v>67</v>
      </c>
    </row>
    <row r="4" spans="1:17" ht="13.8" thickBot="1" x14ac:dyDescent="0.3"/>
    <row r="5" spans="1:17" ht="13.8" thickTop="1" x14ac:dyDescent="0.25">
      <c r="A5" s="31" t="s">
        <v>47</v>
      </c>
      <c r="B5" s="32"/>
      <c r="C5" s="32"/>
      <c r="D5" s="32"/>
      <c r="E5" s="32"/>
      <c r="F5" s="54"/>
      <c r="G5" s="54"/>
      <c r="H5" s="54"/>
      <c r="I5" s="14"/>
    </row>
    <row r="6" spans="1:17" x14ac:dyDescent="0.25">
      <c r="A6" s="15"/>
      <c r="B6" s="66" t="s">
        <v>71</v>
      </c>
      <c r="C6" s="66"/>
      <c r="D6" s="66"/>
      <c r="E6" s="66" t="s">
        <v>76</v>
      </c>
      <c r="F6" s="66"/>
      <c r="G6" s="66"/>
      <c r="H6" s="66"/>
      <c r="I6" s="17"/>
      <c r="K6" s="67" t="s">
        <v>81</v>
      </c>
      <c r="L6" s="67"/>
      <c r="M6" s="67"/>
      <c r="N6" s="67"/>
      <c r="O6" s="67"/>
      <c r="P6" s="67"/>
      <c r="Q6" s="67"/>
    </row>
    <row r="7" spans="1:17" ht="13.8" thickBot="1" x14ac:dyDescent="0.3">
      <c r="A7" s="48"/>
      <c r="B7" s="49" t="s">
        <v>68</v>
      </c>
      <c r="C7" s="49" t="s">
        <v>69</v>
      </c>
      <c r="D7" s="49" t="s">
        <v>70</v>
      </c>
      <c r="E7" s="49" t="s">
        <v>72</v>
      </c>
      <c r="F7" s="49" t="s">
        <v>73</v>
      </c>
      <c r="G7" s="49" t="s">
        <v>74</v>
      </c>
      <c r="H7" s="49" t="s">
        <v>75</v>
      </c>
      <c r="I7" s="51" t="s">
        <v>77</v>
      </c>
      <c r="K7" s="49" t="s">
        <v>68</v>
      </c>
      <c r="L7" s="49" t="s">
        <v>69</v>
      </c>
      <c r="M7" s="49" t="s">
        <v>70</v>
      </c>
      <c r="N7" s="49" t="s">
        <v>72</v>
      </c>
      <c r="O7" s="49" t="s">
        <v>73</v>
      </c>
      <c r="P7" s="49" t="s">
        <v>74</v>
      </c>
      <c r="Q7" s="49" t="s">
        <v>75</v>
      </c>
    </row>
    <row r="8" spans="1:17" ht="13.8" thickTop="1" x14ac:dyDescent="0.25">
      <c r="A8" s="15"/>
      <c r="B8" s="55"/>
      <c r="C8" s="36"/>
      <c r="D8" s="36"/>
      <c r="E8" s="55"/>
      <c r="F8" s="16"/>
      <c r="G8" s="16"/>
      <c r="H8" s="16"/>
      <c r="I8" s="58"/>
    </row>
    <row r="9" spans="1:17" x14ac:dyDescent="0.25">
      <c r="A9" s="23" t="s">
        <v>0</v>
      </c>
      <c r="B9" s="56"/>
      <c r="C9" s="36">
        <v>184</v>
      </c>
      <c r="D9" s="36">
        <v>117</v>
      </c>
      <c r="E9" s="59">
        <v>-53.03</v>
      </c>
      <c r="F9" s="61">
        <v>-50</v>
      </c>
      <c r="G9" s="61">
        <v>-170</v>
      </c>
      <c r="H9" s="61">
        <v>0</v>
      </c>
      <c r="I9" s="63">
        <f>SUM(B9:H9)</f>
        <v>27.97</v>
      </c>
      <c r="K9" s="2">
        <v>21.38</v>
      </c>
      <c r="L9" s="2">
        <v>21.38</v>
      </c>
      <c r="M9" s="2">
        <v>21.38</v>
      </c>
      <c r="N9" s="2">
        <v>14.85</v>
      </c>
      <c r="O9" s="2">
        <v>21.38</v>
      </c>
      <c r="P9" s="2">
        <v>21.38</v>
      </c>
      <c r="Q9" s="2">
        <v>21.38</v>
      </c>
    </row>
    <row r="10" spans="1:17" x14ac:dyDescent="0.25">
      <c r="A10" s="23" t="s">
        <v>1</v>
      </c>
      <c r="B10" s="56"/>
      <c r="C10" s="36">
        <v>179</v>
      </c>
      <c r="D10" s="36">
        <v>112</v>
      </c>
      <c r="E10" s="59">
        <v>-50</v>
      </c>
      <c r="F10" s="61">
        <v>0</v>
      </c>
      <c r="G10" s="61">
        <v>-190</v>
      </c>
      <c r="H10" s="61">
        <v>0</v>
      </c>
      <c r="I10" s="63">
        <f t="shared" ref="I10:I32" si="0">SUM(B10:H10)</f>
        <v>51</v>
      </c>
      <c r="K10" s="2">
        <v>19.07</v>
      </c>
      <c r="L10" s="2">
        <v>19.07</v>
      </c>
      <c r="M10" s="2">
        <v>19.07</v>
      </c>
      <c r="N10" s="2">
        <v>11.99</v>
      </c>
      <c r="O10" s="2">
        <v>19.07</v>
      </c>
      <c r="P10" s="2">
        <v>17</v>
      </c>
      <c r="Q10" s="2">
        <v>19.07</v>
      </c>
    </row>
    <row r="11" spans="1:17" x14ac:dyDescent="0.25">
      <c r="A11" s="23" t="s">
        <v>2</v>
      </c>
      <c r="B11" s="56"/>
      <c r="C11" s="36">
        <v>176</v>
      </c>
      <c r="D11" s="36">
        <v>110</v>
      </c>
      <c r="E11" s="59">
        <v>-50</v>
      </c>
      <c r="F11" s="61">
        <v>0</v>
      </c>
      <c r="G11" s="61">
        <v>-144.02000000000001</v>
      </c>
      <c r="H11" s="61">
        <v>0</v>
      </c>
      <c r="I11" s="63">
        <f t="shared" si="0"/>
        <v>91.97999999999999</v>
      </c>
      <c r="K11" s="2">
        <v>18.41</v>
      </c>
      <c r="L11" s="2">
        <v>18.41</v>
      </c>
      <c r="M11" s="2">
        <v>18.41</v>
      </c>
      <c r="N11" s="2">
        <v>11.99</v>
      </c>
      <c r="O11" s="2">
        <v>18.41</v>
      </c>
      <c r="P11" s="2">
        <v>14.85</v>
      </c>
      <c r="Q11" s="2">
        <v>18.41</v>
      </c>
    </row>
    <row r="12" spans="1:17" x14ac:dyDescent="0.25">
      <c r="A12" s="23" t="s">
        <v>3</v>
      </c>
      <c r="B12" s="56"/>
      <c r="C12" s="36">
        <v>174</v>
      </c>
      <c r="D12" s="36">
        <v>109</v>
      </c>
      <c r="E12" s="59">
        <v>-50</v>
      </c>
      <c r="F12" s="61">
        <v>0</v>
      </c>
      <c r="G12" s="61">
        <v>-110</v>
      </c>
      <c r="H12" s="61">
        <v>0</v>
      </c>
      <c r="I12" s="63">
        <f t="shared" si="0"/>
        <v>123</v>
      </c>
      <c r="K12" s="2">
        <v>14.36</v>
      </c>
      <c r="L12" s="2">
        <v>14.36</v>
      </c>
      <c r="M12" s="2">
        <v>14.36</v>
      </c>
      <c r="N12" s="2">
        <v>11.99</v>
      </c>
      <c r="O12" s="2">
        <v>14.36</v>
      </c>
      <c r="P12" s="2">
        <v>14.36</v>
      </c>
      <c r="Q12" s="2">
        <v>14.36</v>
      </c>
    </row>
    <row r="13" spans="1:17" x14ac:dyDescent="0.25">
      <c r="A13" s="23" t="s">
        <v>4</v>
      </c>
      <c r="B13" s="56"/>
      <c r="C13" s="36">
        <v>170</v>
      </c>
      <c r="D13" s="36">
        <v>115</v>
      </c>
      <c r="E13" s="59">
        <v>-68.03</v>
      </c>
      <c r="F13" s="61">
        <v>-32.299999999999997</v>
      </c>
      <c r="G13" s="61">
        <v>-180</v>
      </c>
      <c r="H13" s="61">
        <v>0</v>
      </c>
      <c r="I13" s="63">
        <f t="shared" si="0"/>
        <v>4.6700000000000159</v>
      </c>
      <c r="K13" s="2">
        <v>20.45</v>
      </c>
      <c r="L13" s="2">
        <v>20.45</v>
      </c>
      <c r="M13" s="2">
        <v>20.45</v>
      </c>
      <c r="N13" s="2">
        <v>14.85</v>
      </c>
      <c r="O13" s="2">
        <v>20.45</v>
      </c>
      <c r="P13" s="2">
        <v>15</v>
      </c>
      <c r="Q13" s="2">
        <v>20.45</v>
      </c>
    </row>
    <row r="14" spans="1:17" x14ac:dyDescent="0.25">
      <c r="A14" s="23" t="s">
        <v>5</v>
      </c>
      <c r="B14" s="56"/>
      <c r="C14" s="36">
        <v>178</v>
      </c>
      <c r="D14" s="36">
        <v>132</v>
      </c>
      <c r="E14" s="59">
        <v>-50</v>
      </c>
      <c r="F14" s="61">
        <v>-50</v>
      </c>
      <c r="G14" s="61">
        <v>-150</v>
      </c>
      <c r="H14" s="61">
        <v>0</v>
      </c>
      <c r="I14" s="63">
        <f t="shared" si="0"/>
        <v>60</v>
      </c>
      <c r="K14" s="2">
        <v>24.496700000000001</v>
      </c>
      <c r="L14" s="2">
        <v>24.496700000000001</v>
      </c>
      <c r="M14" s="2">
        <v>24.496700000000001</v>
      </c>
      <c r="N14" s="2">
        <v>24.496700000000001</v>
      </c>
      <c r="O14" s="2">
        <v>24.496700000000001</v>
      </c>
      <c r="P14" s="2">
        <v>24.496700000000001</v>
      </c>
      <c r="Q14" s="2">
        <v>24.496700000000001</v>
      </c>
    </row>
    <row r="15" spans="1:17" x14ac:dyDescent="0.25">
      <c r="A15" s="23" t="s">
        <v>6</v>
      </c>
      <c r="B15" s="56"/>
      <c r="C15" s="36"/>
      <c r="D15" s="36">
        <v>172</v>
      </c>
      <c r="E15" s="59">
        <v>-50</v>
      </c>
      <c r="F15" s="61">
        <v>0</v>
      </c>
      <c r="G15" s="61">
        <v>-140</v>
      </c>
      <c r="H15" s="61">
        <v>-3.03</v>
      </c>
      <c r="I15" s="63">
        <f t="shared" si="0"/>
        <v>-21.03</v>
      </c>
      <c r="K15" s="2">
        <v>38</v>
      </c>
      <c r="L15" s="2">
        <v>38</v>
      </c>
      <c r="M15" s="2">
        <v>38</v>
      </c>
      <c r="N15" s="2">
        <v>38</v>
      </c>
      <c r="O15" s="2">
        <v>38</v>
      </c>
      <c r="P15" s="2">
        <v>38</v>
      </c>
      <c r="Q15" s="2">
        <v>19.940000000000001</v>
      </c>
    </row>
    <row r="16" spans="1:17" x14ac:dyDescent="0.25">
      <c r="A16" s="23" t="s">
        <v>7</v>
      </c>
      <c r="B16" s="56"/>
      <c r="C16" s="36"/>
      <c r="D16" s="36">
        <v>375</v>
      </c>
      <c r="E16" s="59">
        <v>0</v>
      </c>
      <c r="F16" s="61">
        <v>0</v>
      </c>
      <c r="G16" s="61">
        <v>-120</v>
      </c>
      <c r="H16" s="61">
        <v>-3.03</v>
      </c>
      <c r="I16" s="63">
        <f t="shared" si="0"/>
        <v>251.97</v>
      </c>
      <c r="K16" s="2">
        <v>38.99</v>
      </c>
      <c r="L16" s="2">
        <v>38.99</v>
      </c>
      <c r="M16" s="2">
        <v>38.99</v>
      </c>
      <c r="N16" s="2">
        <v>38.99</v>
      </c>
      <c r="O16" s="2">
        <v>38.99</v>
      </c>
      <c r="P16" s="2">
        <v>38.99</v>
      </c>
      <c r="Q16" s="2">
        <v>25.89</v>
      </c>
    </row>
    <row r="17" spans="1:17" x14ac:dyDescent="0.25">
      <c r="A17" s="23" t="s">
        <v>8</v>
      </c>
      <c r="B17" s="56">
        <v>50</v>
      </c>
      <c r="C17" s="36"/>
      <c r="D17" s="36">
        <v>344</v>
      </c>
      <c r="E17" s="59">
        <v>0</v>
      </c>
      <c r="F17" s="61">
        <v>0</v>
      </c>
      <c r="G17" s="61">
        <v>-20</v>
      </c>
      <c r="H17" s="61">
        <v>-3.03</v>
      </c>
      <c r="I17" s="63">
        <f t="shared" si="0"/>
        <v>370.97</v>
      </c>
      <c r="K17" s="2">
        <v>51.92</v>
      </c>
      <c r="L17" s="2">
        <v>51.92</v>
      </c>
      <c r="M17" s="2">
        <v>51.92</v>
      </c>
      <c r="N17" s="2">
        <v>51.92</v>
      </c>
      <c r="O17" s="2">
        <v>51.92</v>
      </c>
      <c r="P17" s="2">
        <v>51.92</v>
      </c>
      <c r="Q17" s="2">
        <v>26.91</v>
      </c>
    </row>
    <row r="18" spans="1:17" x14ac:dyDescent="0.25">
      <c r="A18" s="23" t="s">
        <v>9</v>
      </c>
      <c r="B18" s="56">
        <v>70</v>
      </c>
      <c r="C18" s="36"/>
      <c r="D18" s="36">
        <v>361</v>
      </c>
      <c r="E18" s="59">
        <v>0</v>
      </c>
      <c r="F18" s="61">
        <v>0</v>
      </c>
      <c r="G18" s="61">
        <v>0</v>
      </c>
      <c r="H18" s="61">
        <v>-3.03</v>
      </c>
      <c r="I18" s="63">
        <f t="shared" si="0"/>
        <v>427.97</v>
      </c>
      <c r="K18" s="2">
        <v>37.6</v>
      </c>
      <c r="L18" s="2">
        <v>37.6</v>
      </c>
      <c r="M18" s="2">
        <v>37.6</v>
      </c>
      <c r="N18" s="2">
        <v>37.6</v>
      </c>
      <c r="O18" s="2">
        <v>37.6</v>
      </c>
      <c r="P18" s="2">
        <v>37.6</v>
      </c>
      <c r="Q18" s="2">
        <v>27.59</v>
      </c>
    </row>
    <row r="19" spans="1:17" x14ac:dyDescent="0.25">
      <c r="A19" s="23" t="s">
        <v>10</v>
      </c>
      <c r="B19" s="56">
        <v>120</v>
      </c>
      <c r="C19" s="36"/>
      <c r="D19" s="36">
        <v>371</v>
      </c>
      <c r="E19" s="59">
        <v>0</v>
      </c>
      <c r="F19" s="61">
        <v>0</v>
      </c>
      <c r="G19" s="61">
        <v>0</v>
      </c>
      <c r="H19" s="61">
        <v>-3.03</v>
      </c>
      <c r="I19" s="63">
        <f t="shared" si="0"/>
        <v>487.97</v>
      </c>
      <c r="K19" s="2">
        <v>48.38</v>
      </c>
      <c r="L19" s="2">
        <v>48.38</v>
      </c>
      <c r="M19" s="2">
        <v>48.38</v>
      </c>
      <c r="N19" s="2">
        <v>48.38</v>
      </c>
      <c r="O19" s="2">
        <v>48.38</v>
      </c>
      <c r="P19" s="2">
        <v>48.38</v>
      </c>
      <c r="Q19" s="2">
        <v>28.38</v>
      </c>
    </row>
    <row r="20" spans="1:17" x14ac:dyDescent="0.25">
      <c r="A20" s="23" t="s">
        <v>11</v>
      </c>
      <c r="B20" s="56">
        <v>120</v>
      </c>
      <c r="C20" s="36">
        <v>23</v>
      </c>
      <c r="D20" s="36">
        <v>409</v>
      </c>
      <c r="E20" s="59">
        <v>0</v>
      </c>
      <c r="F20" s="61">
        <v>0</v>
      </c>
      <c r="G20" s="61">
        <v>0</v>
      </c>
      <c r="H20" s="61">
        <v>-3.03</v>
      </c>
      <c r="I20" s="63">
        <f t="shared" si="0"/>
        <v>548.97</v>
      </c>
      <c r="K20" s="2">
        <v>48.18</v>
      </c>
      <c r="L20" s="2">
        <v>48.18</v>
      </c>
      <c r="M20" s="2">
        <v>48.18</v>
      </c>
      <c r="N20" s="2">
        <v>48.18</v>
      </c>
      <c r="O20" s="2">
        <v>48.18</v>
      </c>
      <c r="P20" s="2">
        <v>48.18</v>
      </c>
      <c r="Q20" s="2">
        <v>28.18</v>
      </c>
    </row>
    <row r="21" spans="1:17" x14ac:dyDescent="0.25">
      <c r="A21" s="23" t="s">
        <v>12</v>
      </c>
      <c r="B21" s="56">
        <v>100</v>
      </c>
      <c r="C21" s="36">
        <v>23</v>
      </c>
      <c r="D21" s="36">
        <v>408</v>
      </c>
      <c r="E21" s="59">
        <v>0</v>
      </c>
      <c r="F21" s="61">
        <v>0</v>
      </c>
      <c r="G21" s="61">
        <v>0</v>
      </c>
      <c r="H21" s="61">
        <v>-3.03</v>
      </c>
      <c r="I21" s="63">
        <f t="shared" si="0"/>
        <v>527.97</v>
      </c>
      <c r="K21" s="2">
        <v>48</v>
      </c>
      <c r="L21" s="2">
        <v>48</v>
      </c>
      <c r="M21" s="2">
        <v>48</v>
      </c>
      <c r="N21" s="2">
        <v>48</v>
      </c>
      <c r="O21" s="2">
        <v>48</v>
      </c>
      <c r="P21" s="2">
        <v>48</v>
      </c>
      <c r="Q21" s="2">
        <v>27.99</v>
      </c>
    </row>
    <row r="22" spans="1:17" x14ac:dyDescent="0.25">
      <c r="A22" s="23" t="s">
        <v>13</v>
      </c>
      <c r="B22" s="56">
        <v>110</v>
      </c>
      <c r="C22" s="36">
        <v>45</v>
      </c>
      <c r="D22" s="36">
        <v>429</v>
      </c>
      <c r="E22" s="59">
        <v>0</v>
      </c>
      <c r="F22" s="61">
        <v>0</v>
      </c>
      <c r="G22" s="61">
        <v>0</v>
      </c>
      <c r="H22" s="61">
        <v>-3.03</v>
      </c>
      <c r="I22" s="63">
        <f t="shared" si="0"/>
        <v>580.97</v>
      </c>
      <c r="K22" s="2">
        <v>48.77</v>
      </c>
      <c r="L22" s="2">
        <v>48.77</v>
      </c>
      <c r="M22" s="2">
        <v>48.77</v>
      </c>
      <c r="N22" s="2">
        <v>48.77</v>
      </c>
      <c r="O22" s="2">
        <v>48.77</v>
      </c>
      <c r="P22" s="2">
        <v>48.77</v>
      </c>
      <c r="Q22" s="2">
        <v>28.76</v>
      </c>
    </row>
    <row r="23" spans="1:17" x14ac:dyDescent="0.25">
      <c r="A23" s="23" t="s">
        <v>14</v>
      </c>
      <c r="B23" s="56">
        <v>140</v>
      </c>
      <c r="C23" s="36">
        <v>43</v>
      </c>
      <c r="D23" s="36">
        <v>426</v>
      </c>
      <c r="E23" s="59">
        <v>0</v>
      </c>
      <c r="F23" s="61">
        <v>0</v>
      </c>
      <c r="G23" s="61">
        <v>0</v>
      </c>
      <c r="H23" s="61">
        <v>-3.03</v>
      </c>
      <c r="I23" s="63">
        <f t="shared" si="0"/>
        <v>605.97</v>
      </c>
      <c r="K23" s="2">
        <v>48.98</v>
      </c>
      <c r="L23" s="2">
        <v>48.98</v>
      </c>
      <c r="M23" s="2">
        <v>48.98</v>
      </c>
      <c r="N23" s="2">
        <v>48.98</v>
      </c>
      <c r="O23" s="2">
        <v>48.98</v>
      </c>
      <c r="P23" s="2">
        <v>48.98</v>
      </c>
      <c r="Q23" s="2">
        <v>28.97</v>
      </c>
    </row>
    <row r="24" spans="1:17" x14ac:dyDescent="0.25">
      <c r="A24" s="23" t="s">
        <v>15</v>
      </c>
      <c r="B24" s="56">
        <v>140</v>
      </c>
      <c r="C24" s="36">
        <v>38</v>
      </c>
      <c r="D24" s="36">
        <v>420</v>
      </c>
      <c r="E24" s="59">
        <v>0</v>
      </c>
      <c r="F24" s="61">
        <v>0</v>
      </c>
      <c r="G24" s="61">
        <v>0</v>
      </c>
      <c r="H24" s="61">
        <v>-3.03</v>
      </c>
      <c r="I24" s="63">
        <f t="shared" si="0"/>
        <v>594.97</v>
      </c>
      <c r="K24" s="2">
        <v>49.99</v>
      </c>
      <c r="L24" s="2">
        <v>49.99</v>
      </c>
      <c r="M24" s="2">
        <v>49.99</v>
      </c>
      <c r="N24" s="2">
        <v>49.99</v>
      </c>
      <c r="O24" s="2">
        <v>49.99</v>
      </c>
      <c r="P24" s="2">
        <v>49.99</v>
      </c>
      <c r="Q24" s="2">
        <v>28.1</v>
      </c>
    </row>
    <row r="25" spans="1:17" x14ac:dyDescent="0.25">
      <c r="A25" s="23" t="s">
        <v>16</v>
      </c>
      <c r="B25" s="56">
        <v>120</v>
      </c>
      <c r="C25" s="36">
        <v>34</v>
      </c>
      <c r="D25" s="36">
        <v>417</v>
      </c>
      <c r="E25" s="59">
        <v>0</v>
      </c>
      <c r="F25" s="61">
        <v>0</v>
      </c>
      <c r="G25" s="61">
        <v>0</v>
      </c>
      <c r="H25" s="61">
        <v>-3.03</v>
      </c>
      <c r="I25" s="63">
        <f t="shared" si="0"/>
        <v>567.97</v>
      </c>
      <c r="K25" s="2">
        <v>49.99</v>
      </c>
      <c r="L25" s="2">
        <v>49.99</v>
      </c>
      <c r="M25" s="2">
        <v>49.99</v>
      </c>
      <c r="N25" s="2">
        <v>49.99</v>
      </c>
      <c r="O25" s="2">
        <v>49.99</v>
      </c>
      <c r="P25" s="2">
        <v>49.99</v>
      </c>
      <c r="Q25" s="2">
        <v>28.19</v>
      </c>
    </row>
    <row r="26" spans="1:17" x14ac:dyDescent="0.25">
      <c r="A26" s="23" t="s">
        <v>17</v>
      </c>
      <c r="B26" s="56">
        <v>90</v>
      </c>
      <c r="C26" s="36">
        <v>25</v>
      </c>
      <c r="D26" s="36">
        <v>409</v>
      </c>
      <c r="E26" s="59">
        <v>0</v>
      </c>
      <c r="F26" s="61">
        <v>0</v>
      </c>
      <c r="G26" s="61">
        <v>0</v>
      </c>
      <c r="H26" s="61">
        <v>-3.03</v>
      </c>
      <c r="I26" s="63">
        <f t="shared" si="0"/>
        <v>520.97</v>
      </c>
      <c r="K26" s="2">
        <v>47.06</v>
      </c>
      <c r="L26" s="2">
        <v>47.06</v>
      </c>
      <c r="M26" s="2">
        <v>47.06</v>
      </c>
      <c r="N26" s="2">
        <v>47.06</v>
      </c>
      <c r="O26" s="2">
        <v>47.06</v>
      </c>
      <c r="P26" s="2">
        <v>47.06</v>
      </c>
      <c r="Q26" s="2">
        <v>27.05</v>
      </c>
    </row>
    <row r="27" spans="1:17" x14ac:dyDescent="0.25">
      <c r="A27" s="23" t="s">
        <v>18</v>
      </c>
      <c r="B27" s="56">
        <v>70</v>
      </c>
      <c r="C27" s="36">
        <v>15</v>
      </c>
      <c r="D27" s="36">
        <v>400</v>
      </c>
      <c r="E27" s="59">
        <v>0</v>
      </c>
      <c r="F27" s="61">
        <v>0</v>
      </c>
      <c r="G27" s="61">
        <v>0</v>
      </c>
      <c r="H27" s="61">
        <v>-3.03</v>
      </c>
      <c r="I27" s="63">
        <f t="shared" si="0"/>
        <v>481.97</v>
      </c>
      <c r="K27" s="2">
        <v>38.99</v>
      </c>
      <c r="L27" s="2">
        <v>38.99</v>
      </c>
      <c r="M27" s="2">
        <v>38.99</v>
      </c>
      <c r="N27" s="2">
        <v>38.99</v>
      </c>
      <c r="O27" s="2">
        <v>38.99</v>
      </c>
      <c r="P27" s="2">
        <v>38.99</v>
      </c>
      <c r="Q27" s="2">
        <v>26.57</v>
      </c>
    </row>
    <row r="28" spans="1:17" x14ac:dyDescent="0.25">
      <c r="A28" s="23" t="s">
        <v>19</v>
      </c>
      <c r="B28" s="56">
        <v>60</v>
      </c>
      <c r="C28" s="36">
        <v>20</v>
      </c>
      <c r="D28" s="36">
        <v>401</v>
      </c>
      <c r="E28" s="59">
        <v>0</v>
      </c>
      <c r="F28" s="61">
        <v>0</v>
      </c>
      <c r="G28" s="61">
        <v>0</v>
      </c>
      <c r="H28" s="61">
        <v>-3.03</v>
      </c>
      <c r="I28" s="63">
        <f t="shared" si="0"/>
        <v>477.97</v>
      </c>
      <c r="K28" s="2">
        <v>35.69</v>
      </c>
      <c r="L28" s="2">
        <v>35.69</v>
      </c>
      <c r="M28" s="2">
        <v>35.69</v>
      </c>
      <c r="N28" s="2">
        <v>35.69</v>
      </c>
      <c r="O28" s="2">
        <v>35.69</v>
      </c>
      <c r="P28" s="2">
        <v>35.69</v>
      </c>
      <c r="Q28" s="2">
        <v>25.68</v>
      </c>
    </row>
    <row r="29" spans="1:17" x14ac:dyDescent="0.25">
      <c r="A29" s="23" t="s">
        <v>20</v>
      </c>
      <c r="B29" s="56">
        <v>150</v>
      </c>
      <c r="C29" s="36">
        <v>27</v>
      </c>
      <c r="D29" s="36">
        <v>394</v>
      </c>
      <c r="E29" s="59">
        <v>0</v>
      </c>
      <c r="F29" s="61">
        <v>0</v>
      </c>
      <c r="G29" s="61">
        <v>0</v>
      </c>
      <c r="H29" s="61">
        <v>-3.03</v>
      </c>
      <c r="I29" s="63">
        <f t="shared" si="0"/>
        <v>567.97</v>
      </c>
      <c r="K29" s="2">
        <v>39.5</v>
      </c>
      <c r="L29" s="2">
        <v>39.5</v>
      </c>
      <c r="M29" s="2">
        <v>39.5</v>
      </c>
      <c r="N29" s="2">
        <v>39.5</v>
      </c>
      <c r="O29" s="2">
        <v>39.5</v>
      </c>
      <c r="P29" s="2">
        <v>39.5</v>
      </c>
      <c r="Q29" s="2">
        <v>29.28</v>
      </c>
    </row>
    <row r="30" spans="1:17" x14ac:dyDescent="0.25">
      <c r="A30" s="23" t="s">
        <v>21</v>
      </c>
      <c r="B30" s="56">
        <v>120</v>
      </c>
      <c r="C30" s="36">
        <v>21</v>
      </c>
      <c r="D30" s="36">
        <v>381</v>
      </c>
      <c r="E30" s="59">
        <v>0</v>
      </c>
      <c r="F30" s="61">
        <v>0</v>
      </c>
      <c r="G30" s="61">
        <v>-80</v>
      </c>
      <c r="H30" s="61">
        <v>-3.03</v>
      </c>
      <c r="I30" s="63">
        <f t="shared" si="0"/>
        <v>438.97</v>
      </c>
      <c r="K30" s="2">
        <v>38.99</v>
      </c>
      <c r="L30" s="2">
        <v>38.99</v>
      </c>
      <c r="M30" s="2">
        <v>38.99</v>
      </c>
      <c r="N30" s="2">
        <v>38.99</v>
      </c>
      <c r="O30" s="2">
        <v>38.99</v>
      </c>
      <c r="P30" s="2">
        <v>38.99</v>
      </c>
      <c r="Q30" s="2">
        <v>26.48</v>
      </c>
    </row>
    <row r="31" spans="1:17" x14ac:dyDescent="0.25">
      <c r="A31" s="23" t="s">
        <v>22</v>
      </c>
      <c r="B31" s="56">
        <v>80</v>
      </c>
      <c r="C31" s="36">
        <v>208</v>
      </c>
      <c r="D31" s="36">
        <v>147</v>
      </c>
      <c r="E31" s="59">
        <v>-10</v>
      </c>
      <c r="F31" s="61">
        <v>-25</v>
      </c>
      <c r="G31" s="61">
        <v>-130</v>
      </c>
      <c r="H31" s="61">
        <v>0</v>
      </c>
      <c r="I31" s="63">
        <f t="shared" si="0"/>
        <v>270</v>
      </c>
      <c r="K31" s="2">
        <v>25.99</v>
      </c>
      <c r="L31" s="2">
        <v>25.99</v>
      </c>
      <c r="M31" s="2">
        <v>25.99</v>
      </c>
      <c r="N31" s="2">
        <v>23.99</v>
      </c>
      <c r="O31" s="2">
        <v>25.99</v>
      </c>
      <c r="P31" s="2">
        <v>23</v>
      </c>
      <c r="Q31" s="2">
        <v>25.99</v>
      </c>
    </row>
    <row r="32" spans="1:17" ht="13.8" thickBot="1" x14ac:dyDescent="0.3">
      <c r="A32" s="18" t="s">
        <v>23</v>
      </c>
      <c r="B32" s="57">
        <v>20</v>
      </c>
      <c r="C32" s="42">
        <v>196</v>
      </c>
      <c r="D32" s="42">
        <v>129</v>
      </c>
      <c r="E32" s="60">
        <v>-50</v>
      </c>
      <c r="F32" s="62">
        <v>-25</v>
      </c>
      <c r="G32" s="62">
        <v>-180</v>
      </c>
      <c r="H32" s="62">
        <v>0</v>
      </c>
      <c r="I32" s="64">
        <f t="shared" si="0"/>
        <v>90</v>
      </c>
      <c r="K32" s="2">
        <v>24.5</v>
      </c>
      <c r="L32" s="2">
        <v>24.5</v>
      </c>
      <c r="M32" s="2">
        <v>24.5</v>
      </c>
      <c r="N32" s="2">
        <v>19.78</v>
      </c>
      <c r="O32" s="2">
        <v>24.5</v>
      </c>
      <c r="P32" s="2">
        <v>22</v>
      </c>
      <c r="Q32" s="2">
        <v>24.5</v>
      </c>
    </row>
    <row r="33" spans="10:17" ht="13.8" thickTop="1" x14ac:dyDescent="0.25">
      <c r="K33" s="2"/>
      <c r="L33" s="2"/>
      <c r="M33" s="2"/>
      <c r="N33" s="2"/>
      <c r="O33" s="2"/>
      <c r="P33" s="2"/>
      <c r="Q33" s="2"/>
    </row>
    <row r="34" spans="10:17" x14ac:dyDescent="0.25">
      <c r="J34" t="s">
        <v>78</v>
      </c>
      <c r="K34" s="2">
        <f>AVERAGE(K15:K30)</f>
        <v>44.314374999999998</v>
      </c>
      <c r="L34" s="2">
        <f t="shared" ref="L34:Q34" si="1">AVERAGE(L15:L30)</f>
        <v>44.314374999999998</v>
      </c>
      <c r="M34" s="2">
        <f t="shared" si="1"/>
        <v>44.314374999999998</v>
      </c>
      <c r="N34" s="2">
        <f t="shared" si="1"/>
        <v>44.314374999999998</v>
      </c>
      <c r="O34" s="2">
        <f t="shared" si="1"/>
        <v>44.314374999999998</v>
      </c>
      <c r="P34" s="2">
        <f t="shared" si="1"/>
        <v>44.314374999999998</v>
      </c>
      <c r="Q34" s="2">
        <f t="shared" si="1"/>
        <v>27.122500000000002</v>
      </c>
    </row>
  </sheetData>
  <mergeCells count="3">
    <mergeCell ref="B6:D6"/>
    <mergeCell ref="E6:H6"/>
    <mergeCell ref="K6:Q6"/>
  </mergeCells>
  <pageMargins left="0.75" right="0.75" top="1" bottom="1" header="0.5" footer="0.5"/>
  <pageSetup orientation="landscape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6"/>
  <sheetViews>
    <sheetView topLeftCell="B1" workbookViewId="0">
      <selection activeCell="E20" sqref="E20"/>
    </sheetView>
  </sheetViews>
  <sheetFormatPr defaultRowHeight="13.2" x14ac:dyDescent="0.25"/>
  <cols>
    <col min="2" max="2" width="11.109375" customWidth="1"/>
    <col min="3" max="3" width="10.5546875" customWidth="1"/>
    <col min="4" max="4" width="11.5546875" customWidth="1"/>
    <col min="5" max="5" width="10.44140625" customWidth="1"/>
    <col min="6" max="6" width="13.6640625" customWidth="1"/>
    <col min="7" max="7" width="15" customWidth="1"/>
    <col min="8" max="8" width="13.33203125" customWidth="1"/>
    <col min="9" max="10" width="11.109375" customWidth="1"/>
    <col min="11" max="11" width="11.44140625" customWidth="1"/>
    <col min="12" max="12" width="10.44140625" customWidth="1"/>
  </cols>
  <sheetData>
    <row r="1" spans="1:13" x14ac:dyDescent="0.25">
      <c r="A1" s="53" t="s">
        <v>62</v>
      </c>
    </row>
    <row r="2" spans="1:13" ht="13.8" thickBot="1" x14ac:dyDescent="0.3"/>
    <row r="3" spans="1:13" ht="13.8" thickTop="1" x14ac:dyDescent="0.25">
      <c r="A3" s="31" t="s">
        <v>47</v>
      </c>
      <c r="B3" s="32" t="s">
        <v>48</v>
      </c>
      <c r="C3" s="32" t="s">
        <v>48</v>
      </c>
      <c r="D3" s="32" t="s">
        <v>48</v>
      </c>
      <c r="E3" s="32" t="s">
        <v>48</v>
      </c>
      <c r="F3" s="32" t="s">
        <v>49</v>
      </c>
      <c r="G3" s="32" t="s">
        <v>50</v>
      </c>
      <c r="H3" s="32" t="s">
        <v>50</v>
      </c>
      <c r="I3" s="32" t="s">
        <v>50</v>
      </c>
      <c r="J3" s="32" t="s">
        <v>55</v>
      </c>
      <c r="K3" s="32" t="s">
        <v>55</v>
      </c>
      <c r="L3" s="32" t="s">
        <v>56</v>
      </c>
      <c r="M3" s="33" t="s">
        <v>55</v>
      </c>
    </row>
    <row r="4" spans="1:13" x14ac:dyDescent="0.25">
      <c r="A4" s="15"/>
      <c r="B4" s="34" t="s">
        <v>31</v>
      </c>
      <c r="C4" s="34" t="s">
        <v>36</v>
      </c>
      <c r="D4" s="34" t="s">
        <v>37</v>
      </c>
      <c r="E4" s="34" t="s">
        <v>38</v>
      </c>
      <c r="F4" s="34" t="s">
        <v>33</v>
      </c>
      <c r="G4" s="34" t="s">
        <v>39</v>
      </c>
      <c r="H4" s="34" t="s">
        <v>29</v>
      </c>
      <c r="I4" s="34" t="s">
        <v>41</v>
      </c>
      <c r="J4" s="34" t="s">
        <v>43</v>
      </c>
      <c r="K4" s="34" t="s">
        <v>43</v>
      </c>
      <c r="L4" s="34" t="s">
        <v>46</v>
      </c>
      <c r="M4" s="35" t="s">
        <v>59</v>
      </c>
    </row>
    <row r="5" spans="1:13" ht="13.8" thickBot="1" x14ac:dyDescent="0.3">
      <c r="A5" s="48"/>
      <c r="B5" s="49" t="s">
        <v>60</v>
      </c>
      <c r="C5" s="49" t="s">
        <v>60</v>
      </c>
      <c r="D5" s="49" t="s">
        <v>60</v>
      </c>
      <c r="E5" s="49" t="s">
        <v>60</v>
      </c>
      <c r="F5" s="49" t="s">
        <v>34</v>
      </c>
      <c r="G5" s="49" t="s">
        <v>40</v>
      </c>
      <c r="H5" s="50"/>
      <c r="I5" s="49" t="s">
        <v>42</v>
      </c>
      <c r="J5" s="49" t="s">
        <v>44</v>
      </c>
      <c r="K5" s="49" t="s">
        <v>45</v>
      </c>
      <c r="L5" s="49" t="s">
        <v>61</v>
      </c>
      <c r="M5" s="51" t="s">
        <v>40</v>
      </c>
    </row>
    <row r="6" spans="1:13" ht="13.8" thickTop="1" x14ac:dyDescent="0.25">
      <c r="A6" s="15"/>
      <c r="B6" s="36"/>
      <c r="C6" s="36"/>
      <c r="D6" s="36"/>
      <c r="E6" s="36"/>
      <c r="F6" s="36"/>
      <c r="G6" s="36"/>
      <c r="H6" s="36"/>
      <c r="I6" s="36"/>
      <c r="J6" s="36"/>
      <c r="K6" s="36"/>
      <c r="L6" s="36"/>
      <c r="M6" s="37"/>
    </row>
    <row r="7" spans="1:13" x14ac:dyDescent="0.25">
      <c r="A7" s="23" t="s">
        <v>0</v>
      </c>
      <c r="B7" s="36">
        <f>+'Portfolio 1 - NP15 Longs'!K6</f>
        <v>0</v>
      </c>
      <c r="C7" s="36">
        <f>+'Portfolio 2 - NW Longs'!K7</f>
        <v>0</v>
      </c>
      <c r="D7" s="36">
        <f>+'Portfolio 3 - SP15 Longs'!K8</f>
        <v>0</v>
      </c>
      <c r="E7" s="36">
        <f>+'Portfolio 4 - SW Longs'!K9</f>
        <v>0</v>
      </c>
      <c r="F7" s="38">
        <v>20.6554</v>
      </c>
      <c r="G7" s="36">
        <f>SUM(B7:E7)</f>
        <v>0</v>
      </c>
      <c r="H7" s="36" t="s">
        <v>32</v>
      </c>
      <c r="I7" s="39"/>
      <c r="J7" s="40">
        <v>21.38</v>
      </c>
      <c r="K7" s="38">
        <v>21.38</v>
      </c>
      <c r="L7" s="41">
        <f>+K7-J7</f>
        <v>0</v>
      </c>
      <c r="M7" s="37">
        <v>0</v>
      </c>
    </row>
    <row r="8" spans="1:13" x14ac:dyDescent="0.25">
      <c r="A8" s="23" t="s">
        <v>1</v>
      </c>
      <c r="B8" s="36">
        <f>+'Portfolio 1 - NP15 Longs'!K7</f>
        <v>0</v>
      </c>
      <c r="C8" s="36">
        <f>+'Portfolio 2 - NW Longs'!K8</f>
        <v>0</v>
      </c>
      <c r="D8" s="36">
        <f>+'Portfolio 3 - SP15 Longs'!K9</f>
        <v>0</v>
      </c>
      <c r="E8" s="36">
        <f>+'Portfolio 4 - SW Longs'!K10</f>
        <v>0</v>
      </c>
      <c r="F8" s="38">
        <v>18.371700000000001</v>
      </c>
      <c r="G8" s="36">
        <f t="shared" ref="G8:G30" si="0">SUM(B8:E8)</f>
        <v>0</v>
      </c>
      <c r="H8" s="36" t="s">
        <v>32</v>
      </c>
      <c r="I8" s="39"/>
      <c r="J8" s="40">
        <v>19.07</v>
      </c>
      <c r="K8" s="38">
        <v>19.07</v>
      </c>
      <c r="L8" s="41">
        <f t="shared" ref="L8:L30" si="1">+K8-J8</f>
        <v>0</v>
      </c>
      <c r="M8" s="37">
        <v>0</v>
      </c>
    </row>
    <row r="9" spans="1:13" x14ac:dyDescent="0.25">
      <c r="A9" s="23" t="s">
        <v>2</v>
      </c>
      <c r="B9" s="36">
        <f>+'Portfolio 1 - NP15 Longs'!K8</f>
        <v>0</v>
      </c>
      <c r="C9" s="36">
        <f>+'Portfolio 2 - NW Longs'!K9</f>
        <v>0</v>
      </c>
      <c r="D9" s="36">
        <f>+'Portfolio 3 - SP15 Longs'!K10</f>
        <v>0</v>
      </c>
      <c r="E9" s="36">
        <f>+'Portfolio 4 - SW Longs'!K11</f>
        <v>0</v>
      </c>
      <c r="F9" s="38">
        <v>17.504000000000001</v>
      </c>
      <c r="G9" s="36">
        <f t="shared" si="0"/>
        <v>0</v>
      </c>
      <c r="H9" s="36" t="s">
        <v>32</v>
      </c>
      <c r="I9" s="39"/>
      <c r="J9" s="40">
        <v>18.41</v>
      </c>
      <c r="K9" s="38">
        <v>18.41</v>
      </c>
      <c r="L9" s="41">
        <f t="shared" si="1"/>
        <v>0</v>
      </c>
      <c r="M9" s="37">
        <v>0</v>
      </c>
    </row>
    <row r="10" spans="1:13" x14ac:dyDescent="0.25">
      <c r="A10" s="23" t="s">
        <v>3</v>
      </c>
      <c r="B10" s="36">
        <f>+'Portfolio 1 - NP15 Longs'!K9</f>
        <v>0</v>
      </c>
      <c r="C10" s="36">
        <f>+'Portfolio 2 - NW Longs'!K10</f>
        <v>0</v>
      </c>
      <c r="D10" s="36">
        <f>+'Portfolio 3 - SP15 Longs'!K11</f>
        <v>0</v>
      </c>
      <c r="E10" s="36">
        <f>+'Portfolio 4 - SW Longs'!K12</f>
        <v>0</v>
      </c>
      <c r="F10" s="38">
        <v>14.056900000000001</v>
      </c>
      <c r="G10" s="36">
        <f t="shared" si="0"/>
        <v>0</v>
      </c>
      <c r="H10" s="36" t="s">
        <v>32</v>
      </c>
      <c r="I10" s="39"/>
      <c r="J10" s="40">
        <v>14.36</v>
      </c>
      <c r="K10" s="38">
        <v>14.36</v>
      </c>
      <c r="L10" s="41">
        <f t="shared" si="1"/>
        <v>0</v>
      </c>
      <c r="M10" s="37">
        <v>0</v>
      </c>
    </row>
    <row r="11" spans="1:13" x14ac:dyDescent="0.25">
      <c r="A11" s="23" t="s">
        <v>4</v>
      </c>
      <c r="B11" s="36">
        <f>+'Portfolio 1 - NP15 Longs'!K10</f>
        <v>0</v>
      </c>
      <c r="C11" s="36">
        <f>+'Portfolio 2 - NW Longs'!K11</f>
        <v>0</v>
      </c>
      <c r="D11" s="36">
        <f>+'Portfolio 3 - SP15 Longs'!K12</f>
        <v>0</v>
      </c>
      <c r="E11" s="36">
        <f>+'Portfolio 4 - SW Longs'!K13</f>
        <v>0</v>
      </c>
      <c r="F11" s="38">
        <v>18.996400000000001</v>
      </c>
      <c r="G11" s="36">
        <f t="shared" si="0"/>
        <v>0</v>
      </c>
      <c r="H11" s="36" t="s">
        <v>32</v>
      </c>
      <c r="I11" s="39"/>
      <c r="J11" s="40">
        <v>20.45</v>
      </c>
      <c r="K11" s="38">
        <v>20.45</v>
      </c>
      <c r="L11" s="41">
        <f t="shared" si="1"/>
        <v>0</v>
      </c>
      <c r="M11" s="37">
        <v>0</v>
      </c>
    </row>
    <row r="12" spans="1:13" x14ac:dyDescent="0.25">
      <c r="A12" s="23" t="s">
        <v>5</v>
      </c>
      <c r="B12" s="36">
        <f>+'Portfolio 1 - NP15 Longs'!K11</f>
        <v>0</v>
      </c>
      <c r="C12" s="36">
        <f>+'Portfolio 2 - NW Longs'!K12</f>
        <v>0</v>
      </c>
      <c r="D12" s="36">
        <f>+'Portfolio 3 - SP15 Longs'!K13</f>
        <v>0</v>
      </c>
      <c r="E12" s="36">
        <f>+'Portfolio 4 - SW Longs'!K14</f>
        <v>0</v>
      </c>
      <c r="F12" s="38">
        <v>24.496700000000001</v>
      </c>
      <c r="G12" s="36">
        <f t="shared" si="0"/>
        <v>0</v>
      </c>
      <c r="H12" s="36" t="s">
        <v>32</v>
      </c>
      <c r="I12" s="39"/>
      <c r="J12" s="40">
        <v>24.496700000000001</v>
      </c>
      <c r="K12" s="38">
        <v>24.496700000000001</v>
      </c>
      <c r="L12" s="41">
        <f t="shared" si="1"/>
        <v>0</v>
      </c>
      <c r="M12" s="37">
        <v>0</v>
      </c>
    </row>
    <row r="13" spans="1:13" x14ac:dyDescent="0.25">
      <c r="A13" s="23" t="s">
        <v>6</v>
      </c>
      <c r="B13" s="36">
        <f>+'Portfolio 1 - NP15 Longs'!K12</f>
        <v>725</v>
      </c>
      <c r="C13" s="36">
        <f>+'Portfolio 2 - NW Longs'!K13</f>
        <v>725</v>
      </c>
      <c r="D13" s="36">
        <f>+'Portfolio 3 - SP15 Longs'!K14</f>
        <v>725</v>
      </c>
      <c r="E13" s="36">
        <f>+'Portfolio 4 - SW Longs'!K15</f>
        <v>206.3</v>
      </c>
      <c r="F13" s="38">
        <v>19.942799999999998</v>
      </c>
      <c r="G13" s="36">
        <f t="shared" si="0"/>
        <v>2381.3000000000002</v>
      </c>
      <c r="H13" s="36" t="s">
        <v>32</v>
      </c>
      <c r="I13" s="39">
        <f>TRUNC(F13,2)</f>
        <v>19.940000000000001</v>
      </c>
      <c r="J13" s="40">
        <v>19.940000000000001</v>
      </c>
      <c r="K13" s="38">
        <v>38</v>
      </c>
      <c r="L13" s="41">
        <f t="shared" si="1"/>
        <v>18.059999999999999</v>
      </c>
      <c r="M13" s="37">
        <v>3</v>
      </c>
    </row>
    <row r="14" spans="1:13" x14ac:dyDescent="0.25">
      <c r="A14" s="23" t="s">
        <v>7</v>
      </c>
      <c r="B14" s="36">
        <f>+'Portfolio 1 - NP15 Longs'!K13</f>
        <v>725</v>
      </c>
      <c r="C14" s="36">
        <f>+'Portfolio 2 - NW Longs'!K14</f>
        <v>725</v>
      </c>
      <c r="D14" s="36">
        <f>+'Portfolio 3 - SP15 Longs'!K15</f>
        <v>725</v>
      </c>
      <c r="E14" s="36">
        <f>+'Portfolio 4 - SW Longs'!K16</f>
        <v>725</v>
      </c>
      <c r="F14" s="38">
        <v>25.8947</v>
      </c>
      <c r="G14" s="36">
        <f t="shared" si="0"/>
        <v>2900</v>
      </c>
      <c r="H14" s="36" t="s">
        <v>32</v>
      </c>
      <c r="I14" s="39">
        <f t="shared" ref="I14:I28" si="2">TRUNC(F14,2)</f>
        <v>25.89</v>
      </c>
      <c r="J14" s="40">
        <v>25.89</v>
      </c>
      <c r="K14" s="38">
        <v>38.99</v>
      </c>
      <c r="L14" s="41">
        <f t="shared" si="1"/>
        <v>13.100000000000001</v>
      </c>
      <c r="M14" s="37">
        <v>3</v>
      </c>
    </row>
    <row r="15" spans="1:13" x14ac:dyDescent="0.25">
      <c r="A15" s="23" t="s">
        <v>8</v>
      </c>
      <c r="B15" s="36">
        <f>+'Portfolio 1 - NP15 Longs'!K14</f>
        <v>725</v>
      </c>
      <c r="C15" s="36">
        <f>+'Portfolio 2 - NW Longs'!K15</f>
        <v>725</v>
      </c>
      <c r="D15" s="36">
        <f>+'Portfolio 3 - SP15 Longs'!K16</f>
        <v>725</v>
      </c>
      <c r="E15" s="36">
        <f>+'Portfolio 4 - SW Longs'!K17</f>
        <v>725</v>
      </c>
      <c r="F15" s="38">
        <v>26.919599999999999</v>
      </c>
      <c r="G15" s="36">
        <f t="shared" si="0"/>
        <v>2900</v>
      </c>
      <c r="H15" s="36" t="s">
        <v>32</v>
      </c>
      <c r="I15" s="39">
        <f t="shared" si="2"/>
        <v>26.91</v>
      </c>
      <c r="J15" s="40">
        <v>26.91</v>
      </c>
      <c r="K15" s="38">
        <v>51.92</v>
      </c>
      <c r="L15" s="41">
        <f t="shared" si="1"/>
        <v>25.01</v>
      </c>
      <c r="M15" s="37">
        <v>3</v>
      </c>
    </row>
    <row r="16" spans="1:13" x14ac:dyDescent="0.25">
      <c r="A16" s="23" t="s">
        <v>9</v>
      </c>
      <c r="B16" s="36">
        <f>+'Portfolio 1 - NP15 Longs'!K15</f>
        <v>725</v>
      </c>
      <c r="C16" s="36">
        <f>+'Portfolio 2 - NW Longs'!K16</f>
        <v>725</v>
      </c>
      <c r="D16" s="36">
        <f>+'Portfolio 3 - SP15 Longs'!K17</f>
        <v>725</v>
      </c>
      <c r="E16" s="36">
        <f>+'Portfolio 4 - SW Longs'!K18</f>
        <v>725</v>
      </c>
      <c r="F16" s="38">
        <v>27.597300000000001</v>
      </c>
      <c r="G16" s="36">
        <f t="shared" si="0"/>
        <v>2900</v>
      </c>
      <c r="H16" s="36" t="s">
        <v>32</v>
      </c>
      <c r="I16" s="39">
        <f t="shared" si="2"/>
        <v>27.59</v>
      </c>
      <c r="J16" s="40">
        <v>27.59</v>
      </c>
      <c r="K16" s="38">
        <v>37.6</v>
      </c>
      <c r="L16" s="41">
        <f t="shared" si="1"/>
        <v>10.010000000000002</v>
      </c>
      <c r="M16" s="37">
        <v>3</v>
      </c>
    </row>
    <row r="17" spans="1:13" x14ac:dyDescent="0.25">
      <c r="A17" s="23" t="s">
        <v>10</v>
      </c>
      <c r="B17" s="36">
        <f>+'Portfolio 1 - NP15 Longs'!K16</f>
        <v>725</v>
      </c>
      <c r="C17" s="36">
        <f>+'Portfolio 2 - NW Longs'!K17</f>
        <v>725</v>
      </c>
      <c r="D17" s="36">
        <f>+'Portfolio 3 - SP15 Longs'!K18</f>
        <v>725</v>
      </c>
      <c r="E17" s="36">
        <f>+'Portfolio 4 - SW Longs'!K19</f>
        <v>725</v>
      </c>
      <c r="F17" s="38">
        <v>28.381399999999999</v>
      </c>
      <c r="G17" s="36">
        <f t="shared" si="0"/>
        <v>2900</v>
      </c>
      <c r="H17" s="36" t="s">
        <v>32</v>
      </c>
      <c r="I17" s="39">
        <f t="shared" si="2"/>
        <v>28.38</v>
      </c>
      <c r="J17" s="40">
        <v>28.38</v>
      </c>
      <c r="K17" s="38">
        <v>48.38</v>
      </c>
      <c r="L17" s="41">
        <f t="shared" si="1"/>
        <v>20.000000000000004</v>
      </c>
      <c r="M17" s="37">
        <v>3</v>
      </c>
    </row>
    <row r="18" spans="1:13" x14ac:dyDescent="0.25">
      <c r="A18" s="23" t="s">
        <v>11</v>
      </c>
      <c r="B18" s="36">
        <f>+'Portfolio 1 - NP15 Longs'!K17</f>
        <v>725</v>
      </c>
      <c r="C18" s="36">
        <f>+'Portfolio 2 - NW Longs'!K18</f>
        <v>725</v>
      </c>
      <c r="D18" s="36">
        <f>+'Portfolio 3 - SP15 Longs'!K19</f>
        <v>725</v>
      </c>
      <c r="E18" s="36">
        <f>+'Portfolio 4 - SW Longs'!K20</f>
        <v>725</v>
      </c>
      <c r="F18" s="38">
        <v>28.180700000000002</v>
      </c>
      <c r="G18" s="36">
        <f t="shared" si="0"/>
        <v>2900</v>
      </c>
      <c r="H18" s="36" t="s">
        <v>32</v>
      </c>
      <c r="I18" s="39">
        <f t="shared" si="2"/>
        <v>28.18</v>
      </c>
      <c r="J18" s="40">
        <v>28.18</v>
      </c>
      <c r="K18" s="38">
        <v>48.18</v>
      </c>
      <c r="L18" s="41">
        <f t="shared" si="1"/>
        <v>20</v>
      </c>
      <c r="M18" s="37">
        <v>3</v>
      </c>
    </row>
    <row r="19" spans="1:13" x14ac:dyDescent="0.25">
      <c r="A19" s="23" t="s">
        <v>12</v>
      </c>
      <c r="B19" s="36">
        <f>+'Portfolio 1 - NP15 Longs'!K18</f>
        <v>725</v>
      </c>
      <c r="C19" s="36">
        <f>+'Portfolio 2 - NW Longs'!K19</f>
        <v>725</v>
      </c>
      <c r="D19" s="36">
        <f>+'Portfolio 3 - SP15 Longs'!K20</f>
        <v>725</v>
      </c>
      <c r="E19" s="36">
        <f>+'Portfolio 4 - SW Longs'!K21</f>
        <v>725</v>
      </c>
      <c r="F19" s="38">
        <v>27.998999999999999</v>
      </c>
      <c r="G19" s="36">
        <f t="shared" si="0"/>
        <v>2900</v>
      </c>
      <c r="H19" s="36" t="s">
        <v>32</v>
      </c>
      <c r="I19" s="39">
        <f t="shared" si="2"/>
        <v>27.99</v>
      </c>
      <c r="J19" s="40">
        <v>27.99</v>
      </c>
      <c r="K19" s="38">
        <v>48</v>
      </c>
      <c r="L19" s="41">
        <f t="shared" si="1"/>
        <v>20.010000000000002</v>
      </c>
      <c r="M19" s="37">
        <v>3</v>
      </c>
    </row>
    <row r="20" spans="1:13" x14ac:dyDescent="0.25">
      <c r="A20" s="23" t="s">
        <v>13</v>
      </c>
      <c r="B20" s="36">
        <f>+'Portfolio 1 - NP15 Longs'!K19</f>
        <v>725</v>
      </c>
      <c r="C20" s="36">
        <f>+'Portfolio 2 - NW Longs'!K20</f>
        <v>725</v>
      </c>
      <c r="D20" s="36">
        <f>+'Portfolio 3 - SP15 Longs'!K21</f>
        <v>725</v>
      </c>
      <c r="E20" s="36">
        <f>+'Portfolio 4 - SW Longs'!K22</f>
        <v>725</v>
      </c>
      <c r="F20" s="38">
        <v>28.767199999999999</v>
      </c>
      <c r="G20" s="36">
        <f t="shared" si="0"/>
        <v>2900</v>
      </c>
      <c r="H20" s="36" t="s">
        <v>32</v>
      </c>
      <c r="I20" s="39">
        <f t="shared" si="2"/>
        <v>28.76</v>
      </c>
      <c r="J20" s="40">
        <v>28.76</v>
      </c>
      <c r="K20" s="38">
        <v>48.77</v>
      </c>
      <c r="L20" s="41">
        <f t="shared" si="1"/>
        <v>20.010000000000002</v>
      </c>
      <c r="M20" s="37">
        <v>3</v>
      </c>
    </row>
    <row r="21" spans="1:13" x14ac:dyDescent="0.25">
      <c r="A21" s="23" t="s">
        <v>14</v>
      </c>
      <c r="B21" s="36">
        <f>+'Portfolio 1 - NP15 Longs'!K20</f>
        <v>725</v>
      </c>
      <c r="C21" s="36">
        <f>+'Portfolio 2 - NW Longs'!K21</f>
        <v>725</v>
      </c>
      <c r="D21" s="36">
        <f>+'Portfolio 3 - SP15 Longs'!K22</f>
        <v>725</v>
      </c>
      <c r="E21" s="36">
        <f>+'Portfolio 4 - SW Longs'!K23</f>
        <v>725</v>
      </c>
      <c r="F21" s="38">
        <v>28.976299999999998</v>
      </c>
      <c r="G21" s="36">
        <f t="shared" si="0"/>
        <v>2900</v>
      </c>
      <c r="H21" s="36" t="s">
        <v>32</v>
      </c>
      <c r="I21" s="39">
        <f t="shared" si="2"/>
        <v>28.97</v>
      </c>
      <c r="J21" s="40">
        <v>28.97</v>
      </c>
      <c r="K21" s="38">
        <v>48.98</v>
      </c>
      <c r="L21" s="41">
        <f t="shared" si="1"/>
        <v>20.009999999999998</v>
      </c>
      <c r="M21" s="37">
        <v>3</v>
      </c>
    </row>
    <row r="22" spans="1:13" x14ac:dyDescent="0.25">
      <c r="A22" s="23" t="s">
        <v>15</v>
      </c>
      <c r="B22" s="36">
        <f>+'Portfolio 1 - NP15 Longs'!K21</f>
        <v>725</v>
      </c>
      <c r="C22" s="36">
        <f>+'Portfolio 2 - NW Longs'!K22</f>
        <v>725</v>
      </c>
      <c r="D22" s="36">
        <f>+'Portfolio 3 - SP15 Longs'!K23</f>
        <v>725</v>
      </c>
      <c r="E22" s="36">
        <f>+'Portfolio 4 - SW Longs'!K24</f>
        <v>725</v>
      </c>
      <c r="F22" s="38">
        <v>28.104099999999999</v>
      </c>
      <c r="G22" s="36">
        <f t="shared" si="0"/>
        <v>2900</v>
      </c>
      <c r="H22" s="36" t="s">
        <v>32</v>
      </c>
      <c r="I22" s="39">
        <f t="shared" si="2"/>
        <v>28.1</v>
      </c>
      <c r="J22" s="40">
        <v>28.1</v>
      </c>
      <c r="K22" s="38">
        <v>49.99</v>
      </c>
      <c r="L22" s="41">
        <f t="shared" si="1"/>
        <v>21.89</v>
      </c>
      <c r="M22" s="37">
        <v>3</v>
      </c>
    </row>
    <row r="23" spans="1:13" x14ac:dyDescent="0.25">
      <c r="A23" s="23" t="s">
        <v>16</v>
      </c>
      <c r="B23" s="36">
        <f>+'Portfolio 1 - NP15 Longs'!K22</f>
        <v>725</v>
      </c>
      <c r="C23" s="36">
        <f>+'Portfolio 2 - NW Longs'!K23</f>
        <v>725</v>
      </c>
      <c r="D23" s="36">
        <f>+'Portfolio 3 - SP15 Longs'!K24</f>
        <v>725</v>
      </c>
      <c r="E23" s="36">
        <f>+'Portfolio 4 - SW Longs'!K25</f>
        <v>725</v>
      </c>
      <c r="F23" s="38">
        <v>28.1997</v>
      </c>
      <c r="G23" s="36">
        <f t="shared" si="0"/>
        <v>2900</v>
      </c>
      <c r="H23" s="36" t="s">
        <v>32</v>
      </c>
      <c r="I23" s="39">
        <f t="shared" si="2"/>
        <v>28.19</v>
      </c>
      <c r="J23" s="40">
        <v>28.19</v>
      </c>
      <c r="K23" s="38">
        <v>49.99</v>
      </c>
      <c r="L23" s="41">
        <f t="shared" si="1"/>
        <v>21.8</v>
      </c>
      <c r="M23" s="37">
        <v>3</v>
      </c>
    </row>
    <row r="24" spans="1:13" x14ac:dyDescent="0.25">
      <c r="A24" s="23" t="s">
        <v>17</v>
      </c>
      <c r="B24" s="36">
        <f>+'Portfolio 1 - NP15 Longs'!K23</f>
        <v>725</v>
      </c>
      <c r="C24" s="36">
        <f>+'Portfolio 2 - NW Longs'!K24</f>
        <v>725</v>
      </c>
      <c r="D24" s="36">
        <f>+'Portfolio 3 - SP15 Longs'!K25</f>
        <v>725</v>
      </c>
      <c r="E24" s="36">
        <f>+'Portfolio 4 - SW Longs'!K26</f>
        <v>725</v>
      </c>
      <c r="F24" s="38">
        <v>27.058299999999999</v>
      </c>
      <c r="G24" s="36">
        <f t="shared" si="0"/>
        <v>2900</v>
      </c>
      <c r="H24" s="36" t="s">
        <v>32</v>
      </c>
      <c r="I24" s="39">
        <f t="shared" si="2"/>
        <v>27.05</v>
      </c>
      <c r="J24" s="40">
        <v>27.05</v>
      </c>
      <c r="K24" s="38">
        <v>47.06</v>
      </c>
      <c r="L24" s="41">
        <f t="shared" si="1"/>
        <v>20.010000000000002</v>
      </c>
      <c r="M24" s="37">
        <v>3</v>
      </c>
    </row>
    <row r="25" spans="1:13" x14ac:dyDescent="0.25">
      <c r="A25" s="23" t="s">
        <v>18</v>
      </c>
      <c r="B25" s="36">
        <f>+'Portfolio 1 - NP15 Longs'!K24</f>
        <v>725</v>
      </c>
      <c r="C25" s="36">
        <f>+'Portfolio 2 - NW Longs'!K25</f>
        <v>725</v>
      </c>
      <c r="D25" s="36">
        <f>+'Portfolio 3 - SP15 Longs'!K26</f>
        <v>725</v>
      </c>
      <c r="E25" s="36">
        <f>+'Portfolio 4 - SW Longs'!K27</f>
        <v>725</v>
      </c>
      <c r="F25" s="38">
        <v>26.575199999999999</v>
      </c>
      <c r="G25" s="36">
        <f t="shared" si="0"/>
        <v>2900</v>
      </c>
      <c r="H25" s="36" t="s">
        <v>32</v>
      </c>
      <c r="I25" s="39">
        <f t="shared" si="2"/>
        <v>26.57</v>
      </c>
      <c r="J25" s="40">
        <v>26.57</v>
      </c>
      <c r="K25" s="38">
        <v>38.99</v>
      </c>
      <c r="L25" s="41">
        <f t="shared" si="1"/>
        <v>12.420000000000002</v>
      </c>
      <c r="M25" s="37">
        <v>3</v>
      </c>
    </row>
    <row r="26" spans="1:13" x14ac:dyDescent="0.25">
      <c r="A26" s="23" t="s">
        <v>19</v>
      </c>
      <c r="B26" s="36">
        <f>+'Portfolio 1 - NP15 Longs'!K25</f>
        <v>725</v>
      </c>
      <c r="C26" s="36">
        <f>+'Portfolio 2 - NW Longs'!K26</f>
        <v>725</v>
      </c>
      <c r="D26" s="36">
        <f>+'Portfolio 3 - SP15 Longs'!K27</f>
        <v>725</v>
      </c>
      <c r="E26" s="36">
        <f>+'Portfolio 4 - SW Longs'!K28</f>
        <v>725</v>
      </c>
      <c r="F26" s="38">
        <v>25.689699999999998</v>
      </c>
      <c r="G26" s="36">
        <f t="shared" si="0"/>
        <v>2900</v>
      </c>
      <c r="H26" s="36" t="s">
        <v>32</v>
      </c>
      <c r="I26" s="39">
        <f t="shared" si="2"/>
        <v>25.68</v>
      </c>
      <c r="J26" s="40">
        <v>25.68</v>
      </c>
      <c r="K26" s="38">
        <v>35.69</v>
      </c>
      <c r="L26" s="41">
        <f t="shared" si="1"/>
        <v>10.009999999999998</v>
      </c>
      <c r="M26" s="37">
        <v>3</v>
      </c>
    </row>
    <row r="27" spans="1:13" x14ac:dyDescent="0.25">
      <c r="A27" s="23" t="s">
        <v>20</v>
      </c>
      <c r="B27" s="36">
        <f>+'Portfolio 1 - NP15 Longs'!K26</f>
        <v>725</v>
      </c>
      <c r="C27" s="36">
        <f>+'Portfolio 2 - NW Longs'!K27</f>
        <v>725</v>
      </c>
      <c r="D27" s="36">
        <f>+'Portfolio 3 - SP15 Longs'!K28</f>
        <v>725</v>
      </c>
      <c r="E27" s="36">
        <f>+'Portfolio 4 - SW Longs'!K29</f>
        <v>725</v>
      </c>
      <c r="F27" s="38">
        <v>29.282599999999999</v>
      </c>
      <c r="G27" s="36">
        <f t="shared" si="0"/>
        <v>2900</v>
      </c>
      <c r="H27" s="36" t="s">
        <v>32</v>
      </c>
      <c r="I27" s="39">
        <f t="shared" si="2"/>
        <v>29.28</v>
      </c>
      <c r="J27" s="40">
        <v>29.28</v>
      </c>
      <c r="K27" s="38">
        <v>39.5</v>
      </c>
      <c r="L27" s="41">
        <f t="shared" si="1"/>
        <v>10.219999999999999</v>
      </c>
      <c r="M27" s="37">
        <v>3</v>
      </c>
    </row>
    <row r="28" spans="1:13" x14ac:dyDescent="0.25">
      <c r="A28" s="23" t="s">
        <v>21</v>
      </c>
      <c r="B28" s="36">
        <f>+'Portfolio 1 - NP15 Longs'!K27</f>
        <v>725</v>
      </c>
      <c r="C28" s="36">
        <f>+'Portfolio 2 - NW Longs'!K28</f>
        <v>725</v>
      </c>
      <c r="D28" s="36">
        <f>+'Portfolio 3 - SP15 Longs'!K29</f>
        <v>725</v>
      </c>
      <c r="E28" s="36">
        <f>+'Portfolio 4 - SW Longs'!K30</f>
        <v>725</v>
      </c>
      <c r="F28" s="38">
        <v>26.487200000000001</v>
      </c>
      <c r="G28" s="36">
        <f t="shared" si="0"/>
        <v>2900</v>
      </c>
      <c r="H28" s="36" t="s">
        <v>32</v>
      </c>
      <c r="I28" s="39">
        <f t="shared" si="2"/>
        <v>26.48</v>
      </c>
      <c r="J28" s="40">
        <v>26.48</v>
      </c>
      <c r="K28" s="38">
        <v>38.99</v>
      </c>
      <c r="L28" s="41">
        <f t="shared" si="1"/>
        <v>12.510000000000002</v>
      </c>
      <c r="M28" s="37">
        <v>3</v>
      </c>
    </row>
    <row r="29" spans="1:13" x14ac:dyDescent="0.25">
      <c r="A29" s="23" t="s">
        <v>22</v>
      </c>
      <c r="B29" s="36">
        <f>+'Portfolio 1 - NP15 Longs'!K28</f>
        <v>0</v>
      </c>
      <c r="C29" s="36">
        <f>+'Portfolio 2 - NW Longs'!K29</f>
        <v>0</v>
      </c>
      <c r="D29" s="36">
        <f>+'Portfolio 3 - SP15 Longs'!K30</f>
        <v>0</v>
      </c>
      <c r="E29" s="36">
        <f>+'Portfolio 4 - SW Longs'!K31</f>
        <v>0</v>
      </c>
      <c r="F29" s="38">
        <v>25.994199999999999</v>
      </c>
      <c r="G29" s="36">
        <f t="shared" si="0"/>
        <v>0</v>
      </c>
      <c r="H29" s="36" t="s">
        <v>32</v>
      </c>
      <c r="I29" s="39"/>
      <c r="J29" s="40">
        <v>25.99</v>
      </c>
      <c r="K29" s="38">
        <v>25.99</v>
      </c>
      <c r="L29" s="41">
        <f t="shared" si="1"/>
        <v>0</v>
      </c>
      <c r="M29" s="37">
        <v>0</v>
      </c>
    </row>
    <row r="30" spans="1:13" ht="13.8" thickBot="1" x14ac:dyDescent="0.3">
      <c r="A30" s="18" t="s">
        <v>23</v>
      </c>
      <c r="B30" s="42">
        <f>+'Portfolio 1 - NP15 Longs'!K29</f>
        <v>0</v>
      </c>
      <c r="C30" s="42">
        <f>+'Portfolio 2 - NW Longs'!K30</f>
        <v>0</v>
      </c>
      <c r="D30" s="42">
        <f>+'Portfolio 3 - SP15 Longs'!K31</f>
        <v>0</v>
      </c>
      <c r="E30" s="42">
        <f>+'Portfolio 4 - SW Longs'!K32</f>
        <v>0</v>
      </c>
      <c r="F30" s="43">
        <v>24.494199999999999</v>
      </c>
      <c r="G30" s="42">
        <f t="shared" si="0"/>
        <v>0</v>
      </c>
      <c r="H30" s="42" t="s">
        <v>32</v>
      </c>
      <c r="I30" s="44"/>
      <c r="J30" s="45">
        <v>24.5</v>
      </c>
      <c r="K30" s="43">
        <v>24.5</v>
      </c>
      <c r="L30" s="46">
        <f t="shared" si="1"/>
        <v>0</v>
      </c>
      <c r="M30" s="47">
        <v>0</v>
      </c>
    </row>
    <row r="31" spans="1:13" ht="13.8" thickTop="1" x14ac:dyDescent="0.25"/>
    <row r="32" spans="1:13" x14ac:dyDescent="0.25">
      <c r="A32" s="1" t="s">
        <v>48</v>
      </c>
      <c r="B32" t="s">
        <v>51</v>
      </c>
    </row>
    <row r="33" spans="1:2" x14ac:dyDescent="0.25">
      <c r="A33" s="1" t="s">
        <v>49</v>
      </c>
      <c r="B33" t="s">
        <v>52</v>
      </c>
    </row>
    <row r="34" spans="1:2" x14ac:dyDescent="0.25">
      <c r="A34" s="1" t="s">
        <v>50</v>
      </c>
      <c r="B34" t="s">
        <v>53</v>
      </c>
    </row>
    <row r="35" spans="1:2" x14ac:dyDescent="0.25">
      <c r="A35" s="1" t="s">
        <v>55</v>
      </c>
      <c r="B35" t="s">
        <v>57</v>
      </c>
    </row>
    <row r="36" spans="1:2" x14ac:dyDescent="0.25">
      <c r="A36" s="1" t="s">
        <v>56</v>
      </c>
      <c r="B36" t="s">
        <v>58</v>
      </c>
    </row>
  </sheetData>
  <pageMargins left="0.75" right="0.75" top="1" bottom="1" header="0.5" footer="0.5"/>
  <pageSetup scale="83" orientation="landscape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0"/>
  <sheetViews>
    <sheetView workbookViewId="0">
      <selection activeCell="G17" sqref="G17"/>
    </sheetView>
  </sheetViews>
  <sheetFormatPr defaultRowHeight="13.2" x14ac:dyDescent="0.25"/>
  <cols>
    <col min="1" max="1" width="13.6640625" customWidth="1"/>
    <col min="7" max="7" width="12" customWidth="1"/>
    <col min="10" max="10" width="13.5546875" customWidth="1"/>
  </cols>
  <sheetData>
    <row r="2" spans="1:11" ht="13.8" thickBot="1" x14ac:dyDescent="0.3">
      <c r="A2" t="s">
        <v>30</v>
      </c>
      <c r="B2" t="s">
        <v>63</v>
      </c>
    </row>
    <row r="3" spans="1:11" ht="13.8" thickTop="1" x14ac:dyDescent="0.25">
      <c r="B3" s="68" t="s">
        <v>24</v>
      </c>
      <c r="C3" s="69"/>
      <c r="D3" s="69"/>
      <c r="E3" s="69"/>
      <c r="F3" s="69"/>
      <c r="G3" s="69"/>
      <c r="H3" s="69"/>
      <c r="I3" s="69"/>
      <c r="J3" s="13"/>
      <c r="K3" s="14"/>
    </row>
    <row r="4" spans="1:11" x14ac:dyDescent="0.25">
      <c r="B4" s="24" t="s">
        <v>25</v>
      </c>
      <c r="C4" s="25" t="s">
        <v>26</v>
      </c>
      <c r="D4" s="25" t="s">
        <v>25</v>
      </c>
      <c r="E4" s="25" t="s">
        <v>26</v>
      </c>
      <c r="F4" s="25" t="s">
        <v>25</v>
      </c>
      <c r="G4" s="25" t="s">
        <v>26</v>
      </c>
      <c r="H4" s="25" t="s">
        <v>25</v>
      </c>
      <c r="I4" s="25" t="s">
        <v>26</v>
      </c>
      <c r="J4" s="25" t="s">
        <v>33</v>
      </c>
      <c r="K4" s="26" t="s">
        <v>27</v>
      </c>
    </row>
    <row r="5" spans="1:11" ht="13.8" thickBot="1" x14ac:dyDescent="0.3">
      <c r="A5" t="s">
        <v>54</v>
      </c>
      <c r="B5" s="27"/>
      <c r="C5" s="28"/>
      <c r="D5" s="28"/>
      <c r="E5" s="28"/>
      <c r="F5" s="29"/>
      <c r="G5" s="29"/>
      <c r="H5" s="29"/>
      <c r="I5" s="29"/>
      <c r="J5" s="29" t="s">
        <v>34</v>
      </c>
      <c r="K5" s="30"/>
    </row>
    <row r="6" spans="1:11" ht="13.8" thickTop="1" x14ac:dyDescent="0.25">
      <c r="A6" s="1" t="s">
        <v>0</v>
      </c>
      <c r="B6" s="19">
        <v>0</v>
      </c>
      <c r="C6" s="20">
        <v>0</v>
      </c>
      <c r="D6" s="20">
        <v>2500</v>
      </c>
      <c r="E6" s="20">
        <v>0</v>
      </c>
      <c r="F6" s="20"/>
      <c r="G6" s="20"/>
      <c r="H6" s="20"/>
      <c r="I6" s="21"/>
      <c r="J6" s="6">
        <v>20.6554</v>
      </c>
      <c r="K6" s="22">
        <v>0</v>
      </c>
    </row>
    <row r="7" spans="1:11" x14ac:dyDescent="0.25">
      <c r="A7" s="1" t="s">
        <v>1</v>
      </c>
      <c r="B7" s="3">
        <v>0</v>
      </c>
      <c r="C7" s="4">
        <v>0</v>
      </c>
      <c r="D7" s="4">
        <v>2500</v>
      </c>
      <c r="E7" s="4">
        <v>0</v>
      </c>
      <c r="F7" s="4"/>
      <c r="G7" s="4"/>
      <c r="H7" s="4"/>
      <c r="I7" s="5"/>
      <c r="J7" s="6">
        <v>18.371700000000001</v>
      </c>
      <c r="K7" s="7">
        <v>0</v>
      </c>
    </row>
    <row r="8" spans="1:11" x14ac:dyDescent="0.25">
      <c r="A8" s="1" t="s">
        <v>2</v>
      </c>
      <c r="B8" s="3">
        <v>0</v>
      </c>
      <c r="C8" s="4">
        <v>0</v>
      </c>
      <c r="D8" s="4">
        <v>2500</v>
      </c>
      <c r="E8" s="4">
        <v>0</v>
      </c>
      <c r="F8" s="4"/>
      <c r="G8" s="4"/>
      <c r="H8" s="4"/>
      <c r="I8" s="5"/>
      <c r="J8" s="6">
        <v>17.504000000000001</v>
      </c>
      <c r="K8" s="7">
        <v>0</v>
      </c>
    </row>
    <row r="9" spans="1:11" x14ac:dyDescent="0.25">
      <c r="A9" s="1" t="s">
        <v>3</v>
      </c>
      <c r="B9" s="3">
        <v>0</v>
      </c>
      <c r="C9" s="4">
        <v>0</v>
      </c>
      <c r="D9" s="4">
        <v>2500</v>
      </c>
      <c r="E9" s="4">
        <v>0</v>
      </c>
      <c r="F9" s="4"/>
      <c r="G9" s="4"/>
      <c r="H9" s="4"/>
      <c r="I9" s="5"/>
      <c r="J9" s="6">
        <v>14.056900000000001</v>
      </c>
      <c r="K9" s="7">
        <v>0</v>
      </c>
    </row>
    <row r="10" spans="1:11" x14ac:dyDescent="0.25">
      <c r="A10" s="1" t="s">
        <v>4</v>
      </c>
      <c r="B10" s="3">
        <v>0</v>
      </c>
      <c r="C10" s="4">
        <v>0</v>
      </c>
      <c r="D10" s="4">
        <v>2500</v>
      </c>
      <c r="E10" s="4">
        <v>0</v>
      </c>
      <c r="F10" s="4"/>
      <c r="G10" s="4"/>
      <c r="H10" s="4"/>
      <c r="I10" s="5"/>
      <c r="J10" s="6">
        <v>18.996400000000001</v>
      </c>
      <c r="K10" s="7">
        <v>0</v>
      </c>
    </row>
    <row r="11" spans="1:11" x14ac:dyDescent="0.25">
      <c r="A11" s="1" t="s">
        <v>5</v>
      </c>
      <c r="B11" s="3">
        <v>0</v>
      </c>
      <c r="C11" s="4">
        <v>0</v>
      </c>
      <c r="D11" s="4">
        <v>2500</v>
      </c>
      <c r="E11" s="4">
        <v>0</v>
      </c>
      <c r="F11" s="4"/>
      <c r="G11" s="4"/>
      <c r="H11" s="4"/>
      <c r="I11" s="5"/>
      <c r="J11" s="6">
        <v>24.496700000000001</v>
      </c>
      <c r="K11" s="7">
        <v>0</v>
      </c>
    </row>
    <row r="12" spans="1:11" x14ac:dyDescent="0.25">
      <c r="A12" s="1" t="s">
        <v>6</v>
      </c>
      <c r="B12" s="3">
        <v>0</v>
      </c>
      <c r="C12" s="4">
        <v>0</v>
      </c>
      <c r="D12" s="4">
        <v>18.350000000000001</v>
      </c>
      <c r="E12" s="4">
        <v>0</v>
      </c>
      <c r="F12" s="4">
        <v>18.36</v>
      </c>
      <c r="G12" s="4">
        <v>725</v>
      </c>
      <c r="H12" s="4">
        <v>2500</v>
      </c>
      <c r="I12" s="5">
        <v>725</v>
      </c>
      <c r="J12" s="6">
        <v>19.942799999999998</v>
      </c>
      <c r="K12" s="7">
        <v>725</v>
      </c>
    </row>
    <row r="13" spans="1:11" x14ac:dyDescent="0.25">
      <c r="A13" s="1" t="s">
        <v>7</v>
      </c>
      <c r="B13" s="3">
        <v>0</v>
      </c>
      <c r="C13" s="4">
        <v>0</v>
      </c>
      <c r="D13" s="4">
        <v>18.350000000000001</v>
      </c>
      <c r="E13" s="4">
        <v>0</v>
      </c>
      <c r="F13" s="4">
        <v>18.36</v>
      </c>
      <c r="G13" s="4">
        <v>725</v>
      </c>
      <c r="H13" s="4">
        <v>2500</v>
      </c>
      <c r="I13" s="5">
        <v>725</v>
      </c>
      <c r="J13" s="6">
        <v>25.8947</v>
      </c>
      <c r="K13" s="7">
        <v>725</v>
      </c>
    </row>
    <row r="14" spans="1:11" x14ac:dyDescent="0.25">
      <c r="A14" s="1" t="s">
        <v>8</v>
      </c>
      <c r="B14" s="3">
        <v>0</v>
      </c>
      <c r="C14" s="4">
        <v>0</v>
      </c>
      <c r="D14" s="4">
        <v>18.350000000000001</v>
      </c>
      <c r="E14" s="4">
        <v>0</v>
      </c>
      <c r="F14" s="4">
        <v>18.36</v>
      </c>
      <c r="G14" s="4">
        <v>725</v>
      </c>
      <c r="H14" s="4">
        <v>2500</v>
      </c>
      <c r="I14" s="5">
        <v>725</v>
      </c>
      <c r="J14" s="6">
        <v>26.919599999999999</v>
      </c>
      <c r="K14" s="7">
        <v>725</v>
      </c>
    </row>
    <row r="15" spans="1:11" x14ac:dyDescent="0.25">
      <c r="A15" s="1" t="s">
        <v>9</v>
      </c>
      <c r="B15" s="3">
        <v>0</v>
      </c>
      <c r="C15" s="4">
        <v>0</v>
      </c>
      <c r="D15" s="4">
        <v>18.350000000000001</v>
      </c>
      <c r="E15" s="4">
        <v>0</v>
      </c>
      <c r="F15" s="4">
        <v>18.36</v>
      </c>
      <c r="G15" s="4">
        <v>725</v>
      </c>
      <c r="H15" s="4">
        <v>2500</v>
      </c>
      <c r="I15" s="5">
        <v>725</v>
      </c>
      <c r="J15" s="6">
        <v>27.597300000000001</v>
      </c>
      <c r="K15" s="7">
        <v>725</v>
      </c>
    </row>
    <row r="16" spans="1:11" x14ac:dyDescent="0.25">
      <c r="A16" s="1" t="s">
        <v>10</v>
      </c>
      <c r="B16" s="3">
        <v>0</v>
      </c>
      <c r="C16" s="4">
        <v>0</v>
      </c>
      <c r="D16" s="4">
        <v>18.350000000000001</v>
      </c>
      <c r="E16" s="4">
        <v>0</v>
      </c>
      <c r="F16" s="4">
        <v>18.36</v>
      </c>
      <c r="G16" s="4">
        <v>725</v>
      </c>
      <c r="H16" s="4">
        <v>2500</v>
      </c>
      <c r="I16" s="5">
        <v>725</v>
      </c>
      <c r="J16" s="6">
        <v>28.381399999999999</v>
      </c>
      <c r="K16" s="7">
        <v>725</v>
      </c>
    </row>
    <row r="17" spans="1:11" x14ac:dyDescent="0.25">
      <c r="A17" s="1" t="s">
        <v>11</v>
      </c>
      <c r="B17" s="3">
        <v>0</v>
      </c>
      <c r="C17" s="4">
        <v>0</v>
      </c>
      <c r="D17" s="4">
        <v>18.350000000000001</v>
      </c>
      <c r="E17" s="4">
        <v>0</v>
      </c>
      <c r="F17" s="4">
        <v>18.36</v>
      </c>
      <c r="G17" s="4">
        <v>725</v>
      </c>
      <c r="H17" s="4">
        <v>2500</v>
      </c>
      <c r="I17" s="5">
        <v>725</v>
      </c>
      <c r="J17" s="6">
        <v>28.180700000000002</v>
      </c>
      <c r="K17" s="7">
        <v>725</v>
      </c>
    </row>
    <row r="18" spans="1:11" x14ac:dyDescent="0.25">
      <c r="A18" s="1" t="s">
        <v>12</v>
      </c>
      <c r="B18" s="3">
        <v>0</v>
      </c>
      <c r="C18" s="4">
        <v>0</v>
      </c>
      <c r="D18" s="4">
        <v>18.350000000000001</v>
      </c>
      <c r="E18" s="4">
        <v>0</v>
      </c>
      <c r="F18" s="4">
        <v>18.36</v>
      </c>
      <c r="G18" s="4">
        <v>725</v>
      </c>
      <c r="H18" s="4">
        <v>2500</v>
      </c>
      <c r="I18" s="5">
        <v>725</v>
      </c>
      <c r="J18" s="6">
        <v>27.998999999999999</v>
      </c>
      <c r="K18" s="7">
        <v>725</v>
      </c>
    </row>
    <row r="19" spans="1:11" x14ac:dyDescent="0.25">
      <c r="A19" s="1" t="s">
        <v>13</v>
      </c>
      <c r="B19" s="3">
        <v>0</v>
      </c>
      <c r="C19" s="4">
        <v>0</v>
      </c>
      <c r="D19" s="4">
        <v>18.350000000000001</v>
      </c>
      <c r="E19" s="4">
        <v>0</v>
      </c>
      <c r="F19" s="4">
        <v>18.36</v>
      </c>
      <c r="G19" s="4">
        <v>725</v>
      </c>
      <c r="H19" s="4">
        <v>2500</v>
      </c>
      <c r="I19" s="5">
        <v>725</v>
      </c>
      <c r="J19" s="6">
        <v>28.767199999999999</v>
      </c>
      <c r="K19" s="7">
        <v>725</v>
      </c>
    </row>
    <row r="20" spans="1:11" x14ac:dyDescent="0.25">
      <c r="A20" s="1" t="s">
        <v>14</v>
      </c>
      <c r="B20" s="3">
        <v>0</v>
      </c>
      <c r="C20" s="4">
        <v>0</v>
      </c>
      <c r="D20" s="4">
        <v>18.350000000000001</v>
      </c>
      <c r="E20" s="4">
        <v>0</v>
      </c>
      <c r="F20" s="4">
        <v>18.36</v>
      </c>
      <c r="G20" s="4">
        <v>725</v>
      </c>
      <c r="H20" s="4">
        <v>2500</v>
      </c>
      <c r="I20" s="5">
        <v>725</v>
      </c>
      <c r="J20" s="6">
        <v>28.976299999999998</v>
      </c>
      <c r="K20" s="7">
        <v>725</v>
      </c>
    </row>
    <row r="21" spans="1:11" x14ac:dyDescent="0.25">
      <c r="A21" s="1" t="s">
        <v>15</v>
      </c>
      <c r="B21" s="3">
        <v>0</v>
      </c>
      <c r="C21" s="4">
        <v>0</v>
      </c>
      <c r="D21" s="4">
        <v>18.350000000000001</v>
      </c>
      <c r="E21" s="4">
        <v>0</v>
      </c>
      <c r="F21" s="4">
        <v>18.36</v>
      </c>
      <c r="G21" s="4">
        <v>725</v>
      </c>
      <c r="H21" s="4">
        <v>2500</v>
      </c>
      <c r="I21" s="5">
        <v>725</v>
      </c>
      <c r="J21" s="6">
        <v>28.104099999999999</v>
      </c>
      <c r="K21" s="7">
        <v>725</v>
      </c>
    </row>
    <row r="22" spans="1:11" x14ac:dyDescent="0.25">
      <c r="A22" s="1" t="s">
        <v>16</v>
      </c>
      <c r="B22" s="3">
        <v>0</v>
      </c>
      <c r="C22" s="4">
        <v>0</v>
      </c>
      <c r="D22" s="4">
        <v>18.350000000000001</v>
      </c>
      <c r="E22" s="4">
        <v>0</v>
      </c>
      <c r="F22" s="4">
        <v>18.36</v>
      </c>
      <c r="G22" s="4">
        <v>725</v>
      </c>
      <c r="H22" s="4">
        <v>2500</v>
      </c>
      <c r="I22" s="5">
        <v>725</v>
      </c>
      <c r="J22" s="6">
        <v>28.1997</v>
      </c>
      <c r="K22" s="7">
        <v>725</v>
      </c>
    </row>
    <row r="23" spans="1:11" x14ac:dyDescent="0.25">
      <c r="A23" s="1" t="s">
        <v>17</v>
      </c>
      <c r="B23" s="3">
        <v>0</v>
      </c>
      <c r="C23" s="4">
        <v>0</v>
      </c>
      <c r="D23" s="4">
        <v>18.350000000000001</v>
      </c>
      <c r="E23" s="4">
        <v>0</v>
      </c>
      <c r="F23" s="4">
        <v>18.36</v>
      </c>
      <c r="G23" s="4">
        <v>725</v>
      </c>
      <c r="H23" s="4">
        <v>2500</v>
      </c>
      <c r="I23" s="5">
        <v>725</v>
      </c>
      <c r="J23" s="6">
        <v>27.058299999999999</v>
      </c>
      <c r="K23" s="7">
        <v>725</v>
      </c>
    </row>
    <row r="24" spans="1:11" x14ac:dyDescent="0.25">
      <c r="A24" s="1" t="s">
        <v>18</v>
      </c>
      <c r="B24" s="3">
        <v>0</v>
      </c>
      <c r="C24" s="4">
        <v>0</v>
      </c>
      <c r="D24" s="4">
        <v>18.350000000000001</v>
      </c>
      <c r="E24" s="4">
        <v>0</v>
      </c>
      <c r="F24" s="4">
        <v>18.36</v>
      </c>
      <c r="G24" s="4">
        <v>725</v>
      </c>
      <c r="H24" s="4">
        <v>2500</v>
      </c>
      <c r="I24" s="5">
        <v>725</v>
      </c>
      <c r="J24" s="6">
        <v>26.575199999999999</v>
      </c>
      <c r="K24" s="7">
        <v>725</v>
      </c>
    </row>
    <row r="25" spans="1:11" x14ac:dyDescent="0.25">
      <c r="A25" s="1" t="s">
        <v>19</v>
      </c>
      <c r="B25" s="3">
        <v>0</v>
      </c>
      <c r="C25" s="4">
        <v>0</v>
      </c>
      <c r="D25" s="4">
        <v>18.350000000000001</v>
      </c>
      <c r="E25" s="4">
        <v>0</v>
      </c>
      <c r="F25" s="4">
        <v>18.36</v>
      </c>
      <c r="G25" s="4">
        <v>725</v>
      </c>
      <c r="H25" s="4">
        <v>2500</v>
      </c>
      <c r="I25" s="5">
        <v>725</v>
      </c>
      <c r="J25" s="6">
        <v>25.689699999999998</v>
      </c>
      <c r="K25" s="7">
        <v>725</v>
      </c>
    </row>
    <row r="26" spans="1:11" x14ac:dyDescent="0.25">
      <c r="A26" s="1" t="s">
        <v>20</v>
      </c>
      <c r="B26" s="3">
        <v>0</v>
      </c>
      <c r="C26" s="4">
        <v>0</v>
      </c>
      <c r="D26" s="4">
        <v>18.350000000000001</v>
      </c>
      <c r="E26" s="4">
        <v>0</v>
      </c>
      <c r="F26" s="4">
        <v>18.36</v>
      </c>
      <c r="G26" s="4">
        <v>725</v>
      </c>
      <c r="H26" s="4">
        <v>2500</v>
      </c>
      <c r="I26" s="5">
        <v>725</v>
      </c>
      <c r="J26" s="6">
        <v>29.282599999999999</v>
      </c>
      <c r="K26" s="7">
        <v>725</v>
      </c>
    </row>
    <row r="27" spans="1:11" x14ac:dyDescent="0.25">
      <c r="A27" s="1" t="s">
        <v>21</v>
      </c>
      <c r="B27" s="3">
        <v>0</v>
      </c>
      <c r="C27" s="4">
        <v>0</v>
      </c>
      <c r="D27" s="4">
        <v>18.350000000000001</v>
      </c>
      <c r="E27" s="4">
        <v>0</v>
      </c>
      <c r="F27" s="4">
        <v>18.36</v>
      </c>
      <c r="G27" s="4">
        <v>725</v>
      </c>
      <c r="H27" s="4">
        <v>2500</v>
      </c>
      <c r="I27" s="5">
        <v>725</v>
      </c>
      <c r="J27" s="6">
        <v>26.487200000000001</v>
      </c>
      <c r="K27" s="7">
        <v>725</v>
      </c>
    </row>
    <row r="28" spans="1:11" x14ac:dyDescent="0.25">
      <c r="A28" s="1" t="s">
        <v>22</v>
      </c>
      <c r="B28" s="3">
        <v>0</v>
      </c>
      <c r="C28" s="4">
        <v>0</v>
      </c>
      <c r="D28" s="4">
        <v>2500</v>
      </c>
      <c r="E28" s="4">
        <v>0</v>
      </c>
      <c r="F28" s="4"/>
      <c r="G28" s="4"/>
      <c r="H28" s="4"/>
      <c r="I28" s="5"/>
      <c r="J28" s="6">
        <v>25.994199999999999</v>
      </c>
      <c r="K28" s="7">
        <v>0</v>
      </c>
    </row>
    <row r="29" spans="1:11" ht="13.8" thickBot="1" x14ac:dyDescent="0.3">
      <c r="A29" s="1" t="s">
        <v>23</v>
      </c>
      <c r="B29" s="8">
        <v>0</v>
      </c>
      <c r="C29" s="9">
        <v>0</v>
      </c>
      <c r="D29" s="9">
        <v>2500</v>
      </c>
      <c r="E29" s="9">
        <v>0</v>
      </c>
      <c r="F29" s="9"/>
      <c r="G29" s="9"/>
      <c r="H29" s="9"/>
      <c r="I29" s="10"/>
      <c r="J29" s="11">
        <v>24.494199999999999</v>
      </c>
      <c r="K29" s="12">
        <v>0</v>
      </c>
    </row>
    <row r="30" spans="1:11" ht="13.8" thickTop="1" x14ac:dyDescent="0.25"/>
  </sheetData>
  <mergeCells count="1">
    <mergeCell ref="B3:I3"/>
  </mergeCells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1"/>
  <sheetViews>
    <sheetView workbookViewId="0">
      <selection activeCell="B3" sqref="B3"/>
    </sheetView>
  </sheetViews>
  <sheetFormatPr defaultRowHeight="13.2" x14ac:dyDescent="0.25"/>
  <cols>
    <col min="1" max="1" width="14.5546875" customWidth="1"/>
    <col min="10" max="10" width="14.5546875" customWidth="1"/>
  </cols>
  <sheetData>
    <row r="3" spans="1:11" ht="13.8" thickBot="1" x14ac:dyDescent="0.3">
      <c r="A3" t="s">
        <v>30</v>
      </c>
      <c r="B3" t="s">
        <v>64</v>
      </c>
    </row>
    <row r="4" spans="1:11" ht="13.8" thickTop="1" x14ac:dyDescent="0.25">
      <c r="B4" s="68" t="s">
        <v>24</v>
      </c>
      <c r="C4" s="69"/>
      <c r="D4" s="69"/>
      <c r="E4" s="69"/>
      <c r="F4" s="69"/>
      <c r="G4" s="69"/>
      <c r="H4" s="69"/>
      <c r="I4" s="69"/>
      <c r="J4" s="13"/>
      <c r="K4" s="14"/>
    </row>
    <row r="5" spans="1:11" x14ac:dyDescent="0.25">
      <c r="B5" s="24" t="s">
        <v>25</v>
      </c>
      <c r="C5" s="25" t="s">
        <v>26</v>
      </c>
      <c r="D5" s="25" t="s">
        <v>25</v>
      </c>
      <c r="E5" s="25" t="s">
        <v>26</v>
      </c>
      <c r="F5" s="25" t="s">
        <v>25</v>
      </c>
      <c r="G5" s="25" t="s">
        <v>26</v>
      </c>
      <c r="H5" s="25" t="s">
        <v>25</v>
      </c>
      <c r="I5" s="25" t="s">
        <v>26</v>
      </c>
      <c r="J5" s="25" t="s">
        <v>33</v>
      </c>
      <c r="K5" s="26"/>
    </row>
    <row r="6" spans="1:11" ht="13.8" thickBot="1" x14ac:dyDescent="0.3">
      <c r="A6" t="s">
        <v>35</v>
      </c>
      <c r="B6" s="27" t="s">
        <v>6</v>
      </c>
      <c r="C6" s="28" t="s">
        <v>6</v>
      </c>
      <c r="D6" s="28" t="s">
        <v>6</v>
      </c>
      <c r="E6" s="28" t="s">
        <v>6</v>
      </c>
      <c r="F6" s="29"/>
      <c r="G6" s="29"/>
      <c r="H6" s="29"/>
      <c r="I6" s="29"/>
      <c r="J6" s="29" t="s">
        <v>34</v>
      </c>
      <c r="K6" s="30"/>
    </row>
    <row r="7" spans="1:11" ht="13.8" thickTop="1" x14ac:dyDescent="0.25">
      <c r="A7" s="1" t="s">
        <v>0</v>
      </c>
      <c r="B7" s="19">
        <v>0</v>
      </c>
      <c r="C7" s="20">
        <v>0</v>
      </c>
      <c r="D7" s="20">
        <v>2500</v>
      </c>
      <c r="E7" s="20">
        <v>0</v>
      </c>
      <c r="F7" s="20"/>
      <c r="G7" s="20"/>
      <c r="H7" s="20"/>
      <c r="I7" s="21"/>
      <c r="J7" s="6">
        <v>20.6554</v>
      </c>
      <c r="K7" s="22">
        <v>0</v>
      </c>
    </row>
    <row r="8" spans="1:11" x14ac:dyDescent="0.25">
      <c r="A8" s="1" t="s">
        <v>1</v>
      </c>
      <c r="B8" s="3">
        <v>0</v>
      </c>
      <c r="C8" s="4">
        <v>0</v>
      </c>
      <c r="D8" s="4">
        <v>2500</v>
      </c>
      <c r="E8" s="4">
        <v>0</v>
      </c>
      <c r="F8" s="4"/>
      <c r="G8" s="4"/>
      <c r="H8" s="4"/>
      <c r="I8" s="5"/>
      <c r="J8" s="6">
        <v>18.371700000000001</v>
      </c>
      <c r="K8" s="7">
        <v>0</v>
      </c>
    </row>
    <row r="9" spans="1:11" x14ac:dyDescent="0.25">
      <c r="A9" s="1" t="s">
        <v>2</v>
      </c>
      <c r="B9" s="3">
        <v>0</v>
      </c>
      <c r="C9" s="4">
        <v>0</v>
      </c>
      <c r="D9" s="4">
        <v>2500</v>
      </c>
      <c r="E9" s="4">
        <v>0</v>
      </c>
      <c r="F9" s="4"/>
      <c r="G9" s="4"/>
      <c r="H9" s="4"/>
      <c r="I9" s="5"/>
      <c r="J9" s="6">
        <v>17.504000000000001</v>
      </c>
      <c r="K9" s="7">
        <v>0</v>
      </c>
    </row>
    <row r="10" spans="1:11" x14ac:dyDescent="0.25">
      <c r="A10" s="1" t="s">
        <v>3</v>
      </c>
      <c r="B10" s="3">
        <v>0</v>
      </c>
      <c r="C10" s="4">
        <v>0</v>
      </c>
      <c r="D10" s="4">
        <v>2500</v>
      </c>
      <c r="E10" s="4">
        <v>0</v>
      </c>
      <c r="F10" s="4"/>
      <c r="G10" s="4"/>
      <c r="H10" s="4"/>
      <c r="I10" s="5"/>
      <c r="J10" s="6">
        <v>14.056900000000001</v>
      </c>
      <c r="K10" s="7">
        <v>0</v>
      </c>
    </row>
    <row r="11" spans="1:11" x14ac:dyDescent="0.25">
      <c r="A11" s="1" t="s">
        <v>4</v>
      </c>
      <c r="B11" s="3">
        <v>0</v>
      </c>
      <c r="C11" s="4">
        <v>0</v>
      </c>
      <c r="D11" s="4">
        <v>2500</v>
      </c>
      <c r="E11" s="4">
        <v>0</v>
      </c>
      <c r="F11" s="4"/>
      <c r="G11" s="4"/>
      <c r="H11" s="4"/>
      <c r="I11" s="5"/>
      <c r="J11" s="6">
        <v>18.996400000000001</v>
      </c>
      <c r="K11" s="7">
        <v>0</v>
      </c>
    </row>
    <row r="12" spans="1:11" x14ac:dyDescent="0.25">
      <c r="A12" s="1" t="s">
        <v>5</v>
      </c>
      <c r="B12" s="3">
        <v>0</v>
      </c>
      <c r="C12" s="4">
        <v>0</v>
      </c>
      <c r="D12" s="4">
        <v>2500</v>
      </c>
      <c r="E12" s="4">
        <v>0</v>
      </c>
      <c r="F12" s="4"/>
      <c r="G12" s="4"/>
      <c r="H12" s="4"/>
      <c r="I12" s="5"/>
      <c r="J12" s="6">
        <v>24.496700000000001</v>
      </c>
      <c r="K12" s="7">
        <v>0</v>
      </c>
    </row>
    <row r="13" spans="1:11" x14ac:dyDescent="0.25">
      <c r="A13" s="1" t="s">
        <v>6</v>
      </c>
      <c r="B13" s="3">
        <v>0</v>
      </c>
      <c r="C13" s="4">
        <v>0</v>
      </c>
      <c r="D13" s="4">
        <v>18.97</v>
      </c>
      <c r="E13" s="4">
        <v>0</v>
      </c>
      <c r="F13" s="4">
        <v>18.98</v>
      </c>
      <c r="G13" s="4">
        <v>725</v>
      </c>
      <c r="H13" s="4">
        <v>2500</v>
      </c>
      <c r="I13" s="5">
        <v>725</v>
      </c>
      <c r="J13" s="6">
        <v>19.942799999999998</v>
      </c>
      <c r="K13" s="7">
        <v>725</v>
      </c>
    </row>
    <row r="14" spans="1:11" x14ac:dyDescent="0.25">
      <c r="A14" s="1" t="s">
        <v>7</v>
      </c>
      <c r="B14" s="3">
        <v>0</v>
      </c>
      <c r="C14" s="4">
        <v>0</v>
      </c>
      <c r="D14" s="4">
        <v>18.97</v>
      </c>
      <c r="E14" s="4">
        <v>0</v>
      </c>
      <c r="F14" s="4">
        <v>18.98</v>
      </c>
      <c r="G14" s="4">
        <v>725</v>
      </c>
      <c r="H14" s="4">
        <v>2500</v>
      </c>
      <c r="I14" s="5">
        <v>725</v>
      </c>
      <c r="J14" s="6">
        <v>25.8947</v>
      </c>
      <c r="K14" s="7">
        <v>725</v>
      </c>
    </row>
    <row r="15" spans="1:11" x14ac:dyDescent="0.25">
      <c r="A15" s="1" t="s">
        <v>8</v>
      </c>
      <c r="B15" s="3">
        <v>0</v>
      </c>
      <c r="C15" s="4">
        <v>0</v>
      </c>
      <c r="D15" s="4">
        <v>18.97</v>
      </c>
      <c r="E15" s="4">
        <v>0</v>
      </c>
      <c r="F15" s="4">
        <v>18.98</v>
      </c>
      <c r="G15" s="4">
        <v>725</v>
      </c>
      <c r="H15" s="4">
        <v>2500</v>
      </c>
      <c r="I15" s="5">
        <v>725</v>
      </c>
      <c r="J15" s="6">
        <v>26.919599999999999</v>
      </c>
      <c r="K15" s="7">
        <v>725</v>
      </c>
    </row>
    <row r="16" spans="1:11" x14ac:dyDescent="0.25">
      <c r="A16" s="1" t="s">
        <v>9</v>
      </c>
      <c r="B16" s="3">
        <v>0</v>
      </c>
      <c r="C16" s="4">
        <v>0</v>
      </c>
      <c r="D16" s="4">
        <v>18.97</v>
      </c>
      <c r="E16" s="4">
        <v>0</v>
      </c>
      <c r="F16" s="4">
        <v>18.98</v>
      </c>
      <c r="G16" s="4">
        <v>725</v>
      </c>
      <c r="H16" s="4">
        <v>2500</v>
      </c>
      <c r="I16" s="5">
        <v>725</v>
      </c>
      <c r="J16" s="6">
        <v>27.597300000000001</v>
      </c>
      <c r="K16" s="7">
        <v>725</v>
      </c>
    </row>
    <row r="17" spans="1:11" x14ac:dyDescent="0.25">
      <c r="A17" s="1" t="s">
        <v>10</v>
      </c>
      <c r="B17" s="3">
        <v>0</v>
      </c>
      <c r="C17" s="4">
        <v>0</v>
      </c>
      <c r="D17" s="4">
        <v>18.97</v>
      </c>
      <c r="E17" s="4">
        <v>0</v>
      </c>
      <c r="F17" s="4">
        <v>18.98</v>
      </c>
      <c r="G17" s="4">
        <v>725</v>
      </c>
      <c r="H17" s="4">
        <v>2500</v>
      </c>
      <c r="I17" s="5">
        <v>725</v>
      </c>
      <c r="J17" s="6">
        <v>28.381399999999999</v>
      </c>
      <c r="K17" s="7">
        <v>725</v>
      </c>
    </row>
    <row r="18" spans="1:11" x14ac:dyDescent="0.25">
      <c r="A18" s="1" t="s">
        <v>11</v>
      </c>
      <c r="B18" s="3">
        <v>0</v>
      </c>
      <c r="C18" s="4">
        <v>0</v>
      </c>
      <c r="D18" s="4">
        <v>18.97</v>
      </c>
      <c r="E18" s="4">
        <v>0</v>
      </c>
      <c r="F18" s="4">
        <v>18.98</v>
      </c>
      <c r="G18" s="4">
        <v>725</v>
      </c>
      <c r="H18" s="4">
        <v>2500</v>
      </c>
      <c r="I18" s="5">
        <v>725</v>
      </c>
      <c r="J18" s="6">
        <v>28.180700000000002</v>
      </c>
      <c r="K18" s="7">
        <v>725</v>
      </c>
    </row>
    <row r="19" spans="1:11" x14ac:dyDescent="0.25">
      <c r="A19" s="1" t="s">
        <v>12</v>
      </c>
      <c r="B19" s="3">
        <v>0</v>
      </c>
      <c r="C19" s="4">
        <v>0</v>
      </c>
      <c r="D19" s="4">
        <v>18.97</v>
      </c>
      <c r="E19" s="4">
        <v>0</v>
      </c>
      <c r="F19" s="4">
        <v>18.98</v>
      </c>
      <c r="G19" s="4">
        <v>725</v>
      </c>
      <c r="H19" s="4">
        <v>2500</v>
      </c>
      <c r="I19" s="5">
        <v>725</v>
      </c>
      <c r="J19" s="6">
        <v>27.998999999999999</v>
      </c>
      <c r="K19" s="7">
        <v>725</v>
      </c>
    </row>
    <row r="20" spans="1:11" x14ac:dyDescent="0.25">
      <c r="A20" s="1" t="s">
        <v>13</v>
      </c>
      <c r="B20" s="3">
        <v>0</v>
      </c>
      <c r="C20" s="4">
        <v>0</v>
      </c>
      <c r="D20" s="4">
        <v>18.97</v>
      </c>
      <c r="E20" s="4">
        <v>0</v>
      </c>
      <c r="F20" s="4">
        <v>18.98</v>
      </c>
      <c r="G20" s="4">
        <v>725</v>
      </c>
      <c r="H20" s="4">
        <v>2500</v>
      </c>
      <c r="I20" s="5">
        <v>725</v>
      </c>
      <c r="J20" s="6">
        <v>28.767199999999999</v>
      </c>
      <c r="K20" s="7">
        <v>725</v>
      </c>
    </row>
    <row r="21" spans="1:11" x14ac:dyDescent="0.25">
      <c r="A21" s="1" t="s">
        <v>14</v>
      </c>
      <c r="B21" s="3">
        <v>0</v>
      </c>
      <c r="C21" s="4">
        <v>0</v>
      </c>
      <c r="D21" s="4">
        <v>18.97</v>
      </c>
      <c r="E21" s="4">
        <v>0</v>
      </c>
      <c r="F21" s="4">
        <v>18.98</v>
      </c>
      <c r="G21" s="4">
        <v>725</v>
      </c>
      <c r="H21" s="4">
        <v>2500</v>
      </c>
      <c r="I21" s="5">
        <v>725</v>
      </c>
      <c r="J21" s="6">
        <v>28.976299999999998</v>
      </c>
      <c r="K21" s="7">
        <v>725</v>
      </c>
    </row>
    <row r="22" spans="1:11" x14ac:dyDescent="0.25">
      <c r="A22" s="1" t="s">
        <v>15</v>
      </c>
      <c r="B22" s="3">
        <v>0</v>
      </c>
      <c r="C22" s="4">
        <v>0</v>
      </c>
      <c r="D22" s="4">
        <v>18.97</v>
      </c>
      <c r="E22" s="4">
        <v>0</v>
      </c>
      <c r="F22" s="4">
        <v>18.98</v>
      </c>
      <c r="G22" s="4">
        <v>725</v>
      </c>
      <c r="H22" s="4">
        <v>2500</v>
      </c>
      <c r="I22" s="5">
        <v>725</v>
      </c>
      <c r="J22" s="6">
        <v>28.104099999999999</v>
      </c>
      <c r="K22" s="7">
        <v>725</v>
      </c>
    </row>
    <row r="23" spans="1:11" x14ac:dyDescent="0.25">
      <c r="A23" s="1" t="s">
        <v>16</v>
      </c>
      <c r="B23" s="3">
        <v>0</v>
      </c>
      <c r="C23" s="4">
        <v>0</v>
      </c>
      <c r="D23" s="4">
        <v>18.97</v>
      </c>
      <c r="E23" s="4">
        <v>0</v>
      </c>
      <c r="F23" s="4">
        <v>18.98</v>
      </c>
      <c r="G23" s="4">
        <v>725</v>
      </c>
      <c r="H23" s="4">
        <v>2500</v>
      </c>
      <c r="I23" s="5">
        <v>725</v>
      </c>
      <c r="J23" s="6">
        <v>28.1997</v>
      </c>
      <c r="K23" s="7">
        <v>725</v>
      </c>
    </row>
    <row r="24" spans="1:11" x14ac:dyDescent="0.25">
      <c r="A24" s="1" t="s">
        <v>17</v>
      </c>
      <c r="B24" s="3">
        <v>0</v>
      </c>
      <c r="C24" s="4">
        <v>0</v>
      </c>
      <c r="D24" s="4">
        <v>18.97</v>
      </c>
      <c r="E24" s="4">
        <v>0</v>
      </c>
      <c r="F24" s="4">
        <v>18.98</v>
      </c>
      <c r="G24" s="4">
        <v>725</v>
      </c>
      <c r="H24" s="4">
        <v>2500</v>
      </c>
      <c r="I24" s="5">
        <v>725</v>
      </c>
      <c r="J24" s="6">
        <v>27.058299999999999</v>
      </c>
      <c r="K24" s="7">
        <v>725</v>
      </c>
    </row>
    <row r="25" spans="1:11" x14ac:dyDescent="0.25">
      <c r="A25" s="1" t="s">
        <v>18</v>
      </c>
      <c r="B25" s="3">
        <v>0</v>
      </c>
      <c r="C25" s="4">
        <v>0</v>
      </c>
      <c r="D25" s="4">
        <v>18.97</v>
      </c>
      <c r="E25" s="4">
        <v>0</v>
      </c>
      <c r="F25" s="4">
        <v>18.98</v>
      </c>
      <c r="G25" s="4">
        <v>725</v>
      </c>
      <c r="H25" s="4">
        <v>2500</v>
      </c>
      <c r="I25" s="5">
        <v>725</v>
      </c>
      <c r="J25" s="6">
        <v>26.575199999999999</v>
      </c>
      <c r="K25" s="7">
        <v>725</v>
      </c>
    </row>
    <row r="26" spans="1:11" x14ac:dyDescent="0.25">
      <c r="A26" s="1" t="s">
        <v>19</v>
      </c>
      <c r="B26" s="3">
        <v>0</v>
      </c>
      <c r="C26" s="4">
        <v>0</v>
      </c>
      <c r="D26" s="4">
        <v>18.97</v>
      </c>
      <c r="E26" s="4">
        <v>0</v>
      </c>
      <c r="F26" s="4">
        <v>18.98</v>
      </c>
      <c r="G26" s="4">
        <v>725</v>
      </c>
      <c r="H26" s="4">
        <v>2500</v>
      </c>
      <c r="I26" s="5">
        <v>725</v>
      </c>
      <c r="J26" s="6">
        <v>25.689699999999998</v>
      </c>
      <c r="K26" s="7">
        <v>725</v>
      </c>
    </row>
    <row r="27" spans="1:11" x14ac:dyDescent="0.25">
      <c r="A27" s="1" t="s">
        <v>20</v>
      </c>
      <c r="B27" s="3">
        <v>0</v>
      </c>
      <c r="C27" s="4">
        <v>0</v>
      </c>
      <c r="D27" s="4">
        <v>18.97</v>
      </c>
      <c r="E27" s="4">
        <v>0</v>
      </c>
      <c r="F27" s="4">
        <v>18.98</v>
      </c>
      <c r="G27" s="4">
        <v>725</v>
      </c>
      <c r="H27" s="4">
        <v>2500</v>
      </c>
      <c r="I27" s="5">
        <v>725</v>
      </c>
      <c r="J27" s="6">
        <v>29.282599999999999</v>
      </c>
      <c r="K27" s="7">
        <v>725</v>
      </c>
    </row>
    <row r="28" spans="1:11" x14ac:dyDescent="0.25">
      <c r="A28" s="1" t="s">
        <v>21</v>
      </c>
      <c r="B28" s="3">
        <v>0</v>
      </c>
      <c r="C28" s="4">
        <v>0</v>
      </c>
      <c r="D28" s="4">
        <v>18.97</v>
      </c>
      <c r="E28" s="4">
        <v>0</v>
      </c>
      <c r="F28" s="4">
        <v>18.98</v>
      </c>
      <c r="G28" s="4">
        <v>725</v>
      </c>
      <c r="H28" s="4">
        <v>2500</v>
      </c>
      <c r="I28" s="5">
        <v>725</v>
      </c>
      <c r="J28" s="6">
        <v>26.487200000000001</v>
      </c>
      <c r="K28" s="7">
        <v>725</v>
      </c>
    </row>
    <row r="29" spans="1:11" x14ac:dyDescent="0.25">
      <c r="A29" s="1" t="s">
        <v>22</v>
      </c>
      <c r="B29" s="3">
        <v>0</v>
      </c>
      <c r="C29" s="4">
        <v>0</v>
      </c>
      <c r="D29" s="4">
        <v>2500</v>
      </c>
      <c r="E29" s="4">
        <v>0</v>
      </c>
      <c r="F29" s="4"/>
      <c r="G29" s="4"/>
      <c r="H29" s="4"/>
      <c r="I29" s="5"/>
      <c r="J29" s="6">
        <v>25.994199999999999</v>
      </c>
      <c r="K29" s="7">
        <v>0</v>
      </c>
    </row>
    <row r="30" spans="1:11" ht="13.8" thickBot="1" x14ac:dyDescent="0.3">
      <c r="A30" s="1" t="s">
        <v>23</v>
      </c>
      <c r="B30" s="8">
        <v>0</v>
      </c>
      <c r="C30" s="9">
        <v>0</v>
      </c>
      <c r="D30" s="9">
        <v>2500</v>
      </c>
      <c r="E30" s="9">
        <v>0</v>
      </c>
      <c r="F30" s="9"/>
      <c r="G30" s="9"/>
      <c r="H30" s="9"/>
      <c r="I30" s="10"/>
      <c r="J30" s="11">
        <v>24.494199999999999</v>
      </c>
      <c r="K30" s="12">
        <v>0</v>
      </c>
    </row>
    <row r="31" spans="1:11" ht="13.8" thickTop="1" x14ac:dyDescent="0.25"/>
  </sheetData>
  <mergeCells count="1">
    <mergeCell ref="B4:I4"/>
  </mergeCell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32"/>
  <sheetViews>
    <sheetView workbookViewId="0">
      <selection activeCell="B4" sqref="B4"/>
    </sheetView>
  </sheetViews>
  <sheetFormatPr defaultRowHeight="13.2" x14ac:dyDescent="0.25"/>
  <cols>
    <col min="1" max="1" width="14.33203125" customWidth="1"/>
    <col min="10" max="10" width="12.88671875" customWidth="1"/>
  </cols>
  <sheetData>
    <row r="4" spans="1:11" ht="13.8" thickBot="1" x14ac:dyDescent="0.3">
      <c r="A4" t="s">
        <v>30</v>
      </c>
      <c r="B4" t="s">
        <v>65</v>
      </c>
    </row>
    <row r="5" spans="1:11" ht="13.8" thickTop="1" x14ac:dyDescent="0.25">
      <c r="B5" s="68" t="s">
        <v>24</v>
      </c>
      <c r="C5" s="69"/>
      <c r="D5" s="69"/>
      <c r="E5" s="69"/>
      <c r="F5" s="69"/>
      <c r="G5" s="69"/>
      <c r="H5" s="69"/>
      <c r="I5" s="69"/>
      <c r="J5" s="13"/>
      <c r="K5" s="14"/>
    </row>
    <row r="6" spans="1:11" x14ac:dyDescent="0.25">
      <c r="B6" s="24" t="s">
        <v>25</v>
      </c>
      <c r="C6" s="25" t="s">
        <v>26</v>
      </c>
      <c r="D6" s="25" t="s">
        <v>25</v>
      </c>
      <c r="E6" s="25" t="s">
        <v>26</v>
      </c>
      <c r="F6" s="25" t="s">
        <v>25</v>
      </c>
      <c r="G6" s="25" t="s">
        <v>26</v>
      </c>
      <c r="H6" s="25" t="s">
        <v>25</v>
      </c>
      <c r="I6" s="25" t="s">
        <v>26</v>
      </c>
      <c r="J6" s="25" t="s">
        <v>33</v>
      </c>
      <c r="K6" s="26" t="s">
        <v>27</v>
      </c>
    </row>
    <row r="7" spans="1:11" ht="13.8" thickBot="1" x14ac:dyDescent="0.3">
      <c r="A7" t="s">
        <v>35</v>
      </c>
      <c r="B7" s="27" t="s">
        <v>6</v>
      </c>
      <c r="C7" s="28" t="s">
        <v>6</v>
      </c>
      <c r="D7" s="28" t="s">
        <v>6</v>
      </c>
      <c r="E7" s="28" t="s">
        <v>6</v>
      </c>
      <c r="F7" s="29"/>
      <c r="G7" s="29"/>
      <c r="H7" s="29"/>
      <c r="I7" s="29"/>
      <c r="J7" s="29" t="s">
        <v>34</v>
      </c>
      <c r="K7" s="30" t="s">
        <v>28</v>
      </c>
    </row>
    <row r="8" spans="1:11" ht="13.8" thickTop="1" x14ac:dyDescent="0.25">
      <c r="A8" s="1" t="s">
        <v>0</v>
      </c>
      <c r="B8" s="19">
        <v>0</v>
      </c>
      <c r="C8" s="20">
        <v>0</v>
      </c>
      <c r="D8" s="20">
        <v>2500</v>
      </c>
      <c r="E8" s="20">
        <v>0</v>
      </c>
      <c r="F8" s="20"/>
      <c r="G8" s="20"/>
      <c r="H8" s="20"/>
      <c r="I8" s="21"/>
      <c r="J8" s="6">
        <v>20.6554</v>
      </c>
      <c r="K8" s="22">
        <v>0</v>
      </c>
    </row>
    <row r="9" spans="1:11" x14ac:dyDescent="0.25">
      <c r="A9" s="1" t="s">
        <v>1</v>
      </c>
      <c r="B9" s="3">
        <v>0</v>
      </c>
      <c r="C9" s="4">
        <v>0</v>
      </c>
      <c r="D9" s="4">
        <v>2500</v>
      </c>
      <c r="E9" s="4">
        <v>0</v>
      </c>
      <c r="F9" s="4"/>
      <c r="G9" s="4"/>
      <c r="H9" s="4"/>
      <c r="I9" s="5"/>
      <c r="J9" s="6">
        <v>18.371700000000001</v>
      </c>
      <c r="K9" s="7">
        <v>0</v>
      </c>
    </row>
    <row r="10" spans="1:11" x14ac:dyDescent="0.25">
      <c r="A10" s="1" t="s">
        <v>2</v>
      </c>
      <c r="B10" s="3">
        <v>0</v>
      </c>
      <c r="C10" s="4">
        <v>0</v>
      </c>
      <c r="D10" s="4">
        <v>2500</v>
      </c>
      <c r="E10" s="4">
        <v>0</v>
      </c>
      <c r="F10" s="4"/>
      <c r="G10" s="4"/>
      <c r="H10" s="4"/>
      <c r="I10" s="5"/>
      <c r="J10" s="6">
        <v>17.504000000000001</v>
      </c>
      <c r="K10" s="7">
        <v>0</v>
      </c>
    </row>
    <row r="11" spans="1:11" x14ac:dyDescent="0.25">
      <c r="A11" s="1" t="s">
        <v>3</v>
      </c>
      <c r="B11" s="3">
        <v>0</v>
      </c>
      <c r="C11" s="4">
        <v>0</v>
      </c>
      <c r="D11" s="4">
        <v>2500</v>
      </c>
      <c r="E11" s="4">
        <v>0</v>
      </c>
      <c r="F11" s="4"/>
      <c r="G11" s="4"/>
      <c r="H11" s="4"/>
      <c r="I11" s="5"/>
      <c r="J11" s="6">
        <v>14.056900000000001</v>
      </c>
      <c r="K11" s="7">
        <v>0</v>
      </c>
    </row>
    <row r="12" spans="1:11" x14ac:dyDescent="0.25">
      <c r="A12" s="1" t="s">
        <v>4</v>
      </c>
      <c r="B12" s="3">
        <v>0</v>
      </c>
      <c r="C12" s="4">
        <v>0</v>
      </c>
      <c r="D12" s="4">
        <v>2500</v>
      </c>
      <c r="E12" s="4">
        <v>0</v>
      </c>
      <c r="F12" s="4"/>
      <c r="G12" s="4"/>
      <c r="H12" s="4"/>
      <c r="I12" s="5"/>
      <c r="J12" s="6">
        <v>18.996400000000001</v>
      </c>
      <c r="K12" s="7">
        <v>0</v>
      </c>
    </row>
    <row r="13" spans="1:11" x14ac:dyDescent="0.25">
      <c r="A13" s="1" t="s">
        <v>5</v>
      </c>
      <c r="B13" s="3">
        <v>0</v>
      </c>
      <c r="C13" s="4">
        <v>0</v>
      </c>
      <c r="D13" s="4">
        <v>2500</v>
      </c>
      <c r="E13" s="4">
        <v>0</v>
      </c>
      <c r="F13" s="4"/>
      <c r="G13" s="4"/>
      <c r="H13" s="4"/>
      <c r="I13" s="5"/>
      <c r="J13" s="6">
        <v>24.496700000000001</v>
      </c>
      <c r="K13" s="7">
        <v>0</v>
      </c>
    </row>
    <row r="14" spans="1:11" x14ac:dyDescent="0.25">
      <c r="A14" s="1" t="s">
        <v>6</v>
      </c>
      <c r="B14" s="3">
        <v>0</v>
      </c>
      <c r="C14" s="4">
        <v>0</v>
      </c>
      <c r="D14" s="4">
        <v>19.34</v>
      </c>
      <c r="E14" s="4">
        <v>0</v>
      </c>
      <c r="F14" s="4">
        <v>19.350000000000001</v>
      </c>
      <c r="G14" s="4">
        <v>725</v>
      </c>
      <c r="H14" s="4">
        <v>2500</v>
      </c>
      <c r="I14" s="5">
        <v>725</v>
      </c>
      <c r="J14" s="6">
        <v>19.942799999999998</v>
      </c>
      <c r="K14" s="7">
        <v>725</v>
      </c>
    </row>
    <row r="15" spans="1:11" x14ac:dyDescent="0.25">
      <c r="A15" s="1" t="s">
        <v>7</v>
      </c>
      <c r="B15" s="3">
        <v>0</v>
      </c>
      <c r="C15" s="4">
        <v>0</v>
      </c>
      <c r="D15" s="4">
        <v>19.34</v>
      </c>
      <c r="E15" s="4">
        <v>0</v>
      </c>
      <c r="F15" s="4">
        <v>19.350000000000001</v>
      </c>
      <c r="G15" s="4">
        <v>725</v>
      </c>
      <c r="H15" s="4">
        <v>2500</v>
      </c>
      <c r="I15" s="5">
        <v>725</v>
      </c>
      <c r="J15" s="6">
        <v>25.8947</v>
      </c>
      <c r="K15" s="7">
        <v>725</v>
      </c>
    </row>
    <row r="16" spans="1:11" x14ac:dyDescent="0.25">
      <c r="A16" s="1" t="s">
        <v>8</v>
      </c>
      <c r="B16" s="3">
        <v>0</v>
      </c>
      <c r="C16" s="4">
        <v>0</v>
      </c>
      <c r="D16" s="4">
        <v>19.34</v>
      </c>
      <c r="E16" s="4">
        <v>0</v>
      </c>
      <c r="F16" s="4">
        <v>19.350000000000001</v>
      </c>
      <c r="G16" s="4">
        <v>725</v>
      </c>
      <c r="H16" s="4">
        <v>2500</v>
      </c>
      <c r="I16" s="5">
        <v>725</v>
      </c>
      <c r="J16" s="6">
        <v>26.919599999999999</v>
      </c>
      <c r="K16" s="7">
        <v>725</v>
      </c>
    </row>
    <row r="17" spans="1:11" x14ac:dyDescent="0.25">
      <c r="A17" s="1" t="s">
        <v>9</v>
      </c>
      <c r="B17" s="3">
        <v>0</v>
      </c>
      <c r="C17" s="4">
        <v>0</v>
      </c>
      <c r="D17" s="4">
        <v>19.34</v>
      </c>
      <c r="E17" s="4">
        <v>0</v>
      </c>
      <c r="F17" s="4">
        <v>19.350000000000001</v>
      </c>
      <c r="G17" s="4">
        <v>725</v>
      </c>
      <c r="H17" s="4">
        <v>2500</v>
      </c>
      <c r="I17" s="5">
        <v>725</v>
      </c>
      <c r="J17" s="6">
        <v>27.597300000000001</v>
      </c>
      <c r="K17" s="7">
        <v>725</v>
      </c>
    </row>
    <row r="18" spans="1:11" x14ac:dyDescent="0.25">
      <c r="A18" s="1" t="s">
        <v>10</v>
      </c>
      <c r="B18" s="3">
        <v>0</v>
      </c>
      <c r="C18" s="4">
        <v>0</v>
      </c>
      <c r="D18" s="4">
        <v>19.34</v>
      </c>
      <c r="E18" s="4">
        <v>0</v>
      </c>
      <c r="F18" s="4">
        <v>19.350000000000001</v>
      </c>
      <c r="G18" s="4">
        <v>725</v>
      </c>
      <c r="H18" s="4">
        <v>2500</v>
      </c>
      <c r="I18" s="5">
        <v>725</v>
      </c>
      <c r="J18" s="6">
        <v>28.381399999999999</v>
      </c>
      <c r="K18" s="7">
        <v>725</v>
      </c>
    </row>
    <row r="19" spans="1:11" x14ac:dyDescent="0.25">
      <c r="A19" s="1" t="s">
        <v>11</v>
      </c>
      <c r="B19" s="3">
        <v>0</v>
      </c>
      <c r="C19" s="4">
        <v>0</v>
      </c>
      <c r="D19" s="4">
        <v>19.34</v>
      </c>
      <c r="E19" s="4">
        <v>0</v>
      </c>
      <c r="F19" s="4">
        <v>19.350000000000001</v>
      </c>
      <c r="G19" s="4">
        <v>725</v>
      </c>
      <c r="H19" s="4">
        <v>2500</v>
      </c>
      <c r="I19" s="5">
        <v>725</v>
      </c>
      <c r="J19" s="6">
        <v>28.180700000000002</v>
      </c>
      <c r="K19" s="7">
        <v>725</v>
      </c>
    </row>
    <row r="20" spans="1:11" x14ac:dyDescent="0.25">
      <c r="A20" s="1" t="s">
        <v>12</v>
      </c>
      <c r="B20" s="3">
        <v>0</v>
      </c>
      <c r="C20" s="4">
        <v>0</v>
      </c>
      <c r="D20" s="4">
        <v>19.34</v>
      </c>
      <c r="E20" s="4">
        <v>0</v>
      </c>
      <c r="F20" s="4">
        <v>19.350000000000001</v>
      </c>
      <c r="G20" s="4">
        <v>725</v>
      </c>
      <c r="H20" s="4">
        <v>2500</v>
      </c>
      <c r="I20" s="5">
        <v>725</v>
      </c>
      <c r="J20" s="6">
        <v>27.998999999999999</v>
      </c>
      <c r="K20" s="7">
        <v>725</v>
      </c>
    </row>
    <row r="21" spans="1:11" x14ac:dyDescent="0.25">
      <c r="A21" s="1" t="s">
        <v>13</v>
      </c>
      <c r="B21" s="3">
        <v>0</v>
      </c>
      <c r="C21" s="4">
        <v>0</v>
      </c>
      <c r="D21" s="4">
        <v>19.34</v>
      </c>
      <c r="E21" s="4">
        <v>0</v>
      </c>
      <c r="F21" s="4">
        <v>19.350000000000001</v>
      </c>
      <c r="G21" s="4">
        <v>725</v>
      </c>
      <c r="H21" s="4">
        <v>2500</v>
      </c>
      <c r="I21" s="5">
        <v>725</v>
      </c>
      <c r="J21" s="6">
        <v>28.767199999999999</v>
      </c>
      <c r="K21" s="7">
        <v>725</v>
      </c>
    </row>
    <row r="22" spans="1:11" x14ac:dyDescent="0.25">
      <c r="A22" s="1" t="s">
        <v>14</v>
      </c>
      <c r="B22" s="3">
        <v>0</v>
      </c>
      <c r="C22" s="4">
        <v>0</v>
      </c>
      <c r="D22" s="4">
        <v>19.34</v>
      </c>
      <c r="E22" s="4">
        <v>0</v>
      </c>
      <c r="F22" s="4">
        <v>19.350000000000001</v>
      </c>
      <c r="G22" s="4">
        <v>725</v>
      </c>
      <c r="H22" s="4">
        <v>2500</v>
      </c>
      <c r="I22" s="5">
        <v>725</v>
      </c>
      <c r="J22" s="6">
        <v>28.976299999999998</v>
      </c>
      <c r="K22" s="7">
        <v>725</v>
      </c>
    </row>
    <row r="23" spans="1:11" x14ac:dyDescent="0.25">
      <c r="A23" s="1" t="s">
        <v>15</v>
      </c>
      <c r="B23" s="3">
        <v>0</v>
      </c>
      <c r="C23" s="4">
        <v>0</v>
      </c>
      <c r="D23" s="4">
        <v>19.34</v>
      </c>
      <c r="E23" s="4">
        <v>0</v>
      </c>
      <c r="F23" s="4">
        <v>19.350000000000001</v>
      </c>
      <c r="G23" s="4">
        <v>725</v>
      </c>
      <c r="H23" s="4">
        <v>2500</v>
      </c>
      <c r="I23" s="5">
        <v>725</v>
      </c>
      <c r="J23" s="6">
        <v>28.104099999999999</v>
      </c>
      <c r="K23" s="7">
        <v>725</v>
      </c>
    </row>
    <row r="24" spans="1:11" x14ac:dyDescent="0.25">
      <c r="A24" s="1" t="s">
        <v>16</v>
      </c>
      <c r="B24" s="3">
        <v>0</v>
      </c>
      <c r="C24" s="4">
        <v>0</v>
      </c>
      <c r="D24" s="4">
        <v>19.34</v>
      </c>
      <c r="E24" s="4">
        <v>0</v>
      </c>
      <c r="F24" s="4">
        <v>19.350000000000001</v>
      </c>
      <c r="G24" s="4">
        <v>725</v>
      </c>
      <c r="H24" s="4">
        <v>2500</v>
      </c>
      <c r="I24" s="5">
        <v>725</v>
      </c>
      <c r="J24" s="6">
        <v>28.1997</v>
      </c>
      <c r="K24" s="7">
        <v>725</v>
      </c>
    </row>
    <row r="25" spans="1:11" x14ac:dyDescent="0.25">
      <c r="A25" s="1" t="s">
        <v>17</v>
      </c>
      <c r="B25" s="3">
        <v>0</v>
      </c>
      <c r="C25" s="4">
        <v>0</v>
      </c>
      <c r="D25" s="4">
        <v>19.34</v>
      </c>
      <c r="E25" s="4">
        <v>0</v>
      </c>
      <c r="F25" s="4">
        <v>19.350000000000001</v>
      </c>
      <c r="G25" s="4">
        <v>725</v>
      </c>
      <c r="H25" s="4">
        <v>2500</v>
      </c>
      <c r="I25" s="5">
        <v>725</v>
      </c>
      <c r="J25" s="6">
        <v>27.058299999999999</v>
      </c>
      <c r="K25" s="7">
        <v>725</v>
      </c>
    </row>
    <row r="26" spans="1:11" x14ac:dyDescent="0.25">
      <c r="A26" s="1" t="s">
        <v>18</v>
      </c>
      <c r="B26" s="3">
        <v>0</v>
      </c>
      <c r="C26" s="4">
        <v>0</v>
      </c>
      <c r="D26" s="4">
        <v>19.34</v>
      </c>
      <c r="E26" s="4">
        <v>0</v>
      </c>
      <c r="F26" s="4">
        <v>19.350000000000001</v>
      </c>
      <c r="G26" s="4">
        <v>725</v>
      </c>
      <c r="H26" s="4">
        <v>2500</v>
      </c>
      <c r="I26" s="5">
        <v>725</v>
      </c>
      <c r="J26" s="6">
        <v>26.575199999999999</v>
      </c>
      <c r="K26" s="7">
        <v>725</v>
      </c>
    </row>
    <row r="27" spans="1:11" x14ac:dyDescent="0.25">
      <c r="A27" s="1" t="s">
        <v>19</v>
      </c>
      <c r="B27" s="3">
        <v>0</v>
      </c>
      <c r="C27" s="4">
        <v>0</v>
      </c>
      <c r="D27" s="4">
        <v>19.34</v>
      </c>
      <c r="E27" s="4">
        <v>0</v>
      </c>
      <c r="F27" s="4">
        <v>19.350000000000001</v>
      </c>
      <c r="G27" s="4">
        <v>725</v>
      </c>
      <c r="H27" s="4">
        <v>2500</v>
      </c>
      <c r="I27" s="5">
        <v>725</v>
      </c>
      <c r="J27" s="6">
        <v>25.689699999999998</v>
      </c>
      <c r="K27" s="7">
        <v>725</v>
      </c>
    </row>
    <row r="28" spans="1:11" x14ac:dyDescent="0.25">
      <c r="A28" s="1" t="s">
        <v>20</v>
      </c>
      <c r="B28" s="3">
        <v>0</v>
      </c>
      <c r="C28" s="4">
        <v>0</v>
      </c>
      <c r="D28" s="4">
        <v>19.34</v>
      </c>
      <c r="E28" s="4">
        <v>0</v>
      </c>
      <c r="F28" s="4">
        <v>19.350000000000001</v>
      </c>
      <c r="G28" s="4">
        <v>725</v>
      </c>
      <c r="H28" s="4">
        <v>2500</v>
      </c>
      <c r="I28" s="5">
        <v>725</v>
      </c>
      <c r="J28" s="6">
        <v>29.282599999999999</v>
      </c>
      <c r="K28" s="7">
        <v>725</v>
      </c>
    </row>
    <row r="29" spans="1:11" x14ac:dyDescent="0.25">
      <c r="A29" s="1" t="s">
        <v>21</v>
      </c>
      <c r="B29" s="3">
        <v>0</v>
      </c>
      <c r="C29" s="4">
        <v>0</v>
      </c>
      <c r="D29" s="4">
        <v>19.34</v>
      </c>
      <c r="E29" s="4">
        <v>0</v>
      </c>
      <c r="F29" s="4">
        <v>19.350000000000001</v>
      </c>
      <c r="G29" s="4">
        <v>725</v>
      </c>
      <c r="H29" s="4">
        <v>2500</v>
      </c>
      <c r="I29" s="5">
        <v>725</v>
      </c>
      <c r="J29" s="6">
        <v>26.487200000000001</v>
      </c>
      <c r="K29" s="7">
        <v>725</v>
      </c>
    </row>
    <row r="30" spans="1:11" x14ac:dyDescent="0.25">
      <c r="A30" s="1" t="s">
        <v>22</v>
      </c>
      <c r="B30" s="3">
        <v>0</v>
      </c>
      <c r="C30" s="4">
        <v>0</v>
      </c>
      <c r="D30" s="4">
        <v>2500</v>
      </c>
      <c r="E30" s="4">
        <v>0</v>
      </c>
      <c r="F30" s="4"/>
      <c r="G30" s="4"/>
      <c r="H30" s="4"/>
      <c r="I30" s="5"/>
      <c r="J30" s="6">
        <v>25.994199999999999</v>
      </c>
      <c r="K30" s="7">
        <v>0</v>
      </c>
    </row>
    <row r="31" spans="1:11" ht="13.8" thickBot="1" x14ac:dyDescent="0.3">
      <c r="A31" s="1" t="s">
        <v>23</v>
      </c>
      <c r="B31" s="8">
        <v>0</v>
      </c>
      <c r="C31" s="9">
        <v>0</v>
      </c>
      <c r="D31" s="9">
        <v>2500</v>
      </c>
      <c r="E31" s="9">
        <v>0</v>
      </c>
      <c r="F31" s="9"/>
      <c r="G31" s="9"/>
      <c r="H31" s="9"/>
      <c r="I31" s="10"/>
      <c r="J31" s="11">
        <v>24.494199999999999</v>
      </c>
      <c r="K31" s="12">
        <v>0</v>
      </c>
    </row>
    <row r="32" spans="1:11" ht="13.8" thickTop="1" x14ac:dyDescent="0.25"/>
  </sheetData>
  <mergeCells count="1">
    <mergeCell ref="B5:I5"/>
  </mergeCells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3"/>
  <sheetViews>
    <sheetView topLeftCell="A4" workbookViewId="0">
      <selection activeCell="B5" sqref="B5"/>
    </sheetView>
  </sheetViews>
  <sheetFormatPr defaultRowHeight="13.2" x14ac:dyDescent="0.25"/>
  <cols>
    <col min="1" max="1" width="14.44140625" customWidth="1"/>
    <col min="10" max="10" width="11" customWidth="1"/>
  </cols>
  <sheetData>
    <row r="5" spans="1:11" ht="13.8" thickBot="1" x14ac:dyDescent="0.3">
      <c r="A5" t="s">
        <v>30</v>
      </c>
      <c r="B5" t="s">
        <v>66</v>
      </c>
    </row>
    <row r="6" spans="1:11" ht="13.8" thickTop="1" x14ac:dyDescent="0.25">
      <c r="B6" s="68" t="s">
        <v>24</v>
      </c>
      <c r="C6" s="69"/>
      <c r="D6" s="69"/>
      <c r="E6" s="69"/>
      <c r="F6" s="69"/>
      <c r="G6" s="69"/>
      <c r="H6" s="69"/>
      <c r="I6" s="69"/>
      <c r="J6" s="13"/>
      <c r="K6" s="14"/>
    </row>
    <row r="7" spans="1:11" x14ac:dyDescent="0.25">
      <c r="B7" s="24" t="s">
        <v>25</v>
      </c>
      <c r="C7" s="25" t="s">
        <v>26</v>
      </c>
      <c r="D7" s="25" t="s">
        <v>25</v>
      </c>
      <c r="E7" s="25" t="s">
        <v>26</v>
      </c>
      <c r="F7" s="25" t="s">
        <v>25</v>
      </c>
      <c r="G7" s="25" t="s">
        <v>26</v>
      </c>
      <c r="H7" s="25" t="s">
        <v>25</v>
      </c>
      <c r="I7" s="25" t="s">
        <v>26</v>
      </c>
      <c r="J7" s="25" t="s">
        <v>33</v>
      </c>
      <c r="K7" s="26" t="s">
        <v>27</v>
      </c>
    </row>
    <row r="8" spans="1:11" ht="13.8" thickBot="1" x14ac:dyDescent="0.3">
      <c r="A8" t="s">
        <v>35</v>
      </c>
      <c r="B8" s="27" t="s">
        <v>6</v>
      </c>
      <c r="C8" s="28" t="s">
        <v>6</v>
      </c>
      <c r="D8" s="28" t="s">
        <v>6</v>
      </c>
      <c r="E8" s="28" t="s">
        <v>6</v>
      </c>
      <c r="F8" s="29"/>
      <c r="G8" s="29"/>
      <c r="H8" s="29"/>
      <c r="I8" s="29"/>
      <c r="J8" s="29" t="s">
        <v>34</v>
      </c>
      <c r="K8" s="30" t="s">
        <v>28</v>
      </c>
    </row>
    <row r="9" spans="1:11" ht="13.8" thickTop="1" x14ac:dyDescent="0.25">
      <c r="A9" s="1" t="s">
        <v>0</v>
      </c>
      <c r="B9" s="19">
        <v>0</v>
      </c>
      <c r="C9" s="20">
        <v>0</v>
      </c>
      <c r="D9" s="20">
        <v>2500</v>
      </c>
      <c r="E9" s="20">
        <v>0</v>
      </c>
      <c r="F9" s="20"/>
      <c r="G9" s="20"/>
      <c r="H9" s="20"/>
      <c r="I9" s="21"/>
      <c r="J9" s="6">
        <v>20.6554</v>
      </c>
      <c r="K9" s="22">
        <v>0</v>
      </c>
    </row>
    <row r="10" spans="1:11" x14ac:dyDescent="0.25">
      <c r="A10" s="1" t="s">
        <v>1</v>
      </c>
      <c r="B10" s="3">
        <v>0</v>
      </c>
      <c r="C10" s="4">
        <v>0</v>
      </c>
      <c r="D10" s="4">
        <v>2500</v>
      </c>
      <c r="E10" s="4">
        <v>0</v>
      </c>
      <c r="F10" s="4"/>
      <c r="G10" s="4"/>
      <c r="H10" s="4"/>
      <c r="I10" s="5"/>
      <c r="J10" s="6">
        <v>18.371700000000001</v>
      </c>
      <c r="K10" s="7">
        <v>0</v>
      </c>
    </row>
    <row r="11" spans="1:11" x14ac:dyDescent="0.25">
      <c r="A11" s="1" t="s">
        <v>2</v>
      </c>
      <c r="B11" s="3">
        <v>0</v>
      </c>
      <c r="C11" s="4">
        <v>0</v>
      </c>
      <c r="D11" s="4">
        <v>2500</v>
      </c>
      <c r="E11" s="4">
        <v>0</v>
      </c>
      <c r="F11" s="4"/>
      <c r="G11" s="4"/>
      <c r="H11" s="4"/>
      <c r="I11" s="5"/>
      <c r="J11" s="6">
        <v>17.504000000000001</v>
      </c>
      <c r="K11" s="7">
        <v>0</v>
      </c>
    </row>
    <row r="12" spans="1:11" x14ac:dyDescent="0.25">
      <c r="A12" s="1" t="s">
        <v>3</v>
      </c>
      <c r="B12" s="3">
        <v>0</v>
      </c>
      <c r="C12" s="4">
        <v>0</v>
      </c>
      <c r="D12" s="4">
        <v>2500</v>
      </c>
      <c r="E12" s="4">
        <v>0</v>
      </c>
      <c r="F12" s="4"/>
      <c r="G12" s="4"/>
      <c r="H12" s="4"/>
      <c r="I12" s="5"/>
      <c r="J12" s="6">
        <v>14.056900000000001</v>
      </c>
      <c r="K12" s="7">
        <v>0</v>
      </c>
    </row>
    <row r="13" spans="1:11" x14ac:dyDescent="0.25">
      <c r="A13" s="1" t="s">
        <v>4</v>
      </c>
      <c r="B13" s="3">
        <v>0</v>
      </c>
      <c r="C13" s="4">
        <v>0</v>
      </c>
      <c r="D13" s="4">
        <v>2500</v>
      </c>
      <c r="E13" s="4">
        <v>0</v>
      </c>
      <c r="F13" s="4"/>
      <c r="G13" s="4"/>
      <c r="H13" s="4"/>
      <c r="I13" s="5"/>
      <c r="J13" s="6">
        <v>18.996400000000001</v>
      </c>
      <c r="K13" s="7">
        <v>0</v>
      </c>
    </row>
    <row r="14" spans="1:11" x14ac:dyDescent="0.25">
      <c r="A14" s="1" t="s">
        <v>5</v>
      </c>
      <c r="B14" s="3">
        <v>0</v>
      </c>
      <c r="C14" s="4">
        <v>0</v>
      </c>
      <c r="D14" s="4">
        <v>2500</v>
      </c>
      <c r="E14" s="4">
        <v>0</v>
      </c>
      <c r="F14" s="4"/>
      <c r="G14" s="4"/>
      <c r="H14" s="4"/>
      <c r="I14" s="5"/>
      <c r="J14" s="6">
        <v>24.496700000000001</v>
      </c>
      <c r="K14" s="7">
        <v>0</v>
      </c>
    </row>
    <row r="15" spans="1:11" x14ac:dyDescent="0.25">
      <c r="A15" s="1" t="s">
        <v>6</v>
      </c>
      <c r="B15" s="3">
        <v>0</v>
      </c>
      <c r="C15" s="4">
        <v>0</v>
      </c>
      <c r="D15" s="4">
        <v>19.940000000000001</v>
      </c>
      <c r="E15" s="4">
        <v>0</v>
      </c>
      <c r="F15" s="4">
        <v>19.95</v>
      </c>
      <c r="G15" s="4">
        <v>725</v>
      </c>
      <c r="H15" s="4">
        <v>2500</v>
      </c>
      <c r="I15" s="5">
        <v>725</v>
      </c>
      <c r="J15" s="6">
        <v>19.942799999999998</v>
      </c>
      <c r="K15" s="7">
        <v>206.3</v>
      </c>
    </row>
    <row r="16" spans="1:11" x14ac:dyDescent="0.25">
      <c r="A16" s="1" t="s">
        <v>7</v>
      </c>
      <c r="B16" s="3">
        <v>0</v>
      </c>
      <c r="C16" s="4">
        <v>0</v>
      </c>
      <c r="D16" s="4">
        <v>19.940000000000001</v>
      </c>
      <c r="E16" s="4">
        <v>0</v>
      </c>
      <c r="F16" s="4">
        <v>19.95</v>
      </c>
      <c r="G16" s="4">
        <v>725</v>
      </c>
      <c r="H16" s="4">
        <v>2500</v>
      </c>
      <c r="I16" s="5">
        <v>725</v>
      </c>
      <c r="J16" s="6">
        <v>25.8947</v>
      </c>
      <c r="K16" s="7">
        <v>725</v>
      </c>
    </row>
    <row r="17" spans="1:11" x14ac:dyDescent="0.25">
      <c r="A17" s="1" t="s">
        <v>8</v>
      </c>
      <c r="B17" s="3">
        <v>0</v>
      </c>
      <c r="C17" s="4">
        <v>0</v>
      </c>
      <c r="D17" s="4">
        <v>19.940000000000001</v>
      </c>
      <c r="E17" s="4">
        <v>0</v>
      </c>
      <c r="F17" s="4">
        <v>19.95</v>
      </c>
      <c r="G17" s="4">
        <v>725</v>
      </c>
      <c r="H17" s="4">
        <v>2500</v>
      </c>
      <c r="I17" s="5">
        <v>725</v>
      </c>
      <c r="J17" s="6">
        <v>26.919599999999999</v>
      </c>
      <c r="K17" s="7">
        <v>725</v>
      </c>
    </row>
    <row r="18" spans="1:11" x14ac:dyDescent="0.25">
      <c r="A18" s="1" t="s">
        <v>9</v>
      </c>
      <c r="B18" s="3">
        <v>0</v>
      </c>
      <c r="C18" s="4">
        <v>0</v>
      </c>
      <c r="D18" s="4">
        <v>19.940000000000001</v>
      </c>
      <c r="E18" s="4">
        <v>0</v>
      </c>
      <c r="F18" s="4">
        <v>19.95</v>
      </c>
      <c r="G18" s="4">
        <v>725</v>
      </c>
      <c r="H18" s="4">
        <v>2500</v>
      </c>
      <c r="I18" s="5">
        <v>725</v>
      </c>
      <c r="J18" s="6">
        <v>27.597300000000001</v>
      </c>
      <c r="K18" s="7">
        <v>725</v>
      </c>
    </row>
    <row r="19" spans="1:11" x14ac:dyDescent="0.25">
      <c r="A19" s="1" t="s">
        <v>10</v>
      </c>
      <c r="B19" s="3">
        <v>0</v>
      </c>
      <c r="C19" s="4">
        <v>0</v>
      </c>
      <c r="D19" s="4">
        <v>19.940000000000001</v>
      </c>
      <c r="E19" s="4">
        <v>0</v>
      </c>
      <c r="F19" s="4">
        <v>19.95</v>
      </c>
      <c r="G19" s="4">
        <v>725</v>
      </c>
      <c r="H19" s="4">
        <v>2500</v>
      </c>
      <c r="I19" s="5">
        <v>725</v>
      </c>
      <c r="J19" s="6">
        <v>28.381399999999999</v>
      </c>
      <c r="K19" s="7">
        <v>725</v>
      </c>
    </row>
    <row r="20" spans="1:11" x14ac:dyDescent="0.25">
      <c r="A20" s="1" t="s">
        <v>11</v>
      </c>
      <c r="B20" s="3">
        <v>0</v>
      </c>
      <c r="C20" s="4">
        <v>0</v>
      </c>
      <c r="D20" s="4">
        <v>19.940000000000001</v>
      </c>
      <c r="E20" s="4">
        <v>0</v>
      </c>
      <c r="F20" s="4">
        <v>19.95</v>
      </c>
      <c r="G20" s="4">
        <v>725</v>
      </c>
      <c r="H20" s="4">
        <v>2500</v>
      </c>
      <c r="I20" s="5">
        <v>725</v>
      </c>
      <c r="J20" s="6">
        <v>28.180700000000002</v>
      </c>
      <c r="K20" s="7">
        <v>725</v>
      </c>
    </row>
    <row r="21" spans="1:11" x14ac:dyDescent="0.25">
      <c r="A21" s="1" t="s">
        <v>12</v>
      </c>
      <c r="B21" s="3">
        <v>0</v>
      </c>
      <c r="C21" s="4">
        <v>0</v>
      </c>
      <c r="D21" s="4">
        <v>19.940000000000001</v>
      </c>
      <c r="E21" s="4">
        <v>0</v>
      </c>
      <c r="F21" s="4">
        <v>19.95</v>
      </c>
      <c r="G21" s="4">
        <v>725</v>
      </c>
      <c r="H21" s="4">
        <v>2500</v>
      </c>
      <c r="I21" s="5">
        <v>725</v>
      </c>
      <c r="J21" s="6">
        <v>27.998999999999999</v>
      </c>
      <c r="K21" s="7">
        <v>725</v>
      </c>
    </row>
    <row r="22" spans="1:11" x14ac:dyDescent="0.25">
      <c r="A22" s="1" t="s">
        <v>13</v>
      </c>
      <c r="B22" s="3">
        <v>0</v>
      </c>
      <c r="C22" s="4">
        <v>0</v>
      </c>
      <c r="D22" s="4">
        <v>19.940000000000001</v>
      </c>
      <c r="E22" s="4">
        <v>0</v>
      </c>
      <c r="F22" s="4">
        <v>19.95</v>
      </c>
      <c r="G22" s="4">
        <v>725</v>
      </c>
      <c r="H22" s="4">
        <v>2500</v>
      </c>
      <c r="I22" s="5">
        <v>725</v>
      </c>
      <c r="J22" s="6">
        <v>28.767199999999999</v>
      </c>
      <c r="K22" s="7">
        <v>725</v>
      </c>
    </row>
    <row r="23" spans="1:11" x14ac:dyDescent="0.25">
      <c r="A23" s="1" t="s">
        <v>14</v>
      </c>
      <c r="B23" s="3">
        <v>0</v>
      </c>
      <c r="C23" s="4">
        <v>0</v>
      </c>
      <c r="D23" s="4">
        <v>19.940000000000001</v>
      </c>
      <c r="E23" s="4">
        <v>0</v>
      </c>
      <c r="F23" s="4">
        <v>19.95</v>
      </c>
      <c r="G23" s="4">
        <v>725</v>
      </c>
      <c r="H23" s="4">
        <v>2500</v>
      </c>
      <c r="I23" s="5">
        <v>725</v>
      </c>
      <c r="J23" s="6">
        <v>28.976299999999998</v>
      </c>
      <c r="K23" s="7">
        <v>725</v>
      </c>
    </row>
    <row r="24" spans="1:11" x14ac:dyDescent="0.25">
      <c r="A24" s="1" t="s">
        <v>15</v>
      </c>
      <c r="B24" s="3">
        <v>0</v>
      </c>
      <c r="C24" s="4">
        <v>0</v>
      </c>
      <c r="D24" s="4">
        <v>19.940000000000001</v>
      </c>
      <c r="E24" s="4">
        <v>0</v>
      </c>
      <c r="F24" s="4">
        <v>19.95</v>
      </c>
      <c r="G24" s="4">
        <v>725</v>
      </c>
      <c r="H24" s="4">
        <v>2500</v>
      </c>
      <c r="I24" s="5">
        <v>725</v>
      </c>
      <c r="J24" s="6">
        <v>28.104099999999999</v>
      </c>
      <c r="K24" s="7">
        <v>725</v>
      </c>
    </row>
    <row r="25" spans="1:11" x14ac:dyDescent="0.25">
      <c r="A25" s="1" t="s">
        <v>16</v>
      </c>
      <c r="B25" s="3">
        <v>0</v>
      </c>
      <c r="C25" s="4">
        <v>0</v>
      </c>
      <c r="D25" s="4">
        <v>19.940000000000001</v>
      </c>
      <c r="E25" s="4">
        <v>0</v>
      </c>
      <c r="F25" s="4">
        <v>19.95</v>
      </c>
      <c r="G25" s="4">
        <v>725</v>
      </c>
      <c r="H25" s="4">
        <v>2500</v>
      </c>
      <c r="I25" s="5">
        <v>725</v>
      </c>
      <c r="J25" s="6">
        <v>28.1997</v>
      </c>
      <c r="K25" s="7">
        <v>725</v>
      </c>
    </row>
    <row r="26" spans="1:11" x14ac:dyDescent="0.25">
      <c r="A26" s="1" t="s">
        <v>17</v>
      </c>
      <c r="B26" s="3">
        <v>0</v>
      </c>
      <c r="C26" s="4">
        <v>0</v>
      </c>
      <c r="D26" s="4">
        <v>19.940000000000001</v>
      </c>
      <c r="E26" s="4">
        <v>0</v>
      </c>
      <c r="F26" s="4">
        <v>19.95</v>
      </c>
      <c r="G26" s="4">
        <v>725</v>
      </c>
      <c r="H26" s="4">
        <v>2500</v>
      </c>
      <c r="I26" s="5">
        <v>725</v>
      </c>
      <c r="J26" s="6">
        <v>27.058299999999999</v>
      </c>
      <c r="K26" s="7">
        <v>725</v>
      </c>
    </row>
    <row r="27" spans="1:11" x14ac:dyDescent="0.25">
      <c r="A27" s="1" t="s">
        <v>18</v>
      </c>
      <c r="B27" s="3">
        <v>0</v>
      </c>
      <c r="C27" s="4">
        <v>0</v>
      </c>
      <c r="D27" s="4">
        <v>19.940000000000001</v>
      </c>
      <c r="E27" s="4">
        <v>0</v>
      </c>
      <c r="F27" s="4">
        <v>19.95</v>
      </c>
      <c r="G27" s="4">
        <v>725</v>
      </c>
      <c r="H27" s="4">
        <v>2500</v>
      </c>
      <c r="I27" s="5">
        <v>725</v>
      </c>
      <c r="J27" s="6">
        <v>26.575199999999999</v>
      </c>
      <c r="K27" s="7">
        <v>725</v>
      </c>
    </row>
    <row r="28" spans="1:11" x14ac:dyDescent="0.25">
      <c r="A28" s="1" t="s">
        <v>19</v>
      </c>
      <c r="B28" s="3">
        <v>0</v>
      </c>
      <c r="C28" s="4">
        <v>0</v>
      </c>
      <c r="D28" s="4">
        <v>19.940000000000001</v>
      </c>
      <c r="E28" s="4">
        <v>0</v>
      </c>
      <c r="F28" s="4">
        <v>19.95</v>
      </c>
      <c r="G28" s="4">
        <v>725</v>
      </c>
      <c r="H28" s="4">
        <v>2500</v>
      </c>
      <c r="I28" s="5">
        <v>725</v>
      </c>
      <c r="J28" s="6">
        <v>25.689699999999998</v>
      </c>
      <c r="K28" s="7">
        <v>725</v>
      </c>
    </row>
    <row r="29" spans="1:11" x14ac:dyDescent="0.25">
      <c r="A29" s="1" t="s">
        <v>20</v>
      </c>
      <c r="B29" s="3">
        <v>0</v>
      </c>
      <c r="C29" s="4">
        <v>0</v>
      </c>
      <c r="D29" s="4">
        <v>19.940000000000001</v>
      </c>
      <c r="E29" s="4">
        <v>0</v>
      </c>
      <c r="F29" s="4">
        <v>19.95</v>
      </c>
      <c r="G29" s="4">
        <v>725</v>
      </c>
      <c r="H29" s="4">
        <v>2500</v>
      </c>
      <c r="I29" s="5">
        <v>725</v>
      </c>
      <c r="J29" s="6">
        <v>29.282599999999999</v>
      </c>
      <c r="K29" s="7">
        <v>725</v>
      </c>
    </row>
    <row r="30" spans="1:11" x14ac:dyDescent="0.25">
      <c r="A30" s="1" t="s">
        <v>21</v>
      </c>
      <c r="B30" s="3">
        <v>0</v>
      </c>
      <c r="C30" s="4">
        <v>0</v>
      </c>
      <c r="D30" s="4">
        <v>19.940000000000001</v>
      </c>
      <c r="E30" s="4">
        <v>0</v>
      </c>
      <c r="F30" s="4">
        <v>19.95</v>
      </c>
      <c r="G30" s="4">
        <v>725</v>
      </c>
      <c r="H30" s="4">
        <v>2500</v>
      </c>
      <c r="I30" s="5">
        <v>725</v>
      </c>
      <c r="J30" s="6">
        <v>26.487200000000001</v>
      </c>
      <c r="K30" s="7">
        <v>725</v>
      </c>
    </row>
    <row r="31" spans="1:11" x14ac:dyDescent="0.25">
      <c r="A31" s="1" t="s">
        <v>22</v>
      </c>
      <c r="B31" s="3">
        <v>0</v>
      </c>
      <c r="C31" s="4">
        <v>0</v>
      </c>
      <c r="D31" s="4">
        <v>2500</v>
      </c>
      <c r="E31" s="4">
        <v>0</v>
      </c>
      <c r="F31" s="4"/>
      <c r="G31" s="4"/>
      <c r="H31" s="4"/>
      <c r="I31" s="5"/>
      <c r="J31" s="6">
        <v>25.994199999999999</v>
      </c>
      <c r="K31" s="7">
        <v>0</v>
      </c>
    </row>
    <row r="32" spans="1:11" ht="13.8" thickBot="1" x14ac:dyDescent="0.3">
      <c r="A32" s="1" t="s">
        <v>23</v>
      </c>
      <c r="B32" s="8">
        <v>0</v>
      </c>
      <c r="C32" s="9">
        <v>0</v>
      </c>
      <c r="D32" s="9">
        <v>2500</v>
      </c>
      <c r="E32" s="9">
        <v>0</v>
      </c>
      <c r="F32" s="9"/>
      <c r="G32" s="9"/>
      <c r="H32" s="9"/>
      <c r="I32" s="10"/>
      <c r="J32" s="11">
        <v>24.494199999999999</v>
      </c>
      <c r="K32" s="12">
        <v>0</v>
      </c>
    </row>
    <row r="33" ht="13.8" thickTop="1" x14ac:dyDescent="0.25"/>
  </sheetData>
  <mergeCells count="1">
    <mergeCell ref="B6:I6"/>
  </mergeCells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Attachment C</vt:lpstr>
      <vt:lpstr>Attachment B</vt:lpstr>
      <vt:lpstr>Attachment A</vt:lpstr>
      <vt:lpstr>Portfolio 1 - NP15 Longs</vt:lpstr>
      <vt:lpstr>Portfolio 2 - NW Longs</vt:lpstr>
      <vt:lpstr>Portfolio 3 - SP15 Longs</vt:lpstr>
      <vt:lpstr>Portfolio 4 - SW Longs</vt:lpstr>
      <vt:lpstr>'Attachment A'!Print_Area</vt:lpstr>
      <vt:lpstr>'Attachment B'!Print_Area</vt:lpstr>
      <vt:lpstr>'Attachment C'!Print_Area</vt:lpstr>
      <vt:lpstr>'Portfolio 1 - NP15 Longs'!Print_Area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tbelden</dc:creator>
  <cp:lastModifiedBy>Havlíček Jan</cp:lastModifiedBy>
  <cp:lastPrinted>1999-07-07T16:28:12Z</cp:lastPrinted>
  <dcterms:created xsi:type="dcterms:W3CDTF">1999-07-06T14:38:51Z</dcterms:created>
  <dcterms:modified xsi:type="dcterms:W3CDTF">2023-09-13T22:47:44Z</dcterms:modified>
</cp:coreProperties>
</file>