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<sst xmlns="http://schemas.openxmlformats.org/spreadsheetml/2006/main" count="927" uniqueCount="173">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</sst>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I124" activePane="bottomRight" state="frozen"/>
      <selection pane="topRight" activeCell="C1" sqref="C1"/>
      <selection pane="bottomLeft" activeCell="A4" sqref="A4"/>
      <selection pane="bottomRight" activeCell="A8" sqref="A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v>2576106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2576106</v>
      </c>
      <c r="K5" s="7">
        <f>J5</f>
        <v>2576106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</v>
      </c>
      <c r="F6" s="1">
        <v>15</v>
      </c>
      <c r="G6" s="7">
        <f>C6*(E6-F6)</f>
        <v>0</v>
      </c>
      <c r="H6" s="7">
        <f>C6*(E6-F6)</f>
        <v>0</v>
      </c>
      <c r="J6" s="7">
        <f>C6*E6</f>
        <v>15000</v>
      </c>
      <c r="K6" s="7">
        <f>J6</f>
        <v>15000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80.45</v>
      </c>
      <c r="F9" s="1">
        <v>80.45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93.67</v>
      </c>
      <c r="F10" s="1">
        <v>93.67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-4000</v>
      </c>
      <c r="D11" s="13" t="s">
        <v>52</v>
      </c>
      <c r="E11" s="1">
        <v>108.91</v>
      </c>
      <c r="F11" s="1">
        <v>108.91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34.630000000000003</v>
      </c>
      <c r="F12" s="1">
        <v>34.630000000000003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0.4</v>
      </c>
      <c r="F15" s="1">
        <v>0.4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7600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2591106</v>
      </c>
      <c r="N17" s="80">
        <v>2591106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15.01</v>
      </c>
      <c r="F23" s="1">
        <v>15.01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13509</v>
      </c>
      <c r="K23" s="7">
        <f t="shared" ref="K23:K34" si="4">J23</f>
        <v>13509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50.1</v>
      </c>
      <c r="F25" s="1">
        <v>50.1</v>
      </c>
      <c r="G25" s="7">
        <f t="shared" si="1"/>
        <v>0</v>
      </c>
      <c r="H25" s="7">
        <f t="shared" si="2"/>
        <v>0</v>
      </c>
      <c r="I25" s="1"/>
      <c r="J25" s="7">
        <f t="shared" si="3"/>
        <v>4158.3</v>
      </c>
      <c r="K25" s="7">
        <f t="shared" si="4"/>
        <v>4158.3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9.43</v>
      </c>
      <c r="F26" s="1">
        <v>9.43</v>
      </c>
      <c r="G26" s="7">
        <f t="shared" si="1"/>
        <v>0</v>
      </c>
      <c r="H26" s="7">
        <f t="shared" si="2"/>
        <v>0</v>
      </c>
      <c r="I26" s="1"/>
      <c r="J26" s="7">
        <f t="shared" si="3"/>
        <v>1593.6699999999998</v>
      </c>
      <c r="K26" s="7">
        <f t="shared" si="4"/>
        <v>1593.6699999999998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266.52910000000003</v>
      </c>
      <c r="D31" s="13">
        <f>C31*1</f>
        <v>266.52910000000003</v>
      </c>
      <c r="E31" s="16">
        <v>19.79</v>
      </c>
      <c r="F31" s="16">
        <v>19.79</v>
      </c>
      <c r="G31" s="7">
        <f>C31*(E31-F31)</f>
        <v>0</v>
      </c>
      <c r="H31" s="7">
        <f>C31*(E31-F31)</f>
        <v>0</v>
      </c>
      <c r="I31" s="3"/>
      <c r="J31" s="7">
        <f>C31*E31</f>
        <v>5274.6108890000005</v>
      </c>
      <c r="K31" s="7">
        <f t="shared" si="4"/>
        <v>5274.6108890000005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133802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133802</v>
      </c>
      <c r="K32" s="7">
        <f>J32</f>
        <v>133802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19.79</v>
      </c>
      <c r="F37" s="1">
        <f>F$31</f>
        <v>19.79</v>
      </c>
      <c r="G37" s="7">
        <f>C37*(E37-F37)</f>
        <v>0</v>
      </c>
      <c r="H37" s="7">
        <f>C37*(E37-F37)</f>
        <v>0</v>
      </c>
      <c r="I37" s="1"/>
      <c r="J37" s="7">
        <f>C37*E37</f>
        <v>1915.5334700000001</v>
      </c>
      <c r="K37" s="7">
        <f>J37</f>
        <v>1915.5334700000001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5">
      <c r="A40" s="25" t="s">
        <v>52</v>
      </c>
      <c r="B40" s="2" t="s">
        <v>118</v>
      </c>
      <c r="C40" s="13">
        <v>612630.23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612630.23</v>
      </c>
      <c r="K40" s="7">
        <f>J40*0.614</f>
        <v>376154.96122</v>
      </c>
      <c r="L40" s="3">
        <v>1</v>
      </c>
      <c r="M40" s="80" t="s">
        <v>52</v>
      </c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5">
      <c r="A43" s="25" t="s">
        <v>52</v>
      </c>
      <c r="B43" s="2" t="s">
        <v>118</v>
      </c>
      <c r="C43" s="13">
        <v>264098.78999999998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264098.78999999998</v>
      </c>
      <c r="K43" s="7">
        <f>J43*0.614</f>
        <v>162156.65706</v>
      </c>
      <c r="L43" s="3">
        <v>1</v>
      </c>
      <c r="M43" s="80" t="s">
        <v>52</v>
      </c>
    </row>
    <row r="44" spans="1:27" x14ac:dyDescent="0.25">
      <c r="A44" s="25" t="s">
        <v>52</v>
      </c>
      <c r="B44" s="2" t="s">
        <v>132</v>
      </c>
      <c r="C44" s="13">
        <v>8314</v>
      </c>
      <c r="D44" s="13">
        <f>C44*1</f>
        <v>8314</v>
      </c>
      <c r="E44" s="1">
        <f>E$31</f>
        <v>19.79</v>
      </c>
      <c r="F44" s="1">
        <f>F$31</f>
        <v>19.79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164534.06</v>
      </c>
      <c r="K44" s="7">
        <f>J44*0.614</f>
        <v>101023.91283999999</v>
      </c>
      <c r="L44" s="3">
        <v>2</v>
      </c>
      <c r="M44" s="80" t="s">
        <v>52</v>
      </c>
      <c r="O44" s="7" t="s">
        <v>52</v>
      </c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19.79</v>
      </c>
      <c r="F47" s="1">
        <f t="shared" si="5"/>
        <v>19.79</v>
      </c>
      <c r="G47" s="7">
        <f>C47*(E47-F47)</f>
        <v>0</v>
      </c>
      <c r="H47" s="7">
        <f>C47*(E47-F47)</f>
        <v>0</v>
      </c>
      <c r="I47" s="1"/>
      <c r="J47" s="7">
        <f>C47*E47</f>
        <v>25877.130897999999</v>
      </c>
      <c r="K47" s="7">
        <f>J47</f>
        <v>25877.130897999999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19.79</v>
      </c>
      <c r="F48" s="1">
        <f t="shared" si="5"/>
        <v>19.79</v>
      </c>
      <c r="G48" s="7">
        <f>C48*(E48-F48)</f>
        <v>0</v>
      </c>
      <c r="H48" s="7">
        <f>C48*(E48-F48)</f>
        <v>0</v>
      </c>
      <c r="I48" s="1"/>
      <c r="J48" s="7">
        <f>C48*E48</f>
        <v>3523.2809859999998</v>
      </c>
      <c r="K48" s="7">
        <f>J48</f>
        <v>3523.2809859999998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19.79</v>
      </c>
      <c r="F49" s="1">
        <f t="shared" si="5"/>
        <v>19.79</v>
      </c>
      <c r="G49" s="7">
        <f>C49*(E49-F49)</f>
        <v>0</v>
      </c>
      <c r="H49" s="7">
        <f>C49*(E49-F49)</f>
        <v>0</v>
      </c>
      <c r="I49" s="1"/>
      <c r="J49" s="7">
        <f>C49*E49</f>
        <v>7972.4826389999998</v>
      </c>
      <c r="K49" s="7">
        <f>J49</f>
        <v>7972.4826389999998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19.79</v>
      </c>
      <c r="F52" s="1">
        <f t="shared" si="6"/>
        <v>19.79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19.79</v>
      </c>
      <c r="F53" s="1">
        <f t="shared" si="6"/>
        <v>19.79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19.79</v>
      </c>
      <c r="F54" s="1">
        <f t="shared" si="6"/>
        <v>19.79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19.79</v>
      </c>
      <c r="F55" s="1">
        <f t="shared" si="6"/>
        <v>19.79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19.79</v>
      </c>
      <c r="F56" s="1">
        <f t="shared" si="6"/>
        <v>19.79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19.79</v>
      </c>
      <c r="F57" s="1">
        <f t="shared" si="6"/>
        <v>19.79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19.79</v>
      </c>
      <c r="F58" s="1">
        <f t="shared" si="6"/>
        <v>19.79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19.79</v>
      </c>
      <c r="F61" s="1">
        <f>F$31</f>
        <v>19.79</v>
      </c>
      <c r="G61" s="7">
        <f>C61*(E61-F61)</f>
        <v>0</v>
      </c>
      <c r="H61" s="7">
        <f>C61*(E61-F61)*0.5895</f>
        <v>0</v>
      </c>
      <c r="I61" s="1"/>
      <c r="J61" s="7">
        <f>C61*E61</f>
        <v>45853.43</v>
      </c>
      <c r="K61" s="7">
        <f>J61*0.614</f>
        <v>28154.006020000001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19.79</v>
      </c>
      <c r="F64" s="1">
        <f>F$31</f>
        <v>19.79</v>
      </c>
      <c r="G64" s="7">
        <f>C64*(E64-F64)</f>
        <v>0</v>
      </c>
      <c r="H64" s="7">
        <f>C64*(E64-F64)*0.5895</f>
        <v>0</v>
      </c>
      <c r="I64" s="1"/>
      <c r="J64" s="7">
        <f>C64*E64</f>
        <v>38075.96</v>
      </c>
      <c r="K64" s="7">
        <f>J64*0.614</f>
        <v>23378.639439999999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2980993.9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2980993.9</v>
      </c>
      <c r="K67" s="7">
        <f t="shared" ref="K67:K82" si="11">J67</f>
        <v>2980993.9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1.675</v>
      </c>
      <c r="F68" s="1">
        <v>1.675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8375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0.35</v>
      </c>
      <c r="F69" s="1">
        <v>0.35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5250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0.25</v>
      </c>
      <c r="F71" s="1">
        <v>0.25</v>
      </c>
      <c r="G71" s="7">
        <f t="shared" ref="G71:G81" si="12">(E71-F71)*C71</f>
        <v>0</v>
      </c>
      <c r="H71" s="7">
        <f t="shared" si="10"/>
        <v>0</v>
      </c>
      <c r="J71" s="7">
        <f t="shared" ref="J71:J80" si="13">G71</f>
        <v>0</v>
      </c>
      <c r="K71" s="7">
        <f t="shared" si="11"/>
        <v>0</v>
      </c>
      <c r="L71" s="3">
        <v>1</v>
      </c>
      <c r="M71" s="80">
        <f t="shared" ref="M71:M81" si="14">C71*E71*-1</f>
        <v>1250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0.625</v>
      </c>
      <c r="F73" s="1">
        <v>0.625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1562.5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0.47499999999999998</v>
      </c>
      <c r="F74" s="1">
        <v>0.47499999999999998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2375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0.35</v>
      </c>
      <c r="F75" s="1">
        <v>0.35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5250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</v>
      </c>
      <c r="F76" s="1">
        <v>0.2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3000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40562.5</v>
      </c>
      <c r="N82" s="80">
        <v>4875</v>
      </c>
      <c r="O82" s="80">
        <v>2980993.9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2980993.9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37.270000000000003</v>
      </c>
      <c r="F84" s="16">
        <v>37.270000000000003</v>
      </c>
      <c r="G84" s="7">
        <f>C84*(E84-F84)</f>
        <v>0</v>
      </c>
      <c r="H84" s="7">
        <f>C84*(E84-F84)</f>
        <v>0</v>
      </c>
      <c r="I84" s="1"/>
      <c r="J84" s="7">
        <f>C84*E84</f>
        <v>14423.490000000002</v>
      </c>
      <c r="K84" s="7">
        <f>J84</f>
        <v>14423.490000000002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47.37</v>
      </c>
      <c r="F88" s="1">
        <v>47.37</v>
      </c>
      <c r="G88" s="7">
        <f t="shared" ref="G88:G94" si="15">C88*(E88-F88)</f>
        <v>0</v>
      </c>
      <c r="H88" s="7">
        <f t="shared" ref="H88:H94" si="16">C88*(E88-F88)</f>
        <v>0</v>
      </c>
      <c r="I88" s="1"/>
      <c r="J88" s="7">
        <f t="shared" ref="J88:J94" si="17">C88*E88</f>
        <v>11087.611679999998</v>
      </c>
      <c r="K88" s="7">
        <f>J88</f>
        <v>11087.611679999998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8.35</v>
      </c>
      <c r="F89" s="1">
        <v>8.35</v>
      </c>
      <c r="G89" s="7">
        <f t="shared" si="15"/>
        <v>0</v>
      </c>
      <c r="H89" s="7">
        <f t="shared" si="16"/>
        <v>0</v>
      </c>
      <c r="I89" s="1"/>
      <c r="J89" s="7">
        <f t="shared" si="17"/>
        <v>6280.2687999999998</v>
      </c>
      <c r="K89" s="7">
        <f t="shared" ref="K89:K105" si="18">J89</f>
        <v>6280.2687999999998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19.82</v>
      </c>
      <c r="F90" s="1">
        <v>19.82</v>
      </c>
      <c r="G90" s="7">
        <f t="shared" si="15"/>
        <v>0</v>
      </c>
      <c r="H90" s="7">
        <f t="shared" si="16"/>
        <v>0</v>
      </c>
      <c r="I90" s="1"/>
      <c r="J90" s="7">
        <f t="shared" si="17"/>
        <v>53014.456719999995</v>
      </c>
      <c r="K90" s="7">
        <f t="shared" si="18"/>
        <v>53014.456719999995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35.85</v>
      </c>
      <c r="F92" s="1">
        <v>35.85</v>
      </c>
      <c r="G92" s="7">
        <f t="shared" si="15"/>
        <v>0</v>
      </c>
      <c r="H92" s="7">
        <f t="shared" si="16"/>
        <v>0</v>
      </c>
      <c r="I92" s="1"/>
      <c r="J92" s="7">
        <f t="shared" si="17"/>
        <v>9358.4274000000005</v>
      </c>
      <c r="K92" s="7">
        <f t="shared" si="18"/>
        <v>9358.4274000000005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25.8</v>
      </c>
      <c r="F93" s="1">
        <v>25.8</v>
      </c>
      <c r="G93" s="7">
        <f t="shared" si="15"/>
        <v>0</v>
      </c>
      <c r="H93" s="7">
        <f t="shared" si="16"/>
        <v>0</v>
      </c>
      <c r="I93" s="1"/>
      <c r="J93" s="7">
        <f t="shared" si="17"/>
        <v>9765.970800000001</v>
      </c>
      <c r="K93" s="7">
        <f t="shared" si="18"/>
        <v>9765.970800000001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10.99</v>
      </c>
      <c r="F94" s="1">
        <v>10.99</v>
      </c>
      <c r="G94" s="7">
        <f t="shared" si="15"/>
        <v>0</v>
      </c>
      <c r="H94" s="7">
        <f t="shared" si="16"/>
        <v>0</v>
      </c>
      <c r="I94" s="1" t="s">
        <v>52</v>
      </c>
      <c r="J94" s="7">
        <f t="shared" si="17"/>
        <v>15067.29</v>
      </c>
      <c r="K94" s="7">
        <f t="shared" si="18"/>
        <v>15067.29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-3611880</v>
      </c>
      <c r="N102" s="26">
        <f>M102/M109</f>
        <v>-0.5918599946832872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350515.24568872206</v>
      </c>
      <c r="N103" s="26">
        <f>M103/M109</f>
        <v>5.7437110715122912E-2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6327076.6382800005</v>
      </c>
      <c r="N105" s="26">
        <f>M105/M109</f>
        <v>1.0367851494216729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-205000</v>
      </c>
      <c r="K107" s="7">
        <f>J107</f>
        <v>-205000</v>
      </c>
      <c r="L107" s="3">
        <v>0</v>
      </c>
      <c r="M107" s="80">
        <f>SUM(K107:K109)</f>
        <v>-575000</v>
      </c>
      <c r="N107" s="26">
        <f>+M107/M109</f>
        <v>-9.4222260136795841E-2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6102591.883968723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21441.7958</v>
      </c>
      <c r="D112" s="13">
        <f>SUM(D5:D109)</f>
        <v>14806.7958</v>
      </c>
      <c r="G112" s="7">
        <f>SUM(G5:G110)</f>
        <v>0</v>
      </c>
      <c r="H112" s="7">
        <f>SUM(H5:H110)</f>
        <v>0</v>
      </c>
      <c r="J112" s="7">
        <f>SUM(J5:J110)</f>
        <v>6536916.177388723</v>
      </c>
      <c r="K112" s="7">
        <f>SUM(K5:K110)</f>
        <v>6102591.883968723</v>
      </c>
      <c r="M112" s="92">
        <f>SUM(K44:K64)+K31+K37</f>
        <v>197119.597182</v>
      </c>
      <c r="N112" s="94">
        <f>M112/K112</f>
        <v>3.2300963415204886E-2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18.28</v>
      </c>
      <c r="F116" s="1">
        <v>18.28</v>
      </c>
      <c r="G116" s="7">
        <f>C116*(E116-F116)</f>
        <v>0</v>
      </c>
      <c r="H116" s="7">
        <f>C116*(E116-F116)</f>
        <v>0</v>
      </c>
      <c r="I116" s="1"/>
      <c r="J116" s="7">
        <f>C116*E116</f>
        <v>22458.478960000004</v>
      </c>
      <c r="K116" s="7">
        <f>J116</f>
        <v>22458.478960000004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37.270000000000003</v>
      </c>
      <c r="F117" s="1">
        <f>+F84</f>
        <v>37.270000000000003</v>
      </c>
      <c r="G117" s="7">
        <f>C117*(E117-F117)</f>
        <v>0</v>
      </c>
      <c r="H117" s="7">
        <f>C117*(E117-F117)</f>
        <v>0</v>
      </c>
      <c r="I117" s="1"/>
      <c r="J117" s="7">
        <f>C117*E117</f>
        <v>14423.490000000002</v>
      </c>
      <c r="K117" s="7">
        <f>J117</f>
        <v>14423.490000000002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10.81</v>
      </c>
      <c r="F121" s="1">
        <v>10.81</v>
      </c>
      <c r="G121" s="7">
        <f>C121*(E121-F121)</f>
        <v>0</v>
      </c>
      <c r="H121" s="7">
        <f>C121*(E121-F121)</f>
        <v>0</v>
      </c>
      <c r="I121" s="1"/>
      <c r="J121" s="7">
        <f>C121*E121</f>
        <v>21764.6378</v>
      </c>
      <c r="K121" s="7">
        <f>J121</f>
        <v>21764.6378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37.270000000000003</v>
      </c>
      <c r="F122" s="1">
        <f>+F84</f>
        <v>37.270000000000003</v>
      </c>
      <c r="G122" s="7">
        <f>C122*(E122-F122)</f>
        <v>0</v>
      </c>
      <c r="H122" s="7">
        <f>C122*(E122-F122)</f>
        <v>0</v>
      </c>
      <c r="I122" s="1"/>
      <c r="J122" s="7">
        <f>C122*E122</f>
        <v>14423.490000000002</v>
      </c>
      <c r="K122" s="7">
        <f>J122</f>
        <v>14423.490000000002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37.270000000000003</v>
      </c>
      <c r="F125" s="1">
        <f>+F84</f>
        <v>37.270000000000003</v>
      </c>
      <c r="G125" s="7">
        <f>C125*(E125-F125)</f>
        <v>0</v>
      </c>
      <c r="H125" s="7">
        <f>C125*(E125-F125)</f>
        <v>0</v>
      </c>
      <c r="I125" s="1"/>
      <c r="J125" s="7">
        <f>C125*E125</f>
        <v>14423.490000000002</v>
      </c>
      <c r="K125" s="7">
        <f>J125</f>
        <v>14423.490000000002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19.79</v>
      </c>
      <c r="F129" s="1">
        <f>F$31</f>
        <v>19.79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5699.5199999999995</v>
      </c>
      <c r="K129" s="7">
        <f>J129*0.5995</f>
        <v>3416.8622399999999</v>
      </c>
      <c r="L129" s="3">
        <v>2</v>
      </c>
      <c r="M129" s="80">
        <f>SUM(K112:K129)+K138</f>
        <v>6206939.6823687246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19.79</v>
      </c>
      <c r="F132" s="1">
        <f t="shared" si="19"/>
        <v>19.79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19.79</v>
      </c>
      <c r="F133" s="1">
        <f t="shared" si="19"/>
        <v>19.79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19.79</v>
      </c>
      <c r="F134" s="1">
        <f t="shared" si="19"/>
        <v>19.79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19.79</v>
      </c>
      <c r="F135" s="1">
        <f t="shared" si="19"/>
        <v>19.79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-3611880</v>
      </c>
      <c r="N136" s="26">
        <f>M136/M143</f>
        <v>-0.5819099564089234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454387.60408872209</v>
      </c>
      <c r="N137" s="26">
        <f>M137/M143</f>
        <v>7.3206383071426351E-2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19.79</v>
      </c>
      <c r="F138" s="1">
        <f t="shared" si="20"/>
        <v>19.79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21621.199999999986</v>
      </c>
      <c r="K138" s="7">
        <f>J138*0.5995</f>
        <v>12961.909399999993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19.79</v>
      </c>
      <c r="F139" s="1">
        <f t="shared" si="20"/>
        <v>19.79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6327552.0782800009</v>
      </c>
      <c r="N139" s="26">
        <f>M139/M143</f>
        <v>1.0194318620904093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0"/>
        <v>19.79</v>
      </c>
      <c r="F140" s="1">
        <f t="shared" si="20"/>
        <v>19.79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0"/>
        <v>19.79</v>
      </c>
      <c r="F141" s="1">
        <f t="shared" si="20"/>
        <v>19.79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-575000</v>
      </c>
      <c r="N141" s="26">
        <f>+M141/M143</f>
        <v>-9.263824516183565E-2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0"/>
        <v>19.79</v>
      </c>
      <c r="F142" s="1">
        <f t="shared" si="20"/>
        <v>19.79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0"/>
        <v>19.79</v>
      </c>
      <c r="F143" s="1">
        <f t="shared" si="20"/>
        <v>19.79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6206939.6823687227</v>
      </c>
      <c r="N143" s="26">
        <f>+M143/K149</f>
        <v>0.99999999999999967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0"/>
        <v>19.79</v>
      </c>
      <c r="F144" s="1">
        <f t="shared" si="20"/>
        <v>19.79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0"/>
        <v>19.79</v>
      </c>
      <c r="F145" s="1">
        <f t="shared" si="20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19.79</v>
      </c>
      <c r="F146" s="1">
        <f t="shared" si="20"/>
        <v>19.79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65780.795799999993</v>
      </c>
      <c r="D149" s="13">
        <f>SUM(D129:D146)+D112</f>
        <v>30086.7958</v>
      </c>
      <c r="G149" s="7">
        <f>SUM(G112:G147)</f>
        <v>0</v>
      </c>
      <c r="H149" s="7">
        <f>SUM(H112:H147)</f>
        <v>0</v>
      </c>
      <c r="J149" s="7">
        <f>SUM(J112:J147)</f>
        <v>6652205.9241487244</v>
      </c>
      <c r="K149" s="7">
        <f>SUM(K112:K147)</f>
        <v>6206939.6823687246</v>
      </c>
      <c r="M149" s="92">
        <f>SUM(K129:K146)+M112</f>
        <v>213498.36882199999</v>
      </c>
      <c r="N149" s="94">
        <f>M149/K149</f>
        <v>3.4396720404494673E-2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328319.4433575173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333933.35491143737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65920.489999999991</v>
      </c>
      <c r="C7" s="16">
        <f>H33</f>
        <v>39519.333755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21621.199999999986</v>
      </c>
      <c r="H14" s="11">
        <f>G14*0.5995</f>
        <v>12961.909399999993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5699.5199999999995</v>
      </c>
      <c r="H25" s="11">
        <f t="shared" si="0"/>
        <v>3416.8622399999999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65920.489999999991</v>
      </c>
      <c r="H33" s="11">
        <f t="shared" si="0"/>
        <v>39519.333755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4413.17</v>
      </c>
      <c r="H47" s="11">
        <f t="shared" si="0"/>
        <v>2645.6954150000001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4413.17</v>
      </c>
      <c r="H48" s="11">
        <f t="shared" si="0"/>
        <v>2645.6954150000001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4393.38</v>
      </c>
      <c r="H49" s="11">
        <f t="shared" si="0"/>
        <v>2633.83131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5184.9799999999996</v>
      </c>
      <c r="H58" s="11">
        <f t="shared" si="0"/>
        <v>3108.3955099999998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5184.9799999999996</v>
      </c>
      <c r="H59" s="11">
        <f t="shared" si="0"/>
        <v>3108.3955099999998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5184.9799999999996</v>
      </c>
      <c r="H60" s="11">
        <f t="shared" si="0"/>
        <v>3108.3955099999998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5699.5199999999995</v>
      </c>
      <c r="H69" s="11">
        <f t="shared" si="0"/>
        <v>3416.8622399999999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5699.5199999999995</v>
      </c>
      <c r="H70" s="11">
        <f t="shared" si="0"/>
        <v>3416.8622399999999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5679.73</v>
      </c>
      <c r="H71" s="11">
        <f t="shared" si="0"/>
        <v>3404.9981349999998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139094.63999999998</v>
      </c>
      <c r="H76" s="15">
        <f>SUM(H14:H74)</f>
        <v>83387.236680000002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2023-09-13T22:48:45Z</dcterms:modified>
</cp:coreProperties>
</file>