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7" i="1" l="1"/>
  <c r="C7" i="1"/>
  <c r="H7" i="1"/>
  <c r="I7" i="1"/>
  <c r="B8" i="1"/>
  <c r="C8" i="1"/>
  <c r="F8" i="1"/>
  <c r="G8" i="1"/>
  <c r="H8" i="1"/>
  <c r="I8" i="1"/>
  <c r="B9" i="1"/>
  <c r="C9" i="1"/>
  <c r="F9" i="1"/>
  <c r="G9" i="1"/>
  <c r="H9" i="1"/>
  <c r="I9" i="1"/>
  <c r="B10" i="1"/>
  <c r="C10" i="1"/>
  <c r="F10" i="1"/>
  <c r="G10" i="1"/>
  <c r="H10" i="1"/>
  <c r="I10" i="1"/>
  <c r="B11" i="1"/>
  <c r="C11" i="1"/>
  <c r="F11" i="1"/>
  <c r="G11" i="1"/>
  <c r="H11" i="1"/>
  <c r="I11" i="1"/>
  <c r="D12" i="1"/>
  <c r="E12" i="1"/>
  <c r="J12" i="1"/>
  <c r="K12" i="1"/>
  <c r="D13" i="1"/>
  <c r="E13" i="1"/>
  <c r="J13" i="1"/>
  <c r="K13" i="1"/>
  <c r="D14" i="1"/>
  <c r="E14" i="1"/>
  <c r="J14" i="1"/>
  <c r="K14" i="1"/>
  <c r="D15" i="1"/>
  <c r="E15" i="1"/>
  <c r="J15" i="1"/>
  <c r="K15" i="1"/>
  <c r="D16" i="1"/>
  <c r="E16" i="1"/>
  <c r="J16" i="1"/>
  <c r="K16" i="1"/>
  <c r="D17" i="1"/>
  <c r="E17" i="1"/>
  <c r="J17" i="1"/>
  <c r="K17" i="1"/>
  <c r="D18" i="1"/>
  <c r="E18" i="1"/>
  <c r="J18" i="1"/>
  <c r="K18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B34" i="1"/>
  <c r="C34" i="1"/>
  <c r="D34" i="1"/>
  <c r="E34" i="1"/>
  <c r="F34" i="1"/>
  <c r="G34" i="1"/>
  <c r="H34" i="1"/>
  <c r="I34" i="1"/>
  <c r="J34" i="1"/>
  <c r="K34" i="1"/>
  <c r="L34" i="1"/>
  <c r="M34" i="1"/>
</calcChain>
</file>

<file path=xl/sharedStrings.xml><?xml version="1.0" encoding="utf-8"?>
<sst xmlns="http://schemas.openxmlformats.org/spreadsheetml/2006/main" count="32" uniqueCount="10">
  <si>
    <t>IF-TRANSCO/Z6</t>
  </si>
  <si>
    <t>IF-ELPO/SJ</t>
  </si>
  <si>
    <t>IF-ELPO/PERMIAN</t>
  </si>
  <si>
    <t>NGI-MALIN</t>
  </si>
  <si>
    <t>PUB</t>
  </si>
  <si>
    <t>VOLUME</t>
  </si>
  <si>
    <t>PRICE</t>
  </si>
  <si>
    <t>COMPANY</t>
  </si>
  <si>
    <t>Morgan</t>
  </si>
  <si>
    <t>J.Aron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</si>
</sst>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5" formatCode="0.000"/>
    <numFmt numFmtId="166" formatCode="#,##0.000_);[Red]\(#,##0.00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7" fontId="1" fillId="0" borderId="0" xfId="0" applyNumberFormat="1" applyFont="1"/>
    <xf numFmtId="17" fontId="0" fillId="0" borderId="0" xfId="0" applyNumberFormat="1" applyAlignment="1">
      <alignment horizontal="center"/>
    </xf>
    <xf numFmtId="38" fontId="1" fillId="0" borderId="0" xfId="0" applyNumberFormat="1" applyFont="1"/>
    <xf numFmtId="38" fontId="0" fillId="0" borderId="0" xfId="0" applyNumberFormat="1" applyAlignment="1">
      <alignment horizontal="center"/>
    </xf>
    <xf numFmtId="38" fontId="0" fillId="0" borderId="0" xfId="0" applyNumberFormat="1"/>
    <xf numFmtId="6" fontId="0" fillId="0" borderId="0" xfId="0" applyNumberFormat="1" applyAlignment="1">
      <alignment horizontal="center"/>
    </xf>
    <xf numFmtId="6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1" fillId="0" borderId="0" xfId="0" applyNumberFormat="1" applyFont="1"/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" sqref="B3"/>
    </sheetView>
  </sheetViews>
  <sheetFormatPr defaultRowHeight="13.2" x14ac:dyDescent="0.25"/>
  <cols>
    <col min="1" max="1" width="10.88671875" style="1" customWidth="1"/>
    <col min="2" max="2" width="15.88671875" style="4" customWidth="1"/>
    <col min="3" max="3" width="15.33203125" style="4" customWidth="1"/>
    <col min="4" max="5" width="14.6640625" style="4" bestFit="1" customWidth="1"/>
    <col min="6" max="7" width="14.6640625" style="4" customWidth="1"/>
    <col min="8" max="11" width="17.44140625" style="4" bestFit="1" customWidth="1"/>
    <col min="12" max="13" width="14.6640625" style="4" customWidth="1"/>
    <col min="14" max="14" width="9.109375" style="4" customWidth="1"/>
    <col min="15" max="15" width="14.6640625" style="2" bestFit="1" customWidth="1"/>
    <col min="16" max="16" width="10.33203125" style="2" bestFit="1" customWidth="1"/>
    <col min="17" max="17" width="17.44140625" style="2" bestFit="1" customWidth="1"/>
    <col min="18" max="18" width="10.88671875" style="2" bestFit="1" customWidth="1"/>
  </cols>
  <sheetData>
    <row r="1" spans="1:18" x14ac:dyDescent="0.25">
      <c r="A1" s="3" t="s">
        <v>7</v>
      </c>
      <c r="B1" s="4" t="s">
        <v>8</v>
      </c>
      <c r="C1" s="4" t="s">
        <v>9</v>
      </c>
      <c r="D1" s="4" t="s">
        <v>8</v>
      </c>
      <c r="E1" s="4" t="s">
        <v>9</v>
      </c>
      <c r="F1" s="4" t="s">
        <v>8</v>
      </c>
      <c r="G1" s="4" t="s">
        <v>9</v>
      </c>
      <c r="H1" s="4" t="s">
        <v>8</v>
      </c>
      <c r="I1" s="4" t="s">
        <v>9</v>
      </c>
      <c r="J1" s="4" t="s">
        <v>8</v>
      </c>
      <c r="K1" s="4" t="s">
        <v>9</v>
      </c>
      <c r="L1" s="4" t="s">
        <v>8</v>
      </c>
      <c r="M1" s="4" t="s">
        <v>9</v>
      </c>
    </row>
    <row r="2" spans="1:18" s="7" customFormat="1" x14ac:dyDescent="0.25">
      <c r="A2" s="5" t="s">
        <v>5</v>
      </c>
      <c r="B2" s="6">
        <v>15000</v>
      </c>
      <c r="C2" s="6">
        <v>-15000</v>
      </c>
      <c r="D2" s="6">
        <v>10000</v>
      </c>
      <c r="E2" s="6">
        <v>-10000</v>
      </c>
      <c r="F2" s="6">
        <v>15000</v>
      </c>
      <c r="G2" s="6">
        <v>-15000</v>
      </c>
      <c r="H2" s="6">
        <v>10000</v>
      </c>
      <c r="I2" s="6">
        <v>-10000</v>
      </c>
      <c r="J2" s="6">
        <v>10000</v>
      </c>
      <c r="K2" s="6">
        <v>-10000</v>
      </c>
      <c r="L2" s="6">
        <v>5000</v>
      </c>
      <c r="M2" s="6">
        <v>-5000</v>
      </c>
      <c r="N2" s="6"/>
      <c r="O2" s="6"/>
      <c r="P2" s="6"/>
      <c r="Q2" s="6"/>
      <c r="R2" s="6"/>
    </row>
    <row r="3" spans="1:18" x14ac:dyDescent="0.25">
      <c r="A3" s="3" t="s">
        <v>4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3</v>
      </c>
      <c r="G3" s="2" t="s">
        <v>3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1</v>
      </c>
      <c r="M3" s="2" t="s">
        <v>1</v>
      </c>
    </row>
    <row r="4" spans="1:18" s="13" customFormat="1" x14ac:dyDescent="0.25">
      <c r="A4" s="11" t="s">
        <v>6</v>
      </c>
      <c r="B4" s="12">
        <v>1.5</v>
      </c>
      <c r="C4" s="12">
        <v>1.5</v>
      </c>
      <c r="D4" s="12">
        <v>0.43</v>
      </c>
      <c r="E4" s="12">
        <v>0.43</v>
      </c>
      <c r="F4" s="12">
        <v>-0.05</v>
      </c>
      <c r="G4" s="12">
        <v>-0.05</v>
      </c>
      <c r="H4" s="12">
        <v>-0.2</v>
      </c>
      <c r="I4" s="12">
        <v>-0.2</v>
      </c>
      <c r="J4" s="12">
        <v>-0.13500000000000001</v>
      </c>
      <c r="K4" s="12">
        <v>-0.13500000000000001</v>
      </c>
      <c r="L4" s="12">
        <v>-0.23499999999999999</v>
      </c>
      <c r="M4" s="12">
        <v>-0.23499999999999999</v>
      </c>
      <c r="N4" s="12"/>
      <c r="O4" s="12"/>
      <c r="P4" s="12"/>
      <c r="Q4" s="12"/>
      <c r="R4" s="12"/>
    </row>
    <row r="6" spans="1:18" x14ac:dyDescent="0.25">
      <c r="O6" s="2" t="s">
        <v>0</v>
      </c>
      <c r="P6" s="2" t="s">
        <v>3</v>
      </c>
      <c r="Q6" s="2" t="s">
        <v>2</v>
      </c>
      <c r="R6" s="2" t="s">
        <v>1</v>
      </c>
    </row>
    <row r="7" spans="1:18" x14ac:dyDescent="0.25">
      <c r="A7" s="1">
        <v>37196</v>
      </c>
      <c r="B7" s="8">
        <f t="shared" ref="B7:C11" si="0">B$2*($A8-$A7)*($O7-B$4)</f>
        <v>-103499.99999999999</v>
      </c>
      <c r="C7" s="8">
        <f t="shared" si="0"/>
        <v>103499.99999999999</v>
      </c>
      <c r="D7" s="8"/>
      <c r="E7" s="8"/>
      <c r="F7" s="8"/>
      <c r="G7" s="8"/>
      <c r="H7" s="8">
        <f>H$2*($A8-$A7)*($Q7-H$4)</f>
        <v>-60600.000000000007</v>
      </c>
      <c r="I7" s="8">
        <f>I$2*($A8-$A7)*($Q7-I$4)</f>
        <v>60600.000000000007</v>
      </c>
      <c r="J7" s="8"/>
      <c r="K7" s="8"/>
      <c r="L7" s="8"/>
      <c r="M7" s="8"/>
      <c r="N7" s="8"/>
      <c r="O7" s="10">
        <v>1.27</v>
      </c>
      <c r="P7" s="10">
        <v>-0.28499999999999998</v>
      </c>
      <c r="Q7" s="10">
        <v>-0.40200000000000002</v>
      </c>
      <c r="R7" s="10">
        <v>-0.505</v>
      </c>
    </row>
    <row r="8" spans="1:18" x14ac:dyDescent="0.25">
      <c r="A8" s="1">
        <v>37226</v>
      </c>
      <c r="B8" s="8">
        <f t="shared" si="0"/>
        <v>451050.00000000012</v>
      </c>
      <c r="C8" s="8">
        <f t="shared" si="0"/>
        <v>-451050.00000000012</v>
      </c>
      <c r="D8" s="8"/>
      <c r="E8" s="8"/>
      <c r="F8" s="8">
        <f t="shared" ref="F8:G11" si="1">F$2*($A9-$A8)*($P8-F$4)</f>
        <v>-2324.9999999999986</v>
      </c>
      <c r="G8" s="8">
        <f t="shared" si="1"/>
        <v>2324.9999999999986</v>
      </c>
      <c r="H8" s="8">
        <f t="shared" ref="H8:I11" si="2">H$2*($A9-$A8)*($Q8-H$4)</f>
        <v>-1549.9999999999927</v>
      </c>
      <c r="I8" s="8">
        <f t="shared" si="2"/>
        <v>1549.9999999999927</v>
      </c>
      <c r="J8" s="8"/>
      <c r="K8" s="8"/>
      <c r="L8" s="8"/>
      <c r="M8" s="8"/>
      <c r="N8" s="8"/>
      <c r="O8" s="10">
        <v>2.4700000000000002</v>
      </c>
      <c r="P8" s="10">
        <v>-5.5E-2</v>
      </c>
      <c r="Q8" s="10">
        <v>-0.20499999999999999</v>
      </c>
      <c r="R8" s="10">
        <v>-0.33500000000000002</v>
      </c>
    </row>
    <row r="9" spans="1:18" x14ac:dyDescent="0.25">
      <c r="A9" s="1">
        <v>37257</v>
      </c>
      <c r="B9" s="8">
        <f t="shared" si="0"/>
        <v>404550.00000000006</v>
      </c>
      <c r="C9" s="8">
        <f t="shared" si="0"/>
        <v>-404550.00000000006</v>
      </c>
      <c r="D9" s="8"/>
      <c r="E9" s="8"/>
      <c r="F9" s="8">
        <f t="shared" si="1"/>
        <v>30225</v>
      </c>
      <c r="G9" s="8">
        <f t="shared" si="1"/>
        <v>-30225</v>
      </c>
      <c r="H9" s="8">
        <f t="shared" si="2"/>
        <v>7750.0000000000073</v>
      </c>
      <c r="I9" s="8">
        <f t="shared" si="2"/>
        <v>-7750.0000000000073</v>
      </c>
      <c r="J9" s="8"/>
      <c r="K9" s="8"/>
      <c r="L9" s="8"/>
      <c r="M9" s="8"/>
      <c r="N9" s="8"/>
      <c r="O9" s="10">
        <v>2.37</v>
      </c>
      <c r="P9" s="10">
        <v>1.4999999999999999E-2</v>
      </c>
      <c r="Q9" s="10">
        <v>-0.17499999999999999</v>
      </c>
      <c r="R9" s="10">
        <v>-0.26500000000000001</v>
      </c>
    </row>
    <row r="10" spans="1:18" x14ac:dyDescent="0.25">
      <c r="A10" s="1">
        <v>37288</v>
      </c>
      <c r="B10" s="8">
        <f t="shared" si="0"/>
        <v>-285600</v>
      </c>
      <c r="C10" s="8">
        <f t="shared" si="0"/>
        <v>285600</v>
      </c>
      <c r="D10" s="8"/>
      <c r="E10" s="8"/>
      <c r="F10" s="8">
        <f t="shared" si="1"/>
        <v>-2099.9999999999991</v>
      </c>
      <c r="G10" s="8">
        <f t="shared" si="1"/>
        <v>2099.9999999999991</v>
      </c>
      <c r="H10" s="8">
        <f t="shared" si="2"/>
        <v>8400</v>
      </c>
      <c r="I10" s="8">
        <f t="shared" si="2"/>
        <v>-8400</v>
      </c>
      <c r="J10" s="8"/>
      <c r="K10" s="8"/>
      <c r="L10" s="8"/>
      <c r="M10" s="8"/>
      <c r="N10" s="8"/>
      <c r="O10" s="10">
        <v>0.82</v>
      </c>
      <c r="P10" s="10">
        <v>-5.5E-2</v>
      </c>
      <c r="Q10" s="10">
        <v>-0.17</v>
      </c>
      <c r="R10" s="10">
        <v>-0.26500000000000001</v>
      </c>
    </row>
    <row r="11" spans="1:18" x14ac:dyDescent="0.25">
      <c r="A11" s="1">
        <v>37316</v>
      </c>
      <c r="B11" s="8">
        <f t="shared" si="0"/>
        <v>-497550</v>
      </c>
      <c r="C11" s="8">
        <f t="shared" si="0"/>
        <v>497550</v>
      </c>
      <c r="D11" s="8"/>
      <c r="E11" s="8"/>
      <c r="F11" s="8">
        <f t="shared" si="1"/>
        <v>-25574.999999999996</v>
      </c>
      <c r="G11" s="8">
        <f t="shared" si="1"/>
        <v>25574.999999999996</v>
      </c>
      <c r="H11" s="8">
        <f t="shared" si="2"/>
        <v>10850.000000000002</v>
      </c>
      <c r="I11" s="8">
        <f t="shared" si="2"/>
        <v>-10850.000000000002</v>
      </c>
      <c r="J11" s="8"/>
      <c r="K11" s="8"/>
      <c r="L11" s="8"/>
      <c r="M11" s="8"/>
      <c r="N11" s="8"/>
      <c r="O11" s="10">
        <v>0.43</v>
      </c>
      <c r="P11" s="10">
        <v>-0.105</v>
      </c>
      <c r="Q11" s="10">
        <v>-0.16500000000000001</v>
      </c>
      <c r="R11" s="10">
        <v>-0.30499999999999999</v>
      </c>
    </row>
    <row r="12" spans="1:18" x14ac:dyDescent="0.25">
      <c r="A12" s="1">
        <v>37347</v>
      </c>
      <c r="B12" s="8"/>
      <c r="C12" s="8"/>
      <c r="D12" s="8">
        <f>D$2*($A13-$A12)*($O12-D$4)</f>
        <v>-11999.999999999995</v>
      </c>
      <c r="E12" s="8">
        <f>E$2*($A13-$A12)*($O12-E$4)</f>
        <v>11999.999999999995</v>
      </c>
      <c r="F12" s="8"/>
      <c r="G12" s="8"/>
      <c r="H12" s="8"/>
      <c r="I12" s="8"/>
      <c r="J12" s="8">
        <f t="shared" ref="J12:J18" si="3">J$2*($A13-$A12)*($Q12-J$4)</f>
        <v>-5249.9999999999964</v>
      </c>
      <c r="K12" s="8">
        <f>K$2*($A13-$A12)*($Q12-K$4)</f>
        <v>5249.9999999999964</v>
      </c>
      <c r="L12" s="8"/>
      <c r="M12" s="8"/>
      <c r="N12" s="8"/>
      <c r="O12" s="10">
        <v>0.39</v>
      </c>
      <c r="P12" s="10">
        <v>-0.13</v>
      </c>
      <c r="Q12" s="10">
        <v>-0.1525</v>
      </c>
      <c r="R12" s="10">
        <v>-0.35</v>
      </c>
    </row>
    <row r="13" spans="1:18" x14ac:dyDescent="0.25">
      <c r="A13" s="1">
        <v>37377</v>
      </c>
      <c r="B13" s="8"/>
      <c r="C13" s="8"/>
      <c r="D13" s="8">
        <f t="shared" ref="D13:E18" si="4">D$2*($A14-$A13)*($O13-D$4)</f>
        <v>-18600</v>
      </c>
      <c r="E13" s="8">
        <f t="shared" si="4"/>
        <v>18600</v>
      </c>
      <c r="F13" s="8"/>
      <c r="G13" s="8"/>
      <c r="H13" s="8"/>
      <c r="I13" s="8"/>
      <c r="J13" s="8">
        <f t="shared" si="3"/>
        <v>-3874.999999999995</v>
      </c>
      <c r="K13" s="8">
        <f t="shared" ref="K13:K18" si="5">K$2*($A14-$A13)*($Q13-K$4)</f>
        <v>3874.999999999995</v>
      </c>
      <c r="L13" s="8"/>
      <c r="M13" s="8"/>
      <c r="N13" s="8"/>
      <c r="O13" s="10">
        <v>0.37</v>
      </c>
      <c r="P13" s="10">
        <v>-0.13</v>
      </c>
      <c r="Q13" s="10">
        <v>-0.14749999999999999</v>
      </c>
      <c r="R13" s="10">
        <v>-0.35</v>
      </c>
    </row>
    <row r="14" spans="1:18" x14ac:dyDescent="0.25">
      <c r="A14" s="1">
        <v>37408</v>
      </c>
      <c r="B14" s="8"/>
      <c r="C14" s="8"/>
      <c r="D14" s="8">
        <f t="shared" si="4"/>
        <v>3000.0000000000027</v>
      </c>
      <c r="E14" s="8">
        <f t="shared" si="4"/>
        <v>-3000.0000000000027</v>
      </c>
      <c r="F14" s="8"/>
      <c r="G14" s="8"/>
      <c r="H14" s="8"/>
      <c r="I14" s="8"/>
      <c r="J14" s="8">
        <f t="shared" si="3"/>
        <v>-750.00000000000068</v>
      </c>
      <c r="K14" s="8">
        <f t="shared" si="5"/>
        <v>750.00000000000068</v>
      </c>
      <c r="L14" s="8"/>
      <c r="M14" s="8"/>
      <c r="N14" s="8"/>
      <c r="O14" s="10">
        <v>0.44</v>
      </c>
      <c r="P14" s="10">
        <v>-0.13</v>
      </c>
      <c r="Q14" s="10">
        <v>-0.13750000000000001</v>
      </c>
      <c r="R14" s="10">
        <v>-0.35</v>
      </c>
    </row>
    <row r="15" spans="1:18" x14ac:dyDescent="0.25">
      <c r="A15" s="1">
        <v>37438</v>
      </c>
      <c r="B15" s="8"/>
      <c r="C15" s="8"/>
      <c r="D15" s="8">
        <f t="shared" si="4"/>
        <v>3100.0000000000027</v>
      </c>
      <c r="E15" s="8">
        <f t="shared" si="4"/>
        <v>-3100.0000000000027</v>
      </c>
      <c r="F15" s="8"/>
      <c r="G15" s="8"/>
      <c r="H15" s="8"/>
      <c r="I15" s="8"/>
      <c r="J15" s="8">
        <f t="shared" si="3"/>
        <v>6975.0000000000018</v>
      </c>
      <c r="K15" s="8">
        <f t="shared" si="5"/>
        <v>-6975.0000000000018</v>
      </c>
      <c r="L15" s="8"/>
      <c r="M15" s="8"/>
      <c r="N15" s="8"/>
      <c r="O15" s="10">
        <v>0.44</v>
      </c>
      <c r="P15" s="10">
        <v>-0.01</v>
      </c>
      <c r="Q15" s="10">
        <v>-0.1125</v>
      </c>
      <c r="R15" s="10">
        <v>-0.3</v>
      </c>
    </row>
    <row r="16" spans="1:18" x14ac:dyDescent="0.25">
      <c r="A16" s="1">
        <v>37469</v>
      </c>
      <c r="B16" s="8"/>
      <c r="C16" s="8"/>
      <c r="D16" s="8">
        <f t="shared" si="4"/>
        <v>-12399.999999999995</v>
      </c>
      <c r="E16" s="8">
        <f t="shared" si="4"/>
        <v>12399.999999999995</v>
      </c>
      <c r="F16" s="8"/>
      <c r="G16" s="8"/>
      <c r="H16" s="8"/>
      <c r="I16" s="8"/>
      <c r="J16" s="8">
        <f t="shared" si="3"/>
        <v>9300.0000000000036</v>
      </c>
      <c r="K16" s="8">
        <f t="shared" si="5"/>
        <v>-9300.0000000000036</v>
      </c>
      <c r="L16" s="8"/>
      <c r="M16" s="8"/>
      <c r="N16" s="8"/>
      <c r="O16" s="10">
        <v>0.39</v>
      </c>
      <c r="P16" s="10">
        <v>-0.01</v>
      </c>
      <c r="Q16" s="10">
        <v>-0.105</v>
      </c>
      <c r="R16" s="10">
        <v>-0.3</v>
      </c>
    </row>
    <row r="17" spans="1:18" x14ac:dyDescent="0.25">
      <c r="A17" s="1">
        <v>37500</v>
      </c>
      <c r="B17" s="8"/>
      <c r="C17" s="8"/>
      <c r="D17" s="8">
        <f t="shared" si="4"/>
        <v>-6000.0000000000055</v>
      </c>
      <c r="E17" s="8">
        <f t="shared" si="4"/>
        <v>6000.0000000000055</v>
      </c>
      <c r="F17" s="8"/>
      <c r="G17" s="8"/>
      <c r="H17" s="8"/>
      <c r="I17" s="8"/>
      <c r="J17" s="8">
        <f t="shared" si="3"/>
        <v>6000.0000000000009</v>
      </c>
      <c r="K17" s="8">
        <f t="shared" si="5"/>
        <v>-6000.0000000000009</v>
      </c>
      <c r="L17" s="8"/>
      <c r="M17" s="8"/>
      <c r="N17" s="8"/>
      <c r="O17" s="10">
        <v>0.41</v>
      </c>
      <c r="P17" s="10">
        <v>-0.01</v>
      </c>
      <c r="Q17" s="10">
        <v>-0.115</v>
      </c>
      <c r="R17" s="10">
        <v>-0.3</v>
      </c>
    </row>
    <row r="18" spans="1:18" x14ac:dyDescent="0.25">
      <c r="A18" s="1">
        <v>37530</v>
      </c>
      <c r="B18" s="8"/>
      <c r="C18" s="8"/>
      <c r="D18" s="8">
        <f t="shared" si="4"/>
        <v>71300.000000000015</v>
      </c>
      <c r="E18" s="8">
        <f t="shared" si="4"/>
        <v>-71300.000000000015</v>
      </c>
      <c r="F18" s="8"/>
      <c r="G18" s="8"/>
      <c r="H18" s="8"/>
      <c r="I18" s="8"/>
      <c r="J18" s="8">
        <f t="shared" si="3"/>
        <v>-6974.9999999999973</v>
      </c>
      <c r="K18" s="8">
        <f t="shared" si="5"/>
        <v>6974.9999999999973</v>
      </c>
      <c r="L18" s="8"/>
      <c r="M18" s="8"/>
      <c r="N18" s="8"/>
      <c r="O18" s="10">
        <v>0.66</v>
      </c>
      <c r="P18" s="10">
        <v>-0.04</v>
      </c>
      <c r="Q18" s="10">
        <v>-0.1575</v>
      </c>
      <c r="R18" s="10">
        <v>-0.32</v>
      </c>
    </row>
    <row r="19" spans="1:18" x14ac:dyDescent="0.25">
      <c r="A19" s="1">
        <v>37561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0">
        <v>1.01</v>
      </c>
      <c r="P19" s="10">
        <v>0.09</v>
      </c>
      <c r="Q19" s="10">
        <v>-0.14000000000000001</v>
      </c>
      <c r="R19" s="10">
        <v>-0.19500000000000001</v>
      </c>
    </row>
    <row r="20" spans="1:18" x14ac:dyDescent="0.25">
      <c r="A20" s="1">
        <v>37591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0">
        <v>1.89</v>
      </c>
      <c r="P20" s="10">
        <v>0.11</v>
      </c>
      <c r="Q20" s="10">
        <v>-0.14000000000000001</v>
      </c>
      <c r="R20" s="10">
        <v>-0.19500000000000001</v>
      </c>
    </row>
    <row r="21" spans="1:18" x14ac:dyDescent="0.25">
      <c r="A21" s="1">
        <v>37622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>
        <f>L$2*($A22-$A21)*($R21-L$4)</f>
        <v>6199.9999999999973</v>
      </c>
      <c r="M21" s="8">
        <f t="shared" ref="M21:M32" si="6">M$2*($A22-$A21)*($R21-M$4)</f>
        <v>-6199.9999999999973</v>
      </c>
      <c r="N21" s="8"/>
      <c r="O21" s="10">
        <v>1.89</v>
      </c>
      <c r="P21" s="10">
        <v>0.13</v>
      </c>
      <c r="Q21" s="10">
        <v>-0.13750000000000001</v>
      </c>
      <c r="R21" s="10">
        <v>-0.19500000000000001</v>
      </c>
    </row>
    <row r="22" spans="1:18" x14ac:dyDescent="0.25">
      <c r="A22" s="1">
        <v>37653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>
        <f t="shared" ref="L22:L32" si="7">L$2*($A23-$A22)*($R22-L$4)</f>
        <v>5599.9999999999973</v>
      </c>
      <c r="M22" s="8">
        <f t="shared" si="6"/>
        <v>-5599.9999999999973</v>
      </c>
      <c r="N22" s="8"/>
      <c r="O22" s="10">
        <v>0.7</v>
      </c>
      <c r="P22" s="10">
        <v>0.09</v>
      </c>
      <c r="Q22" s="10">
        <v>-0.13750000000000001</v>
      </c>
      <c r="R22" s="10">
        <v>-0.19500000000000001</v>
      </c>
    </row>
    <row r="23" spans="1:18" x14ac:dyDescent="0.25">
      <c r="A23" s="1">
        <v>37681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>
        <f t="shared" si="7"/>
        <v>6199.9999999999973</v>
      </c>
      <c r="M23" s="8">
        <f t="shared" si="6"/>
        <v>-6199.9999999999973</v>
      </c>
      <c r="N23" s="8"/>
      <c r="O23" s="10">
        <v>0.38</v>
      </c>
      <c r="P23" s="10">
        <v>0.05</v>
      </c>
      <c r="Q23" s="10">
        <v>-0.13750000000000001</v>
      </c>
      <c r="R23" s="10">
        <v>-0.19500000000000001</v>
      </c>
    </row>
    <row r="24" spans="1:18" x14ac:dyDescent="0.25">
      <c r="A24" s="1">
        <v>37712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>
        <f t="shared" si="7"/>
        <v>-5250.0000000000045</v>
      </c>
      <c r="M24" s="8">
        <f t="shared" si="6"/>
        <v>5250.0000000000045</v>
      </c>
      <c r="N24" s="8"/>
      <c r="O24" s="10">
        <v>0.33</v>
      </c>
      <c r="P24" s="10">
        <v>3.5000000000000003E-2</v>
      </c>
      <c r="Q24" s="10">
        <v>-0.105</v>
      </c>
      <c r="R24" s="10">
        <v>-0.27</v>
      </c>
    </row>
    <row r="25" spans="1:18" x14ac:dyDescent="0.25">
      <c r="A25" s="1">
        <v>37742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>
        <f t="shared" si="7"/>
        <v>-5425.0000000000045</v>
      </c>
      <c r="M25" s="8">
        <f t="shared" si="6"/>
        <v>5425.0000000000045</v>
      </c>
      <c r="N25" s="8"/>
      <c r="O25" s="10">
        <v>0.37</v>
      </c>
      <c r="P25" s="10">
        <v>3.5000000000000003E-2</v>
      </c>
      <c r="Q25" s="10">
        <v>-0.105</v>
      </c>
      <c r="R25" s="10">
        <v>-0.27</v>
      </c>
    </row>
    <row r="26" spans="1:18" x14ac:dyDescent="0.25">
      <c r="A26" s="1">
        <v>37773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>
        <f t="shared" si="7"/>
        <v>-5250.0000000000045</v>
      </c>
      <c r="M26" s="8">
        <f t="shared" si="6"/>
        <v>5250.0000000000045</v>
      </c>
      <c r="N26" s="8"/>
      <c r="O26" s="10">
        <v>0.41</v>
      </c>
      <c r="P26" s="10">
        <v>3.5000000000000003E-2</v>
      </c>
      <c r="Q26" s="10">
        <v>-0.105</v>
      </c>
      <c r="R26" s="10">
        <v>-0.27</v>
      </c>
    </row>
    <row r="27" spans="1:18" x14ac:dyDescent="0.25">
      <c r="A27" s="1">
        <v>37803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>
        <f t="shared" si="7"/>
        <v>-5425.0000000000045</v>
      </c>
      <c r="M27" s="8">
        <f t="shared" si="6"/>
        <v>5425.0000000000045</v>
      </c>
      <c r="N27" s="8"/>
      <c r="O27" s="10">
        <v>0.41</v>
      </c>
      <c r="P27" s="10">
        <v>3.5000000000000003E-2</v>
      </c>
      <c r="Q27" s="10">
        <v>-0.105</v>
      </c>
      <c r="R27" s="10">
        <v>-0.27</v>
      </c>
    </row>
    <row r="28" spans="1:18" x14ac:dyDescent="0.25">
      <c r="A28" s="1">
        <v>37834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>
        <f t="shared" si="7"/>
        <v>-5425.0000000000045</v>
      </c>
      <c r="M28" s="8">
        <f t="shared" si="6"/>
        <v>5425.0000000000045</v>
      </c>
      <c r="N28" s="8"/>
      <c r="O28" s="10">
        <v>0.36</v>
      </c>
      <c r="P28" s="10">
        <v>3.5000000000000003E-2</v>
      </c>
      <c r="Q28" s="10">
        <v>-0.105</v>
      </c>
      <c r="R28" s="10">
        <v>-0.27</v>
      </c>
    </row>
    <row r="29" spans="1:18" x14ac:dyDescent="0.25">
      <c r="A29" s="1">
        <v>37865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>
        <f t="shared" si="7"/>
        <v>-5250.0000000000045</v>
      </c>
      <c r="M29" s="8">
        <f t="shared" si="6"/>
        <v>5250.0000000000045</v>
      </c>
      <c r="N29" s="8"/>
      <c r="O29" s="10">
        <v>0.4</v>
      </c>
      <c r="P29" s="10">
        <v>3.5000000000000003E-2</v>
      </c>
      <c r="Q29" s="10">
        <v>-0.105</v>
      </c>
      <c r="R29" s="10">
        <v>-0.27</v>
      </c>
    </row>
    <row r="30" spans="1:18" x14ac:dyDescent="0.25">
      <c r="A30" s="1">
        <v>37895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>
        <f t="shared" si="7"/>
        <v>-5425.0000000000045</v>
      </c>
      <c r="M30" s="8">
        <f t="shared" si="6"/>
        <v>5425.0000000000045</v>
      </c>
      <c r="N30" s="8"/>
      <c r="O30" s="10">
        <v>0.72</v>
      </c>
      <c r="P30" s="10">
        <v>3.5000000000000003E-2</v>
      </c>
      <c r="Q30" s="10">
        <v>-0.105</v>
      </c>
      <c r="R30" s="10">
        <v>-0.27</v>
      </c>
    </row>
    <row r="31" spans="1:18" x14ac:dyDescent="0.25">
      <c r="A31" s="1">
        <v>37926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>
        <f t="shared" si="7"/>
        <v>11999.999999999998</v>
      </c>
      <c r="M31" s="8">
        <f t="shared" si="6"/>
        <v>-11999.999999999998</v>
      </c>
      <c r="N31" s="8"/>
      <c r="O31" s="10">
        <v>0.97</v>
      </c>
      <c r="P31" s="10">
        <v>0.22</v>
      </c>
      <c r="Q31" s="10">
        <v>-0.105</v>
      </c>
      <c r="R31" s="10">
        <v>-0.155</v>
      </c>
    </row>
    <row r="32" spans="1:18" x14ac:dyDescent="0.25">
      <c r="A32" s="1">
        <v>37956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>
        <f t="shared" si="7"/>
        <v>12399.999999999998</v>
      </c>
      <c r="M32" s="8">
        <f t="shared" si="6"/>
        <v>-12399.999999999998</v>
      </c>
      <c r="N32" s="8"/>
      <c r="O32" s="10">
        <v>1.6</v>
      </c>
      <c r="P32" s="10">
        <v>0.22</v>
      </c>
      <c r="Q32" s="10">
        <v>-0.105</v>
      </c>
      <c r="R32" s="10">
        <v>-0.155</v>
      </c>
    </row>
    <row r="33" spans="1:18" x14ac:dyDescent="0.25">
      <c r="A33" s="1">
        <v>37987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0">
        <v>1.6</v>
      </c>
      <c r="P33" s="10">
        <v>0.22</v>
      </c>
      <c r="Q33" s="10">
        <v>-9.5000000000000001E-2</v>
      </c>
      <c r="R33" s="10">
        <v>-0.155</v>
      </c>
    </row>
    <row r="34" spans="1:18" ht="13.8" thickBot="1" x14ac:dyDescent="0.3">
      <c r="B34" s="9">
        <f t="shared" ref="B34:M34" si="8">SUM(B7:B33)</f>
        <v>-31049.999999999767</v>
      </c>
      <c r="C34" s="9">
        <f t="shared" si="8"/>
        <v>31049.999999999767</v>
      </c>
      <c r="D34" s="9">
        <f t="shared" si="8"/>
        <v>28400.000000000029</v>
      </c>
      <c r="E34" s="9">
        <f t="shared" si="8"/>
        <v>-28400.000000000029</v>
      </c>
      <c r="F34" s="9">
        <f t="shared" si="8"/>
        <v>225.00000000000364</v>
      </c>
      <c r="G34" s="9">
        <f t="shared" si="8"/>
        <v>-225.00000000000364</v>
      </c>
      <c r="H34" s="9">
        <f t="shared" si="8"/>
        <v>-35149.999999999993</v>
      </c>
      <c r="I34" s="9">
        <f t="shared" si="8"/>
        <v>35149.999999999993</v>
      </c>
      <c r="J34" s="9">
        <f t="shared" si="8"/>
        <v>5425.0000000000173</v>
      </c>
      <c r="K34" s="9">
        <f t="shared" si="8"/>
        <v>-5425.0000000000173</v>
      </c>
      <c r="L34" s="9">
        <f t="shared" si="8"/>
        <v>4949.99999999996</v>
      </c>
      <c r="M34" s="9">
        <f t="shared" si="8"/>
        <v>-4949.99999999996</v>
      </c>
      <c r="N34" s="8"/>
      <c r="O34" s="10">
        <v>0.71</v>
      </c>
      <c r="P34" s="10">
        <v>0.22</v>
      </c>
      <c r="Q34" s="10">
        <v>-9.5000000000000001E-2</v>
      </c>
      <c r="R34" s="10">
        <v>-0.155</v>
      </c>
    </row>
    <row r="35" spans="1:18" ht="13.8" thickTop="1" x14ac:dyDescent="0.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10">
        <v>0.38</v>
      </c>
      <c r="P35" s="10">
        <v>0.22</v>
      </c>
      <c r="Q35" s="10">
        <v>-9.5000000000000001E-2</v>
      </c>
      <c r="R35" s="10">
        <v>-0.155</v>
      </c>
    </row>
    <row r="36" spans="1:18" x14ac:dyDescent="0.2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0">
        <v>0.33</v>
      </c>
      <c r="P36" s="10">
        <v>0.14499999999999999</v>
      </c>
      <c r="Q36" s="10">
        <v>-9.5000000000000001E-2</v>
      </c>
      <c r="R36" s="10">
        <v>-0.22</v>
      </c>
    </row>
    <row r="37" spans="1:18" x14ac:dyDescent="0.25">
      <c r="O37" s="10">
        <v>0.37</v>
      </c>
      <c r="P37" s="10">
        <v>0.14499999999999999</v>
      </c>
      <c r="Q37" s="10">
        <v>-9.5000000000000001E-2</v>
      </c>
      <c r="R37" s="10">
        <v>-0.22</v>
      </c>
    </row>
    <row r="38" spans="1:18" x14ac:dyDescent="0.25">
      <c r="O38" s="10">
        <v>0.41</v>
      </c>
      <c r="P38" s="10">
        <v>0.14499999999999999</v>
      </c>
      <c r="Q38" s="10">
        <v>-9.5000000000000001E-2</v>
      </c>
      <c r="R38" s="10">
        <v>-0.22</v>
      </c>
    </row>
    <row r="39" spans="1:18" x14ac:dyDescent="0.25">
      <c r="O39" s="10">
        <v>0.41</v>
      </c>
      <c r="P39" s="10">
        <v>0.14499999999999999</v>
      </c>
      <c r="Q39" s="10">
        <v>-9.5000000000000001E-2</v>
      </c>
      <c r="R39" s="10">
        <v>-0.22</v>
      </c>
    </row>
    <row r="40" spans="1:18" x14ac:dyDescent="0.25">
      <c r="O40" s="10">
        <v>0.36</v>
      </c>
      <c r="P40" s="10">
        <v>0.14499999999999999</v>
      </c>
      <c r="Q40" s="10">
        <v>-9.5000000000000001E-2</v>
      </c>
      <c r="R40" s="10">
        <v>-0.22</v>
      </c>
    </row>
    <row r="41" spans="1:18" x14ac:dyDescent="0.25">
      <c r="O41" s="10">
        <v>0.4</v>
      </c>
      <c r="P41" s="10">
        <v>0.14499999999999999</v>
      </c>
      <c r="Q41" s="10">
        <v>-9.5000000000000001E-2</v>
      </c>
      <c r="R41" s="10">
        <v>-0.22</v>
      </c>
    </row>
    <row r="42" spans="1:18" x14ac:dyDescent="0.25">
      <c r="O42" s="10">
        <v>0.72499999999999998</v>
      </c>
      <c r="P42" s="10">
        <v>0.14499999999999999</v>
      </c>
      <c r="Q42" s="10">
        <v>-9.5000000000000001E-2</v>
      </c>
      <c r="R42" s="10">
        <v>-0.22</v>
      </c>
    </row>
    <row r="43" spans="1:18" x14ac:dyDescent="0.25">
      <c r="O43" s="10">
        <v>0.98</v>
      </c>
      <c r="P43" s="10">
        <v>0.19</v>
      </c>
      <c r="Q43" s="10">
        <v>-9.5000000000000001E-2</v>
      </c>
      <c r="R43" s="10">
        <v>-0.14499999999999999</v>
      </c>
    </row>
    <row r="44" spans="1:18" x14ac:dyDescent="0.25">
      <c r="O44" s="10">
        <v>1.615</v>
      </c>
      <c r="P44" s="10">
        <v>0.19</v>
      </c>
      <c r="Q44" s="10">
        <v>-9.5000000000000001E-2</v>
      </c>
      <c r="R44" s="10">
        <v>-0.14499999999999999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kholst</dc:creator>
  <cp:lastModifiedBy>Havlíček Jan</cp:lastModifiedBy>
  <dcterms:created xsi:type="dcterms:W3CDTF">2001-10-29T22:24:29Z</dcterms:created>
  <dcterms:modified xsi:type="dcterms:W3CDTF">2023-09-10T10:57:36Z</dcterms:modified>
</cp:coreProperties>
</file>