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8388"/>
  </bookViews>
  <sheets>
    <sheet name="Summary" sheetId="2" r:id="rId1"/>
    <sheet name="June 2001 detail" sheetId="1" r:id="rId2"/>
  </sheets>
  <definedNames>
    <definedName name="_xlnm._FilterDatabase" localSheetId="1" hidden="1">'June 2001 detail'!$A$1:$L$88</definedName>
  </definedNames>
  <calcPr calcId="92512"/>
  <pivotCaches>
    <pivotCache cacheId="0" r:id="rId3"/>
  </pivotCaches>
</workbook>
</file>

<file path=xl/calcChain.xml><?xml version="1.0" encoding="utf-8"?>
<calcChain xmlns="http://schemas.openxmlformats.org/spreadsheetml/2006/main">
  <c r="I12" i="2" l="1"/>
  <c r="B46" i="2"/>
  <c r="C46" i="2"/>
  <c r="B50" i="2"/>
  <c r="C50" i="2"/>
  <c r="D50" i="2"/>
  <c r="D52" i="2"/>
</calcChain>
</file>

<file path=xl/sharedStrings.xml><?xml version="1.0" encoding="utf-8"?>
<sst xmlns="http://schemas.openxmlformats.org/spreadsheetml/2006/main" count="400" uniqueCount="53">
  <si>
    <t>Counterparty</t>
  </si>
  <si>
    <t>Deal Type</t>
  </si>
  <si>
    <t>Act Date</t>
  </si>
  <si>
    <t>Deal Number</t>
  </si>
  <si>
    <t>Desk</t>
  </si>
  <si>
    <t>Start Hour</t>
  </si>
  <si>
    <t>End Hour</t>
  </si>
  <si>
    <t>Total Hours</t>
  </si>
  <si>
    <t>Gross MW</t>
  </si>
  <si>
    <t>Price</t>
  </si>
  <si>
    <t>Total Amt</t>
  </si>
  <si>
    <t>Delivery Point</t>
  </si>
  <si>
    <t>PACIFICOR</t>
  </si>
  <si>
    <t>T</t>
  </si>
  <si>
    <t>EPMI-ST-WSERV</t>
  </si>
  <si>
    <t>Pacificorp System Border</t>
  </si>
  <si>
    <t>Willamette Ind. Busbar</t>
  </si>
  <si>
    <t>EPMI-ST-WHOURLY</t>
  </si>
  <si>
    <t>Four Corners-345KV</t>
  </si>
  <si>
    <t>AMPS Line</t>
  </si>
  <si>
    <t>Data</t>
  </si>
  <si>
    <t>Sum of Gross MW</t>
  </si>
  <si>
    <t>Sum of Total Amt</t>
  </si>
  <si>
    <t>Grand Total</t>
  </si>
  <si>
    <t>Average of Price</t>
  </si>
  <si>
    <t>CRAG - BPA</t>
  </si>
  <si>
    <t>BOBR - FC3</t>
  </si>
  <si>
    <t>FC3 - BOBR</t>
  </si>
  <si>
    <t>MIDC - ENPR</t>
  </si>
  <si>
    <t>PACW - BPA</t>
  </si>
  <si>
    <t>DEL POINT</t>
  </si>
  <si>
    <t>INCREMENT</t>
  </si>
  <si>
    <t>CLASS</t>
  </si>
  <si>
    <t>AMOUNT</t>
  </si>
  <si>
    <t>Hourly</t>
  </si>
  <si>
    <t>Monthly</t>
  </si>
  <si>
    <t>Non-firm</t>
  </si>
  <si>
    <t>Firm</t>
  </si>
  <si>
    <t>EPMI</t>
  </si>
  <si>
    <t xml:space="preserve">PAC </t>
  </si>
  <si>
    <t>ST W HRLY</t>
  </si>
  <si>
    <t>ST W SERV</t>
  </si>
  <si>
    <t>EPMI MW</t>
  </si>
  <si>
    <t>EPMI $</t>
  </si>
  <si>
    <t>PAC MW</t>
  </si>
  <si>
    <t>PAC $</t>
  </si>
  <si>
    <t>LOSSES</t>
  </si>
  <si>
    <t>VARIANCE $</t>
  </si>
  <si>
    <t>TOTAL ANNUITY</t>
  </si>
  <si>
    <t>ANCILLARY</t>
  </si>
  <si>
    <t xml:space="preserve">Total PAC bill: </t>
  </si>
  <si>
    <t>**Please note that as the overall energy prices drop, so do charges for losses**</t>
  </si>
  <si>
    <t>Accounted for in EnPower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</si>
</sst>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b/>
      <sz val="10"/>
      <name val="Arial"/>
      <family val="2"/>
    </font>
    <font>
      <b/>
      <sz val="15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3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0" fillId="0" borderId="1" xfId="0" pivotButton="1" applyBorder="1"/>
    <xf numFmtId="14" fontId="0" fillId="0" borderId="1" xfId="0" applyNumberForma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14" fontId="0" fillId="0" borderId="6" xfId="0" applyNumberFormat="1" applyBorder="1"/>
    <xf numFmtId="0" fontId="0" fillId="0" borderId="6" xfId="0" applyNumberFormat="1" applyBorder="1"/>
    <xf numFmtId="43" fontId="0" fillId="0" borderId="4" xfId="0" applyNumberFormat="1" applyBorder="1"/>
    <xf numFmtId="43" fontId="0" fillId="0" borderId="5" xfId="0" applyNumberFormat="1" applyBorder="1"/>
    <xf numFmtId="43" fontId="0" fillId="0" borderId="0" xfId="0" applyNumberFormat="1"/>
    <xf numFmtId="43" fontId="0" fillId="0" borderId="7" xfId="0" applyNumberFormat="1" applyBorder="1"/>
    <xf numFmtId="14" fontId="1" fillId="0" borderId="8" xfId="0" applyNumberFormat="1" applyFont="1" applyBorder="1"/>
    <xf numFmtId="0" fontId="1" fillId="0" borderId="8" xfId="0" applyNumberFormat="1" applyFont="1" applyBorder="1"/>
    <xf numFmtId="43" fontId="1" fillId="0" borderId="9" xfId="0" applyNumberFormat="1" applyFont="1" applyBorder="1"/>
    <xf numFmtId="43" fontId="1" fillId="0" borderId="10" xfId="0" applyNumberFormat="1" applyFont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43" fontId="3" fillId="0" borderId="0" xfId="0" applyNumberFormat="1" applyFont="1"/>
    <xf numFmtId="0" fontId="4" fillId="2" borderId="0" xfId="0" applyFont="1" applyFill="1"/>
    <xf numFmtId="0" fontId="3" fillId="2" borderId="0" xfId="0" applyFont="1" applyFill="1"/>
    <xf numFmtId="43" fontId="3" fillId="2" borderId="0" xfId="0" applyNumberFormat="1" applyFont="1" applyFill="1"/>
    <xf numFmtId="0" fontId="4" fillId="3" borderId="0" xfId="0" applyFont="1" applyFill="1"/>
    <xf numFmtId="0" fontId="3" fillId="3" borderId="0" xfId="0" applyFont="1" applyFill="1"/>
    <xf numFmtId="43" fontId="3" fillId="3" borderId="0" xfId="0" applyNumberFormat="1" applyFont="1" applyFill="1"/>
    <xf numFmtId="43" fontId="4" fillId="2" borderId="11" xfId="0" applyNumberFormat="1" applyFont="1" applyFill="1" applyBorder="1"/>
    <xf numFmtId="43" fontId="4" fillId="3" borderId="12" xfId="0" applyNumberFormat="1" applyFont="1" applyFill="1" applyBorder="1"/>
    <xf numFmtId="0" fontId="5" fillId="0" borderId="0" xfId="0" applyFont="1"/>
  </cellXfs>
  <cellStyles count="1">
    <cellStyle name="Normal" xfId="0" builtinId="0"/>
  </cellStyles>
  <dxfs count="3">
    <dxf>
      <font>
        <b/>
      </font>
    </dxf>
    <dxf>
      <font>
        <b/>
      </font>
    </dxf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thompso" refreshedDate="37097.477402893521" createdVersion="1" recordCount="87">
  <cacheSource type="worksheet">
    <worksheetSource ref="A1:L88" sheet="June 2001 detail"/>
  </cacheSource>
  <cacheFields count="12">
    <cacheField name="Counterparty" numFmtId="0">
      <sharedItems count="1">
        <s v="PACIFICOR"/>
      </sharedItems>
    </cacheField>
    <cacheField name="Deal Type" numFmtId="0">
      <sharedItems count="1">
        <s v="T"/>
      </sharedItems>
    </cacheField>
    <cacheField name="Act Date" numFmtId="0">
      <sharedItems containsSemiMixedTypes="0" containsNonDate="0" containsDate="1" containsString="0" minDate="2001-06-01T00:00:00" maxDate="2001-07-01T00:00:00" count="30">
        <d v="2001-06-01T00:00:00"/>
        <d v="2001-06-02T00:00:00"/>
        <d v="2001-06-03T00:00:00"/>
        <d v="2001-06-04T00:00:00"/>
        <d v="2001-06-05T00:00:00"/>
        <d v="2001-06-06T00:00:00"/>
        <d v="2001-06-07T00:00:00"/>
        <d v="2001-06-08T00:00:00"/>
        <d v="2001-06-09T00:00:00"/>
        <d v="2001-06-10T00:00:00"/>
        <d v="2001-06-11T00:00:00"/>
        <d v="2001-06-12T00:00:00"/>
        <d v="2001-06-13T00:00:00"/>
        <d v="2001-06-14T00:00:00"/>
        <d v="2001-06-15T00:00:00"/>
        <d v="2001-06-16T00:00:00"/>
        <d v="2001-06-17T00:00:00"/>
        <d v="2001-06-18T00:00:00"/>
        <d v="2001-06-19T00:00:00"/>
        <d v="2001-06-20T00:00:00"/>
        <d v="2001-06-21T00:00:00"/>
        <d v="2001-06-22T00:00:00"/>
        <d v="2001-06-23T00:00:00"/>
        <d v="2001-06-24T00:00:00"/>
        <d v="2001-06-25T00:00:00"/>
        <d v="2001-06-26T00:00:00"/>
        <d v="2001-06-27T00:00:00"/>
        <d v="2001-06-28T00:00:00"/>
        <d v="2001-06-29T00:00:00"/>
        <d v="2001-06-30T00:00:00"/>
      </sharedItems>
    </cacheField>
    <cacheField name="Deal Number" numFmtId="0">
      <sharedItems containsSemiMixedTypes="0" containsString="0" containsNumber="1" minValue="515072.1" maxValue="660339.1" count="7">
        <n v="627997.1"/>
        <n v="652541.1"/>
        <n v="652555.1"/>
        <n v="515072.1"/>
        <n v="640411.1"/>
        <n v="649056.1"/>
        <n v="660339.1"/>
      </sharedItems>
    </cacheField>
    <cacheField name="Desk" numFmtId="0">
      <sharedItems count="2">
        <s v="EPMI-ST-WSERV"/>
        <s v="EPMI-ST-WHOURLY"/>
      </sharedItems>
    </cacheField>
    <cacheField name="Start Hour" numFmtId="0">
      <sharedItems containsSemiMixedTypes="0" containsString="0" containsNumber="1" containsInteger="1" minValue="0" maxValue="23" count="11">
        <n v="0"/>
        <n v="5"/>
        <n v="6"/>
        <n v="22"/>
        <n v="23"/>
        <n v="7"/>
        <n v="21"/>
        <n v="13"/>
        <n v="19"/>
        <n v="20"/>
        <n v="16"/>
      </sharedItems>
    </cacheField>
    <cacheField name="End Hour" numFmtId="0">
      <sharedItems containsSemiMixedTypes="0" containsString="0" containsNumber="1" containsInteger="1" minValue="2" maxValue="24" count="11">
        <n v="24"/>
        <n v="5"/>
        <n v="6"/>
        <n v="22"/>
        <n v="23"/>
        <n v="7"/>
        <n v="21"/>
        <n v="19"/>
        <n v="20"/>
        <n v="17"/>
        <n v="2"/>
      </sharedItems>
    </cacheField>
    <cacheField name="Total Hours" numFmtId="0">
      <sharedItems containsSemiMixedTypes="0" containsString="0" containsNumber="1" containsInteger="1" minValue="1" maxValue="24" count="12">
        <n v="24"/>
        <n v="5"/>
        <n v="1"/>
        <n v="16"/>
        <n v="6"/>
        <n v="15"/>
        <n v="14"/>
        <n v="2"/>
        <n v="9"/>
        <n v="19"/>
        <n v="4"/>
        <n v="3"/>
      </sharedItems>
    </cacheField>
    <cacheField name="Gross MW" numFmtId="0">
      <sharedItems containsSemiMixedTypes="0" containsString="0" containsNumber="1" containsInteger="1" minValue="-450" maxValue="-8" count="15">
        <n v="-192"/>
        <n v="-40"/>
        <n v="-8"/>
        <n v="-128"/>
        <n v="-48"/>
        <n v="-120"/>
        <n v="-112"/>
        <n v="-16"/>
        <n v="-450"/>
        <n v="-240"/>
        <n v="-190"/>
        <n v="-10"/>
        <n v="-50"/>
        <n v="-60"/>
        <n v="-24"/>
      </sharedItems>
    </cacheField>
    <cacheField name="Price" numFmtId="0">
      <sharedItems containsSemiMixedTypes="0" containsString="0" containsNumber="1" minValue="2.8099999427795401" maxValue="5.84" count="4">
        <n v="2.81"/>
        <n v="2.8099999427795401"/>
        <n v="5.84"/>
        <n v="2.8199999332428001"/>
      </sharedItems>
    </cacheField>
    <cacheField name="Total Amt" numFmtId="0">
      <sharedItems containsSemiMixedTypes="0" containsString="0" containsNumber="1" minValue="-2628" maxValue="-22.48" count="15">
        <n v="-539.52"/>
        <n v="-112.4"/>
        <n v="-22.48"/>
        <n v="-359.68"/>
        <n v="-134.88"/>
        <n v="-337.2"/>
        <n v="-314.72000000000003"/>
        <n v="-44.96"/>
        <n v="-2628"/>
        <n v="-674.4"/>
        <n v="-533.9"/>
        <n v="-28.1"/>
        <n v="-292"/>
        <n v="-350.4"/>
        <n v="-67.680000000000007"/>
      </sharedItems>
    </cacheField>
    <cacheField name="Delivery Point" numFmtId="0">
      <sharedItems count="4">
        <s v="Pacificorp System Border"/>
        <s v="Willamette Ind. Busbar"/>
        <s v="Four Corners-345KV"/>
        <s v="AMPS Lin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">
  <r>
    <x v="0"/>
    <x v="0"/>
    <x v="0"/>
    <x v="0"/>
    <x v="0"/>
    <x v="0"/>
    <x v="0"/>
    <x v="0"/>
    <x v="0"/>
    <x v="0"/>
    <x v="0"/>
    <x v="0"/>
  </r>
  <r>
    <x v="0"/>
    <x v="0"/>
    <x v="1"/>
    <x v="0"/>
    <x v="0"/>
    <x v="0"/>
    <x v="0"/>
    <x v="0"/>
    <x v="0"/>
    <x v="0"/>
    <x v="0"/>
    <x v="0"/>
  </r>
  <r>
    <x v="0"/>
    <x v="0"/>
    <x v="2"/>
    <x v="0"/>
    <x v="0"/>
    <x v="0"/>
    <x v="0"/>
    <x v="0"/>
    <x v="0"/>
    <x v="0"/>
    <x v="0"/>
    <x v="0"/>
  </r>
  <r>
    <x v="0"/>
    <x v="0"/>
    <x v="3"/>
    <x v="0"/>
    <x v="0"/>
    <x v="0"/>
    <x v="0"/>
    <x v="0"/>
    <x v="0"/>
    <x v="0"/>
    <x v="0"/>
    <x v="0"/>
  </r>
  <r>
    <x v="0"/>
    <x v="0"/>
    <x v="4"/>
    <x v="0"/>
    <x v="0"/>
    <x v="0"/>
    <x v="1"/>
    <x v="1"/>
    <x v="1"/>
    <x v="1"/>
    <x v="1"/>
    <x v="1"/>
  </r>
  <r>
    <x v="0"/>
    <x v="0"/>
    <x v="4"/>
    <x v="0"/>
    <x v="0"/>
    <x v="1"/>
    <x v="2"/>
    <x v="2"/>
    <x v="2"/>
    <x v="1"/>
    <x v="2"/>
    <x v="1"/>
  </r>
  <r>
    <x v="0"/>
    <x v="0"/>
    <x v="4"/>
    <x v="0"/>
    <x v="0"/>
    <x v="2"/>
    <x v="3"/>
    <x v="3"/>
    <x v="3"/>
    <x v="1"/>
    <x v="3"/>
    <x v="0"/>
  </r>
  <r>
    <x v="0"/>
    <x v="0"/>
    <x v="4"/>
    <x v="0"/>
    <x v="0"/>
    <x v="3"/>
    <x v="4"/>
    <x v="2"/>
    <x v="2"/>
    <x v="1"/>
    <x v="2"/>
    <x v="1"/>
  </r>
  <r>
    <x v="0"/>
    <x v="0"/>
    <x v="4"/>
    <x v="0"/>
    <x v="0"/>
    <x v="4"/>
    <x v="0"/>
    <x v="2"/>
    <x v="2"/>
    <x v="1"/>
    <x v="2"/>
    <x v="1"/>
  </r>
  <r>
    <x v="0"/>
    <x v="0"/>
    <x v="5"/>
    <x v="0"/>
    <x v="0"/>
    <x v="0"/>
    <x v="0"/>
    <x v="0"/>
    <x v="0"/>
    <x v="1"/>
    <x v="0"/>
    <x v="1"/>
  </r>
  <r>
    <x v="0"/>
    <x v="0"/>
    <x v="6"/>
    <x v="0"/>
    <x v="0"/>
    <x v="0"/>
    <x v="0"/>
    <x v="0"/>
    <x v="0"/>
    <x v="1"/>
    <x v="0"/>
    <x v="1"/>
  </r>
  <r>
    <x v="0"/>
    <x v="0"/>
    <x v="7"/>
    <x v="0"/>
    <x v="0"/>
    <x v="0"/>
    <x v="0"/>
    <x v="0"/>
    <x v="0"/>
    <x v="1"/>
    <x v="0"/>
    <x v="1"/>
  </r>
  <r>
    <x v="0"/>
    <x v="0"/>
    <x v="8"/>
    <x v="0"/>
    <x v="0"/>
    <x v="0"/>
    <x v="0"/>
    <x v="0"/>
    <x v="0"/>
    <x v="1"/>
    <x v="0"/>
    <x v="1"/>
  </r>
  <r>
    <x v="0"/>
    <x v="0"/>
    <x v="9"/>
    <x v="0"/>
    <x v="0"/>
    <x v="0"/>
    <x v="0"/>
    <x v="0"/>
    <x v="0"/>
    <x v="1"/>
    <x v="0"/>
    <x v="1"/>
  </r>
  <r>
    <x v="0"/>
    <x v="0"/>
    <x v="10"/>
    <x v="0"/>
    <x v="0"/>
    <x v="0"/>
    <x v="0"/>
    <x v="0"/>
    <x v="0"/>
    <x v="1"/>
    <x v="0"/>
    <x v="1"/>
  </r>
  <r>
    <x v="0"/>
    <x v="0"/>
    <x v="11"/>
    <x v="0"/>
    <x v="0"/>
    <x v="0"/>
    <x v="0"/>
    <x v="0"/>
    <x v="0"/>
    <x v="1"/>
    <x v="0"/>
    <x v="1"/>
  </r>
  <r>
    <x v="0"/>
    <x v="0"/>
    <x v="12"/>
    <x v="0"/>
    <x v="0"/>
    <x v="0"/>
    <x v="0"/>
    <x v="0"/>
    <x v="0"/>
    <x v="1"/>
    <x v="0"/>
    <x v="1"/>
  </r>
  <r>
    <x v="0"/>
    <x v="0"/>
    <x v="13"/>
    <x v="0"/>
    <x v="0"/>
    <x v="0"/>
    <x v="0"/>
    <x v="0"/>
    <x v="0"/>
    <x v="1"/>
    <x v="0"/>
    <x v="1"/>
  </r>
  <r>
    <x v="0"/>
    <x v="0"/>
    <x v="14"/>
    <x v="0"/>
    <x v="0"/>
    <x v="0"/>
    <x v="0"/>
    <x v="0"/>
    <x v="0"/>
    <x v="1"/>
    <x v="0"/>
    <x v="1"/>
  </r>
  <r>
    <x v="0"/>
    <x v="0"/>
    <x v="15"/>
    <x v="0"/>
    <x v="0"/>
    <x v="0"/>
    <x v="0"/>
    <x v="0"/>
    <x v="0"/>
    <x v="1"/>
    <x v="0"/>
    <x v="1"/>
  </r>
  <r>
    <x v="0"/>
    <x v="0"/>
    <x v="16"/>
    <x v="0"/>
    <x v="0"/>
    <x v="0"/>
    <x v="0"/>
    <x v="0"/>
    <x v="0"/>
    <x v="1"/>
    <x v="0"/>
    <x v="1"/>
  </r>
  <r>
    <x v="0"/>
    <x v="0"/>
    <x v="17"/>
    <x v="0"/>
    <x v="0"/>
    <x v="0"/>
    <x v="0"/>
    <x v="0"/>
    <x v="0"/>
    <x v="1"/>
    <x v="0"/>
    <x v="0"/>
  </r>
  <r>
    <x v="0"/>
    <x v="0"/>
    <x v="18"/>
    <x v="0"/>
    <x v="0"/>
    <x v="0"/>
    <x v="2"/>
    <x v="4"/>
    <x v="4"/>
    <x v="1"/>
    <x v="4"/>
    <x v="1"/>
  </r>
  <r>
    <x v="0"/>
    <x v="0"/>
    <x v="18"/>
    <x v="0"/>
    <x v="0"/>
    <x v="2"/>
    <x v="5"/>
    <x v="2"/>
    <x v="2"/>
    <x v="1"/>
    <x v="2"/>
    <x v="0"/>
  </r>
  <r>
    <x v="0"/>
    <x v="0"/>
    <x v="18"/>
    <x v="0"/>
    <x v="0"/>
    <x v="5"/>
    <x v="3"/>
    <x v="5"/>
    <x v="5"/>
    <x v="1"/>
    <x v="5"/>
    <x v="0"/>
  </r>
  <r>
    <x v="0"/>
    <x v="0"/>
    <x v="18"/>
    <x v="0"/>
    <x v="0"/>
    <x v="3"/>
    <x v="4"/>
    <x v="2"/>
    <x v="2"/>
    <x v="1"/>
    <x v="2"/>
    <x v="1"/>
  </r>
  <r>
    <x v="0"/>
    <x v="0"/>
    <x v="18"/>
    <x v="0"/>
    <x v="0"/>
    <x v="4"/>
    <x v="0"/>
    <x v="2"/>
    <x v="2"/>
    <x v="1"/>
    <x v="2"/>
    <x v="1"/>
  </r>
  <r>
    <x v="0"/>
    <x v="0"/>
    <x v="19"/>
    <x v="0"/>
    <x v="0"/>
    <x v="0"/>
    <x v="2"/>
    <x v="4"/>
    <x v="4"/>
    <x v="1"/>
    <x v="4"/>
    <x v="1"/>
  </r>
  <r>
    <x v="0"/>
    <x v="0"/>
    <x v="19"/>
    <x v="0"/>
    <x v="0"/>
    <x v="5"/>
    <x v="3"/>
    <x v="5"/>
    <x v="5"/>
    <x v="1"/>
    <x v="5"/>
    <x v="0"/>
  </r>
  <r>
    <x v="0"/>
    <x v="0"/>
    <x v="19"/>
    <x v="0"/>
    <x v="0"/>
    <x v="2"/>
    <x v="5"/>
    <x v="2"/>
    <x v="2"/>
    <x v="1"/>
    <x v="2"/>
    <x v="0"/>
  </r>
  <r>
    <x v="0"/>
    <x v="0"/>
    <x v="19"/>
    <x v="0"/>
    <x v="0"/>
    <x v="3"/>
    <x v="4"/>
    <x v="2"/>
    <x v="2"/>
    <x v="1"/>
    <x v="2"/>
    <x v="1"/>
  </r>
  <r>
    <x v="0"/>
    <x v="0"/>
    <x v="19"/>
    <x v="0"/>
    <x v="0"/>
    <x v="4"/>
    <x v="0"/>
    <x v="2"/>
    <x v="2"/>
    <x v="1"/>
    <x v="2"/>
    <x v="1"/>
  </r>
  <r>
    <x v="0"/>
    <x v="0"/>
    <x v="20"/>
    <x v="0"/>
    <x v="0"/>
    <x v="0"/>
    <x v="2"/>
    <x v="4"/>
    <x v="4"/>
    <x v="1"/>
    <x v="4"/>
    <x v="1"/>
  </r>
  <r>
    <x v="0"/>
    <x v="0"/>
    <x v="20"/>
    <x v="0"/>
    <x v="0"/>
    <x v="2"/>
    <x v="5"/>
    <x v="2"/>
    <x v="2"/>
    <x v="1"/>
    <x v="2"/>
    <x v="0"/>
  </r>
  <r>
    <x v="0"/>
    <x v="0"/>
    <x v="20"/>
    <x v="0"/>
    <x v="0"/>
    <x v="5"/>
    <x v="3"/>
    <x v="5"/>
    <x v="5"/>
    <x v="1"/>
    <x v="5"/>
    <x v="0"/>
  </r>
  <r>
    <x v="0"/>
    <x v="0"/>
    <x v="20"/>
    <x v="0"/>
    <x v="0"/>
    <x v="3"/>
    <x v="4"/>
    <x v="2"/>
    <x v="2"/>
    <x v="1"/>
    <x v="2"/>
    <x v="1"/>
  </r>
  <r>
    <x v="0"/>
    <x v="0"/>
    <x v="20"/>
    <x v="0"/>
    <x v="0"/>
    <x v="4"/>
    <x v="0"/>
    <x v="2"/>
    <x v="2"/>
    <x v="1"/>
    <x v="2"/>
    <x v="1"/>
  </r>
  <r>
    <x v="0"/>
    <x v="0"/>
    <x v="21"/>
    <x v="0"/>
    <x v="0"/>
    <x v="0"/>
    <x v="0"/>
    <x v="0"/>
    <x v="0"/>
    <x v="1"/>
    <x v="0"/>
    <x v="1"/>
  </r>
  <r>
    <x v="0"/>
    <x v="0"/>
    <x v="22"/>
    <x v="0"/>
    <x v="0"/>
    <x v="0"/>
    <x v="0"/>
    <x v="0"/>
    <x v="0"/>
    <x v="1"/>
    <x v="0"/>
    <x v="1"/>
  </r>
  <r>
    <x v="0"/>
    <x v="0"/>
    <x v="23"/>
    <x v="0"/>
    <x v="0"/>
    <x v="0"/>
    <x v="0"/>
    <x v="0"/>
    <x v="0"/>
    <x v="1"/>
    <x v="0"/>
    <x v="1"/>
  </r>
  <r>
    <x v="0"/>
    <x v="0"/>
    <x v="24"/>
    <x v="0"/>
    <x v="0"/>
    <x v="0"/>
    <x v="2"/>
    <x v="4"/>
    <x v="4"/>
    <x v="1"/>
    <x v="4"/>
    <x v="1"/>
  </r>
  <r>
    <x v="0"/>
    <x v="0"/>
    <x v="24"/>
    <x v="0"/>
    <x v="0"/>
    <x v="5"/>
    <x v="6"/>
    <x v="6"/>
    <x v="6"/>
    <x v="1"/>
    <x v="6"/>
    <x v="0"/>
  </r>
  <r>
    <x v="0"/>
    <x v="0"/>
    <x v="24"/>
    <x v="0"/>
    <x v="0"/>
    <x v="2"/>
    <x v="5"/>
    <x v="2"/>
    <x v="2"/>
    <x v="1"/>
    <x v="2"/>
    <x v="0"/>
  </r>
  <r>
    <x v="0"/>
    <x v="0"/>
    <x v="24"/>
    <x v="0"/>
    <x v="0"/>
    <x v="6"/>
    <x v="3"/>
    <x v="2"/>
    <x v="2"/>
    <x v="1"/>
    <x v="2"/>
    <x v="0"/>
  </r>
  <r>
    <x v="0"/>
    <x v="0"/>
    <x v="24"/>
    <x v="0"/>
    <x v="0"/>
    <x v="3"/>
    <x v="0"/>
    <x v="7"/>
    <x v="7"/>
    <x v="1"/>
    <x v="7"/>
    <x v="1"/>
  </r>
  <r>
    <x v="0"/>
    <x v="0"/>
    <x v="25"/>
    <x v="0"/>
    <x v="0"/>
    <x v="0"/>
    <x v="0"/>
    <x v="0"/>
    <x v="0"/>
    <x v="1"/>
    <x v="0"/>
    <x v="1"/>
  </r>
  <r>
    <x v="0"/>
    <x v="0"/>
    <x v="26"/>
    <x v="0"/>
    <x v="0"/>
    <x v="0"/>
    <x v="0"/>
    <x v="0"/>
    <x v="0"/>
    <x v="1"/>
    <x v="0"/>
    <x v="1"/>
  </r>
  <r>
    <x v="0"/>
    <x v="0"/>
    <x v="27"/>
    <x v="0"/>
    <x v="0"/>
    <x v="0"/>
    <x v="0"/>
    <x v="0"/>
    <x v="0"/>
    <x v="1"/>
    <x v="0"/>
    <x v="1"/>
  </r>
  <r>
    <x v="0"/>
    <x v="0"/>
    <x v="28"/>
    <x v="0"/>
    <x v="0"/>
    <x v="0"/>
    <x v="0"/>
    <x v="0"/>
    <x v="0"/>
    <x v="1"/>
    <x v="0"/>
    <x v="1"/>
  </r>
  <r>
    <x v="0"/>
    <x v="0"/>
    <x v="29"/>
    <x v="0"/>
    <x v="0"/>
    <x v="0"/>
    <x v="0"/>
    <x v="0"/>
    <x v="0"/>
    <x v="1"/>
    <x v="0"/>
    <x v="1"/>
  </r>
  <r>
    <x v="0"/>
    <x v="0"/>
    <x v="17"/>
    <x v="1"/>
    <x v="1"/>
    <x v="7"/>
    <x v="3"/>
    <x v="8"/>
    <x v="8"/>
    <x v="2"/>
    <x v="8"/>
    <x v="0"/>
  </r>
  <r>
    <x v="0"/>
    <x v="0"/>
    <x v="17"/>
    <x v="2"/>
    <x v="1"/>
    <x v="7"/>
    <x v="3"/>
    <x v="8"/>
    <x v="8"/>
    <x v="2"/>
    <x v="8"/>
    <x v="2"/>
  </r>
  <r>
    <x v="0"/>
    <x v="0"/>
    <x v="0"/>
    <x v="3"/>
    <x v="0"/>
    <x v="0"/>
    <x v="0"/>
    <x v="0"/>
    <x v="9"/>
    <x v="0"/>
    <x v="9"/>
    <x v="0"/>
  </r>
  <r>
    <x v="0"/>
    <x v="0"/>
    <x v="1"/>
    <x v="3"/>
    <x v="0"/>
    <x v="0"/>
    <x v="0"/>
    <x v="0"/>
    <x v="9"/>
    <x v="0"/>
    <x v="9"/>
    <x v="0"/>
  </r>
  <r>
    <x v="0"/>
    <x v="0"/>
    <x v="2"/>
    <x v="3"/>
    <x v="0"/>
    <x v="0"/>
    <x v="0"/>
    <x v="0"/>
    <x v="9"/>
    <x v="0"/>
    <x v="9"/>
    <x v="0"/>
  </r>
  <r>
    <x v="0"/>
    <x v="0"/>
    <x v="3"/>
    <x v="3"/>
    <x v="0"/>
    <x v="0"/>
    <x v="0"/>
    <x v="0"/>
    <x v="9"/>
    <x v="0"/>
    <x v="9"/>
    <x v="0"/>
  </r>
  <r>
    <x v="0"/>
    <x v="0"/>
    <x v="4"/>
    <x v="3"/>
    <x v="0"/>
    <x v="0"/>
    <x v="0"/>
    <x v="0"/>
    <x v="9"/>
    <x v="0"/>
    <x v="9"/>
    <x v="0"/>
  </r>
  <r>
    <x v="0"/>
    <x v="0"/>
    <x v="5"/>
    <x v="3"/>
    <x v="0"/>
    <x v="0"/>
    <x v="0"/>
    <x v="0"/>
    <x v="9"/>
    <x v="0"/>
    <x v="9"/>
    <x v="0"/>
  </r>
  <r>
    <x v="0"/>
    <x v="0"/>
    <x v="6"/>
    <x v="3"/>
    <x v="0"/>
    <x v="0"/>
    <x v="0"/>
    <x v="0"/>
    <x v="9"/>
    <x v="0"/>
    <x v="9"/>
    <x v="0"/>
  </r>
  <r>
    <x v="0"/>
    <x v="0"/>
    <x v="7"/>
    <x v="3"/>
    <x v="0"/>
    <x v="0"/>
    <x v="0"/>
    <x v="0"/>
    <x v="9"/>
    <x v="0"/>
    <x v="9"/>
    <x v="0"/>
  </r>
  <r>
    <x v="0"/>
    <x v="0"/>
    <x v="8"/>
    <x v="3"/>
    <x v="0"/>
    <x v="0"/>
    <x v="0"/>
    <x v="0"/>
    <x v="9"/>
    <x v="0"/>
    <x v="9"/>
    <x v="0"/>
  </r>
  <r>
    <x v="0"/>
    <x v="0"/>
    <x v="9"/>
    <x v="3"/>
    <x v="0"/>
    <x v="0"/>
    <x v="0"/>
    <x v="0"/>
    <x v="9"/>
    <x v="0"/>
    <x v="9"/>
    <x v="0"/>
  </r>
  <r>
    <x v="0"/>
    <x v="0"/>
    <x v="10"/>
    <x v="3"/>
    <x v="0"/>
    <x v="0"/>
    <x v="0"/>
    <x v="0"/>
    <x v="9"/>
    <x v="0"/>
    <x v="9"/>
    <x v="0"/>
  </r>
  <r>
    <x v="0"/>
    <x v="0"/>
    <x v="11"/>
    <x v="3"/>
    <x v="0"/>
    <x v="0"/>
    <x v="0"/>
    <x v="0"/>
    <x v="9"/>
    <x v="0"/>
    <x v="9"/>
    <x v="0"/>
  </r>
  <r>
    <x v="0"/>
    <x v="0"/>
    <x v="12"/>
    <x v="3"/>
    <x v="0"/>
    <x v="0"/>
    <x v="7"/>
    <x v="9"/>
    <x v="10"/>
    <x v="1"/>
    <x v="10"/>
    <x v="1"/>
  </r>
  <r>
    <x v="0"/>
    <x v="0"/>
    <x v="12"/>
    <x v="3"/>
    <x v="0"/>
    <x v="8"/>
    <x v="8"/>
    <x v="2"/>
    <x v="11"/>
    <x v="1"/>
    <x v="11"/>
    <x v="0"/>
  </r>
  <r>
    <x v="0"/>
    <x v="0"/>
    <x v="12"/>
    <x v="3"/>
    <x v="0"/>
    <x v="9"/>
    <x v="0"/>
    <x v="10"/>
    <x v="1"/>
    <x v="1"/>
    <x v="1"/>
    <x v="0"/>
  </r>
  <r>
    <x v="0"/>
    <x v="0"/>
    <x v="13"/>
    <x v="3"/>
    <x v="0"/>
    <x v="0"/>
    <x v="0"/>
    <x v="0"/>
    <x v="9"/>
    <x v="0"/>
    <x v="9"/>
    <x v="0"/>
  </r>
  <r>
    <x v="0"/>
    <x v="0"/>
    <x v="14"/>
    <x v="3"/>
    <x v="0"/>
    <x v="0"/>
    <x v="0"/>
    <x v="0"/>
    <x v="9"/>
    <x v="0"/>
    <x v="9"/>
    <x v="0"/>
  </r>
  <r>
    <x v="0"/>
    <x v="0"/>
    <x v="15"/>
    <x v="3"/>
    <x v="0"/>
    <x v="0"/>
    <x v="0"/>
    <x v="0"/>
    <x v="9"/>
    <x v="0"/>
    <x v="9"/>
    <x v="0"/>
  </r>
  <r>
    <x v="0"/>
    <x v="0"/>
    <x v="16"/>
    <x v="3"/>
    <x v="0"/>
    <x v="0"/>
    <x v="0"/>
    <x v="0"/>
    <x v="9"/>
    <x v="0"/>
    <x v="9"/>
    <x v="0"/>
  </r>
  <r>
    <x v="0"/>
    <x v="0"/>
    <x v="17"/>
    <x v="3"/>
    <x v="0"/>
    <x v="0"/>
    <x v="0"/>
    <x v="0"/>
    <x v="9"/>
    <x v="0"/>
    <x v="9"/>
    <x v="0"/>
  </r>
  <r>
    <x v="0"/>
    <x v="0"/>
    <x v="18"/>
    <x v="3"/>
    <x v="0"/>
    <x v="0"/>
    <x v="0"/>
    <x v="0"/>
    <x v="9"/>
    <x v="0"/>
    <x v="9"/>
    <x v="0"/>
  </r>
  <r>
    <x v="0"/>
    <x v="0"/>
    <x v="19"/>
    <x v="3"/>
    <x v="0"/>
    <x v="0"/>
    <x v="0"/>
    <x v="0"/>
    <x v="9"/>
    <x v="0"/>
    <x v="9"/>
    <x v="0"/>
  </r>
  <r>
    <x v="0"/>
    <x v="0"/>
    <x v="20"/>
    <x v="3"/>
    <x v="0"/>
    <x v="0"/>
    <x v="0"/>
    <x v="0"/>
    <x v="9"/>
    <x v="0"/>
    <x v="9"/>
    <x v="0"/>
  </r>
  <r>
    <x v="0"/>
    <x v="0"/>
    <x v="21"/>
    <x v="3"/>
    <x v="0"/>
    <x v="0"/>
    <x v="0"/>
    <x v="0"/>
    <x v="9"/>
    <x v="0"/>
    <x v="9"/>
    <x v="0"/>
  </r>
  <r>
    <x v="0"/>
    <x v="0"/>
    <x v="22"/>
    <x v="3"/>
    <x v="0"/>
    <x v="0"/>
    <x v="0"/>
    <x v="0"/>
    <x v="9"/>
    <x v="0"/>
    <x v="9"/>
    <x v="0"/>
  </r>
  <r>
    <x v="0"/>
    <x v="0"/>
    <x v="23"/>
    <x v="3"/>
    <x v="0"/>
    <x v="0"/>
    <x v="0"/>
    <x v="0"/>
    <x v="9"/>
    <x v="0"/>
    <x v="9"/>
    <x v="0"/>
  </r>
  <r>
    <x v="0"/>
    <x v="0"/>
    <x v="24"/>
    <x v="3"/>
    <x v="0"/>
    <x v="0"/>
    <x v="0"/>
    <x v="0"/>
    <x v="9"/>
    <x v="0"/>
    <x v="9"/>
    <x v="0"/>
  </r>
  <r>
    <x v="0"/>
    <x v="0"/>
    <x v="25"/>
    <x v="3"/>
    <x v="0"/>
    <x v="0"/>
    <x v="0"/>
    <x v="0"/>
    <x v="9"/>
    <x v="0"/>
    <x v="9"/>
    <x v="0"/>
  </r>
  <r>
    <x v="0"/>
    <x v="0"/>
    <x v="26"/>
    <x v="3"/>
    <x v="0"/>
    <x v="0"/>
    <x v="0"/>
    <x v="0"/>
    <x v="9"/>
    <x v="0"/>
    <x v="9"/>
    <x v="0"/>
  </r>
  <r>
    <x v="0"/>
    <x v="0"/>
    <x v="27"/>
    <x v="3"/>
    <x v="0"/>
    <x v="0"/>
    <x v="0"/>
    <x v="0"/>
    <x v="9"/>
    <x v="0"/>
    <x v="9"/>
    <x v="0"/>
  </r>
  <r>
    <x v="0"/>
    <x v="0"/>
    <x v="28"/>
    <x v="3"/>
    <x v="0"/>
    <x v="0"/>
    <x v="0"/>
    <x v="0"/>
    <x v="9"/>
    <x v="0"/>
    <x v="9"/>
    <x v="0"/>
  </r>
  <r>
    <x v="0"/>
    <x v="0"/>
    <x v="29"/>
    <x v="3"/>
    <x v="0"/>
    <x v="0"/>
    <x v="0"/>
    <x v="0"/>
    <x v="9"/>
    <x v="0"/>
    <x v="9"/>
    <x v="0"/>
  </r>
  <r>
    <x v="0"/>
    <x v="0"/>
    <x v="8"/>
    <x v="4"/>
    <x v="1"/>
    <x v="10"/>
    <x v="9"/>
    <x v="2"/>
    <x v="12"/>
    <x v="2"/>
    <x v="12"/>
    <x v="3"/>
  </r>
  <r>
    <x v="0"/>
    <x v="0"/>
    <x v="14"/>
    <x v="5"/>
    <x v="1"/>
    <x v="0"/>
    <x v="10"/>
    <x v="7"/>
    <x v="13"/>
    <x v="2"/>
    <x v="13"/>
    <x v="0"/>
  </r>
  <r>
    <x v="0"/>
    <x v="0"/>
    <x v="21"/>
    <x v="6"/>
    <x v="1"/>
    <x v="10"/>
    <x v="7"/>
    <x v="11"/>
    <x v="14"/>
    <x v="3"/>
    <x v="1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3:D35" firstHeaderRow="1" firstDataRow="2" firstDataCol="1"/>
  <pivotFields count="12">
    <pivotField compact="0" outline="0" subtotalTop="0" showAll="0" includeNewItemsInFilter="1"/>
    <pivotField compact="0" outline="0" subtotalTop="0" showAll="0" includeNewItemsInFilter="1"/>
    <pivotField axis="axisRow" compact="0" numFmtId="14" outline="0" subtotalTop="0" showAll="0" includeNewItemsInFilter="1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</pivotFields>
  <rowFields count="1">
    <field x="2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ross MW" fld="8" baseField="0" baseItem="0"/>
    <dataField name="Average of Price" fld="9" subtotal="average" baseField="0" baseItem="0"/>
    <dataField name="Sum of Total Amt" fld="10" baseField="0" baseItem="0"/>
  </dataFields>
  <formats count="3">
    <format dxfId="2">
      <pivotArea outline="0" fieldPosition="0">
        <references count="1">
          <reference field="4294967294" count="2" selected="0">
            <x v="1"/>
            <x v="2"/>
          </reference>
        </references>
      </pivotArea>
    </format>
    <format dxfId="1">
      <pivotArea grandRow="1" outline="0" fieldPosition="0"/>
    </format>
    <format dxfId="0">
      <pivotArea dataOnly="0" labelOnly="1" grandRow="1" outline="0" fieldPosition="0"/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52"/>
  <sheetViews>
    <sheetView tabSelected="1" workbookViewId="0">
      <selection activeCell="D42" sqref="D42"/>
    </sheetView>
  </sheetViews>
  <sheetFormatPr defaultRowHeight="13.2" x14ac:dyDescent="0.25"/>
  <cols>
    <col min="1" max="1" width="19.88671875" bestFit="1" customWidth="1"/>
    <col min="2" max="2" width="18" customWidth="1"/>
    <col min="3" max="3" width="17.109375" customWidth="1"/>
    <col min="4" max="4" width="15.5546875" bestFit="1" customWidth="1"/>
    <col min="5" max="5" width="10.88671875" bestFit="1" customWidth="1"/>
    <col min="6" max="6" width="12.44140625" customWidth="1"/>
    <col min="7" max="7" width="11.6640625" bestFit="1" customWidth="1"/>
    <col min="9" max="9" width="10.33203125" bestFit="1" customWidth="1"/>
  </cols>
  <sheetData>
    <row r="2" spans="1:9" ht="19.2" x14ac:dyDescent="0.35">
      <c r="A2" s="20" t="s">
        <v>38</v>
      </c>
      <c r="F2" s="20" t="s">
        <v>39</v>
      </c>
    </row>
    <row r="3" spans="1:9" x14ac:dyDescent="0.25">
      <c r="A3" s="4"/>
      <c r="B3" s="2" t="s">
        <v>20</v>
      </c>
      <c r="C3" s="5"/>
      <c r="D3" s="6"/>
    </row>
    <row r="4" spans="1:9" x14ac:dyDescent="0.25">
      <c r="A4" s="2" t="s">
        <v>2</v>
      </c>
      <c r="B4" s="4" t="s">
        <v>21</v>
      </c>
      <c r="C4" s="7" t="s">
        <v>24</v>
      </c>
      <c r="D4" s="8" t="s">
        <v>22</v>
      </c>
    </row>
    <row r="5" spans="1:9" x14ac:dyDescent="0.25">
      <c r="A5" s="3">
        <v>37043</v>
      </c>
      <c r="B5" s="9">
        <v>-432</v>
      </c>
      <c r="C5" s="12">
        <v>2.81</v>
      </c>
      <c r="D5" s="13">
        <v>-1213.92</v>
      </c>
      <c r="F5" s="32" t="s">
        <v>30</v>
      </c>
      <c r="G5" s="32" t="s">
        <v>31</v>
      </c>
      <c r="H5" s="32" t="s">
        <v>32</v>
      </c>
      <c r="I5" s="32" t="s">
        <v>33</v>
      </c>
    </row>
    <row r="6" spans="1:9" x14ac:dyDescent="0.25">
      <c r="A6" s="10">
        <v>37044</v>
      </c>
      <c r="B6" s="11">
        <v>-432</v>
      </c>
      <c r="C6" s="14">
        <v>2.81</v>
      </c>
      <c r="D6" s="15">
        <v>-1213.92</v>
      </c>
      <c r="F6" t="s">
        <v>26</v>
      </c>
      <c r="G6" t="s">
        <v>34</v>
      </c>
      <c r="H6" t="s">
        <v>36</v>
      </c>
      <c r="I6" s="14">
        <v>2628</v>
      </c>
    </row>
    <row r="7" spans="1:9" x14ac:dyDescent="0.25">
      <c r="A7" s="10">
        <v>37045</v>
      </c>
      <c r="B7" s="11">
        <v>-432</v>
      </c>
      <c r="C7" s="14">
        <v>2.81</v>
      </c>
      <c r="D7" s="15">
        <v>-1213.92</v>
      </c>
      <c r="F7" t="s">
        <v>25</v>
      </c>
      <c r="G7" t="s">
        <v>34</v>
      </c>
      <c r="H7" t="s">
        <v>36</v>
      </c>
      <c r="I7" s="14">
        <v>350.4</v>
      </c>
    </row>
    <row r="8" spans="1:9" x14ac:dyDescent="0.25">
      <c r="A8" s="10">
        <v>37046</v>
      </c>
      <c r="B8" s="11">
        <v>-432</v>
      </c>
      <c r="C8" s="14">
        <v>2.81</v>
      </c>
      <c r="D8" s="15">
        <v>-1213.92</v>
      </c>
      <c r="F8" t="s">
        <v>27</v>
      </c>
      <c r="G8" t="s">
        <v>34</v>
      </c>
      <c r="H8" t="s">
        <v>36</v>
      </c>
      <c r="I8" s="14">
        <v>292</v>
      </c>
    </row>
    <row r="9" spans="1:9" x14ac:dyDescent="0.25">
      <c r="A9" s="10">
        <v>37047</v>
      </c>
      <c r="B9" s="11">
        <v>-432</v>
      </c>
      <c r="C9" s="14">
        <v>2.8099999523162835</v>
      </c>
      <c r="D9" s="15">
        <v>-1213.92</v>
      </c>
      <c r="F9" t="s">
        <v>28</v>
      </c>
      <c r="G9" t="s">
        <v>34</v>
      </c>
      <c r="H9" t="s">
        <v>36</v>
      </c>
      <c r="I9" s="14">
        <v>2628</v>
      </c>
    </row>
    <row r="10" spans="1:9" x14ac:dyDescent="0.25">
      <c r="A10" s="10">
        <v>37048</v>
      </c>
      <c r="B10" s="11">
        <v>-432</v>
      </c>
      <c r="C10" s="14">
        <v>2.8099999713897699</v>
      </c>
      <c r="D10" s="15">
        <v>-1213.92</v>
      </c>
      <c r="F10" t="s">
        <v>29</v>
      </c>
      <c r="G10" t="s">
        <v>35</v>
      </c>
      <c r="H10" t="s">
        <v>37</v>
      </c>
      <c r="I10" s="14">
        <v>36450</v>
      </c>
    </row>
    <row r="11" spans="1:9" x14ac:dyDescent="0.25">
      <c r="A11" s="10">
        <v>37049</v>
      </c>
      <c r="B11" s="11">
        <v>-432</v>
      </c>
      <c r="C11" s="14">
        <v>2.8099999713897699</v>
      </c>
      <c r="D11" s="15">
        <v>-1213.92</v>
      </c>
    </row>
    <row r="12" spans="1:9" x14ac:dyDescent="0.25">
      <c r="A12" s="10">
        <v>37050</v>
      </c>
      <c r="B12" s="11">
        <v>-432</v>
      </c>
      <c r="C12" s="14">
        <v>2.8099999713897699</v>
      </c>
      <c r="D12" s="15">
        <v>-1213.92</v>
      </c>
      <c r="I12" s="14">
        <f>+I6+I7+I8+I9+I10</f>
        <v>42348.4</v>
      </c>
    </row>
    <row r="13" spans="1:9" x14ac:dyDescent="0.25">
      <c r="A13" s="10">
        <v>37051</v>
      </c>
      <c r="B13" s="11">
        <v>-482</v>
      </c>
      <c r="C13" s="14">
        <v>3.8199999809265131</v>
      </c>
      <c r="D13" s="15">
        <v>-1505.92</v>
      </c>
    </row>
    <row r="14" spans="1:9" x14ac:dyDescent="0.25">
      <c r="A14" s="10">
        <v>37052</v>
      </c>
      <c r="B14" s="11">
        <v>-432</v>
      </c>
      <c r="C14" s="14">
        <v>2.8099999713897699</v>
      </c>
      <c r="D14" s="15">
        <v>-1213.92</v>
      </c>
    </row>
    <row r="15" spans="1:9" x14ac:dyDescent="0.25">
      <c r="A15" s="10">
        <v>37053</v>
      </c>
      <c r="B15" s="11">
        <v>-432</v>
      </c>
      <c r="C15" s="14">
        <v>2.8099999713897699</v>
      </c>
      <c r="D15" s="15">
        <v>-1213.92</v>
      </c>
    </row>
    <row r="16" spans="1:9" x14ac:dyDescent="0.25">
      <c r="A16" s="10">
        <v>37054</v>
      </c>
      <c r="B16" s="11">
        <v>-432</v>
      </c>
      <c r="C16" s="14">
        <v>2.8099999713897699</v>
      </c>
      <c r="D16" s="15">
        <v>-1213.92</v>
      </c>
    </row>
    <row r="17" spans="1:4" x14ac:dyDescent="0.25">
      <c r="A17" s="10">
        <v>37055</v>
      </c>
      <c r="B17" s="11">
        <v>-432</v>
      </c>
      <c r="C17" s="14">
        <v>2.8099999427795401</v>
      </c>
      <c r="D17" s="15">
        <v>-1213.92</v>
      </c>
    </row>
    <row r="18" spans="1:4" x14ac:dyDescent="0.25">
      <c r="A18" s="10">
        <v>37056</v>
      </c>
      <c r="B18" s="11">
        <v>-432</v>
      </c>
      <c r="C18" s="14">
        <v>2.8099999713897699</v>
      </c>
      <c r="D18" s="15">
        <v>-1213.92</v>
      </c>
    </row>
    <row r="19" spans="1:4" x14ac:dyDescent="0.25">
      <c r="A19" s="10">
        <v>37057</v>
      </c>
      <c r="B19" s="11">
        <v>-492</v>
      </c>
      <c r="C19" s="14">
        <v>3.8199999809265131</v>
      </c>
      <c r="D19" s="15">
        <v>-1564.32</v>
      </c>
    </row>
    <row r="20" spans="1:4" x14ac:dyDescent="0.25">
      <c r="A20" s="10">
        <v>37058</v>
      </c>
      <c r="B20" s="11">
        <v>-432</v>
      </c>
      <c r="C20" s="14">
        <v>2.8099999713897699</v>
      </c>
      <c r="D20" s="15">
        <v>-1213.92</v>
      </c>
    </row>
    <row r="21" spans="1:4" x14ac:dyDescent="0.25">
      <c r="A21" s="10">
        <v>37059</v>
      </c>
      <c r="B21" s="11">
        <v>-432</v>
      </c>
      <c r="C21" s="14">
        <v>2.8099999713897699</v>
      </c>
      <c r="D21" s="15">
        <v>-1213.92</v>
      </c>
    </row>
    <row r="22" spans="1:4" x14ac:dyDescent="0.25">
      <c r="A22" s="10">
        <v>37060</v>
      </c>
      <c r="B22" s="11">
        <v>-1332</v>
      </c>
      <c r="C22" s="14">
        <v>4.3249999856948849</v>
      </c>
      <c r="D22" s="15">
        <v>-6469.92</v>
      </c>
    </row>
    <row r="23" spans="1:4" x14ac:dyDescent="0.25">
      <c r="A23" s="10">
        <v>37061</v>
      </c>
      <c r="B23" s="11">
        <v>-432</v>
      </c>
      <c r="C23" s="14">
        <v>2.8099999523162835</v>
      </c>
      <c r="D23" s="15">
        <v>-1213.92</v>
      </c>
    </row>
    <row r="24" spans="1:4" x14ac:dyDescent="0.25">
      <c r="A24" s="10">
        <v>37062</v>
      </c>
      <c r="B24" s="11">
        <v>-432</v>
      </c>
      <c r="C24" s="14">
        <v>2.8099999523162835</v>
      </c>
      <c r="D24" s="15">
        <v>-1213.92</v>
      </c>
    </row>
    <row r="25" spans="1:4" x14ac:dyDescent="0.25">
      <c r="A25" s="10">
        <v>37063</v>
      </c>
      <c r="B25" s="11">
        <v>-432</v>
      </c>
      <c r="C25" s="14">
        <v>2.8099999523162835</v>
      </c>
      <c r="D25" s="15">
        <v>-1213.92</v>
      </c>
    </row>
    <row r="26" spans="1:4" x14ac:dyDescent="0.25">
      <c r="A26" s="10">
        <v>37064</v>
      </c>
      <c r="B26" s="11">
        <v>-456</v>
      </c>
      <c r="C26" s="14">
        <v>2.8133332920074463</v>
      </c>
      <c r="D26" s="15">
        <v>-1281.5999999999999</v>
      </c>
    </row>
    <row r="27" spans="1:4" x14ac:dyDescent="0.25">
      <c r="A27" s="10">
        <v>37065</v>
      </c>
      <c r="B27" s="11">
        <v>-432</v>
      </c>
      <c r="C27" s="14">
        <v>2.8099999713897699</v>
      </c>
      <c r="D27" s="15">
        <v>-1213.92</v>
      </c>
    </row>
    <row r="28" spans="1:4" x14ac:dyDescent="0.25">
      <c r="A28" s="10">
        <v>37066</v>
      </c>
      <c r="B28" s="11">
        <v>-432</v>
      </c>
      <c r="C28" s="14">
        <v>2.8099999713897699</v>
      </c>
      <c r="D28" s="15">
        <v>-1213.92</v>
      </c>
    </row>
    <row r="29" spans="1:4" x14ac:dyDescent="0.25">
      <c r="A29" s="10">
        <v>37067</v>
      </c>
      <c r="B29" s="11">
        <v>-432</v>
      </c>
      <c r="C29" s="14">
        <v>2.8099999523162835</v>
      </c>
      <c r="D29" s="15">
        <v>-1213.92</v>
      </c>
    </row>
    <row r="30" spans="1:4" x14ac:dyDescent="0.25">
      <c r="A30" s="10">
        <v>37068</v>
      </c>
      <c r="B30" s="11">
        <v>-432</v>
      </c>
      <c r="C30" s="14">
        <v>2.8099999713897699</v>
      </c>
      <c r="D30" s="15">
        <v>-1213.92</v>
      </c>
    </row>
    <row r="31" spans="1:4" x14ac:dyDescent="0.25">
      <c r="A31" s="10">
        <v>37069</v>
      </c>
      <c r="B31" s="11">
        <v>-432</v>
      </c>
      <c r="C31" s="14">
        <v>2.8099999713897699</v>
      </c>
      <c r="D31" s="15">
        <v>-1213.92</v>
      </c>
    </row>
    <row r="32" spans="1:4" x14ac:dyDescent="0.25">
      <c r="A32" s="10">
        <v>37070</v>
      </c>
      <c r="B32" s="11">
        <v>-432</v>
      </c>
      <c r="C32" s="14">
        <v>2.8099999713897699</v>
      </c>
      <c r="D32" s="15">
        <v>-1213.92</v>
      </c>
    </row>
    <row r="33" spans="1:6" x14ac:dyDescent="0.25">
      <c r="A33" s="10">
        <v>37071</v>
      </c>
      <c r="B33" s="11">
        <v>-432</v>
      </c>
      <c r="C33" s="14">
        <v>2.8099999713897699</v>
      </c>
      <c r="D33" s="15">
        <v>-1213.92</v>
      </c>
    </row>
    <row r="34" spans="1:6" x14ac:dyDescent="0.25">
      <c r="A34" s="10">
        <v>37072</v>
      </c>
      <c r="B34" s="11">
        <v>-432</v>
      </c>
      <c r="C34" s="14">
        <v>2.8099999713897699</v>
      </c>
      <c r="D34" s="15">
        <v>-1213.92</v>
      </c>
    </row>
    <row r="35" spans="1:6" x14ac:dyDescent="0.25">
      <c r="A35" s="16" t="s">
        <v>23</v>
      </c>
      <c r="B35" s="17">
        <v>-13994</v>
      </c>
      <c r="C35" s="18">
        <v>2.9494252543613833</v>
      </c>
      <c r="D35" s="19">
        <v>-42383.68</v>
      </c>
      <c r="E35" t="s">
        <v>52</v>
      </c>
    </row>
    <row r="39" spans="1:6" ht="15.6" x14ac:dyDescent="0.3">
      <c r="A39" s="21"/>
      <c r="B39" s="24" t="s">
        <v>41</v>
      </c>
      <c r="C39" s="27" t="s">
        <v>40</v>
      </c>
      <c r="D39" s="21"/>
      <c r="E39" s="21"/>
      <c r="F39" s="21"/>
    </row>
    <row r="40" spans="1:6" ht="15.6" x14ac:dyDescent="0.3">
      <c r="A40" s="22" t="s">
        <v>42</v>
      </c>
      <c r="B40" s="25">
        <v>12960</v>
      </c>
      <c r="C40" s="28">
        <v>1034</v>
      </c>
      <c r="D40" s="21"/>
      <c r="E40" s="21"/>
      <c r="F40" s="21"/>
    </row>
    <row r="41" spans="1:6" ht="15.6" x14ac:dyDescent="0.3">
      <c r="A41" s="22" t="s">
        <v>43</v>
      </c>
      <c r="B41" s="26">
        <v>36417.599999999999</v>
      </c>
      <c r="C41" s="29">
        <v>5966.08</v>
      </c>
      <c r="D41" s="21"/>
      <c r="E41" s="21"/>
      <c r="F41" s="21"/>
    </row>
    <row r="42" spans="1:6" ht="15.6" x14ac:dyDescent="0.3">
      <c r="A42" s="22"/>
      <c r="B42" s="25"/>
      <c r="C42" s="28"/>
      <c r="D42" s="21"/>
      <c r="E42" s="21"/>
      <c r="F42" s="21"/>
    </row>
    <row r="43" spans="1:6" ht="15.6" x14ac:dyDescent="0.3">
      <c r="A43" s="22" t="s">
        <v>44</v>
      </c>
      <c r="B43" s="25">
        <v>12960</v>
      </c>
      <c r="C43" s="28">
        <v>1010</v>
      </c>
      <c r="D43" s="21"/>
      <c r="E43" s="21"/>
      <c r="F43" s="21"/>
    </row>
    <row r="44" spans="1:6" ht="15.6" x14ac:dyDescent="0.3">
      <c r="A44" s="22" t="s">
        <v>45</v>
      </c>
      <c r="B44" s="26">
        <v>36450</v>
      </c>
      <c r="C44" s="29">
        <v>5898.4</v>
      </c>
      <c r="D44" s="21"/>
      <c r="E44" s="21"/>
      <c r="F44" s="21"/>
    </row>
    <row r="45" spans="1:6" ht="15.6" x14ac:dyDescent="0.3">
      <c r="A45" s="22"/>
      <c r="B45" s="25"/>
      <c r="C45" s="28"/>
      <c r="D45" s="21"/>
      <c r="E45" s="21"/>
      <c r="F45" s="21"/>
    </row>
    <row r="46" spans="1:6" ht="15.6" x14ac:dyDescent="0.3">
      <c r="A46" s="22" t="s">
        <v>47</v>
      </c>
      <c r="B46" s="26">
        <f>+B44-B41</f>
        <v>32.400000000001455</v>
      </c>
      <c r="C46" s="29">
        <f>+C44-C41</f>
        <v>-67.680000000000291</v>
      </c>
      <c r="D46" s="23"/>
      <c r="E46" s="21"/>
      <c r="F46" s="21"/>
    </row>
    <row r="47" spans="1:6" ht="15.6" x14ac:dyDescent="0.3">
      <c r="A47" s="22" t="s">
        <v>46</v>
      </c>
      <c r="B47" s="26">
        <v>28383.69</v>
      </c>
      <c r="C47" s="29">
        <v>3586.28</v>
      </c>
      <c r="D47" t="s">
        <v>51</v>
      </c>
    </row>
    <row r="48" spans="1:6" ht="15.6" x14ac:dyDescent="0.3">
      <c r="A48" s="22" t="s">
        <v>49</v>
      </c>
      <c r="B48" s="26">
        <v>4760</v>
      </c>
      <c r="C48" s="29"/>
      <c r="D48" s="23"/>
      <c r="E48" s="21"/>
      <c r="F48" s="21"/>
    </row>
    <row r="49" spans="1:6" ht="15" x14ac:dyDescent="0.25">
      <c r="A49" s="21"/>
      <c r="B49" s="26"/>
      <c r="C49" s="29"/>
      <c r="D49" s="23"/>
      <c r="E49" s="21"/>
      <c r="F49" s="21"/>
    </row>
    <row r="50" spans="1:6" ht="15.6" x14ac:dyDescent="0.3">
      <c r="A50" s="22" t="s">
        <v>48</v>
      </c>
      <c r="B50" s="30">
        <f>+B46+B47+B48</f>
        <v>33176.089999999997</v>
      </c>
      <c r="C50" s="31">
        <f>+C46+C47</f>
        <v>3518.6</v>
      </c>
      <c r="D50" s="23">
        <f>+(B50+C50)*-1</f>
        <v>-36694.689999999995</v>
      </c>
      <c r="E50" s="21"/>
      <c r="F50" s="21"/>
    </row>
    <row r="51" spans="1:6" ht="15" x14ac:dyDescent="0.25">
      <c r="A51" s="21"/>
      <c r="B51" s="23"/>
      <c r="C51" s="23"/>
      <c r="D51" s="23"/>
      <c r="E51" s="21"/>
      <c r="F51" s="21"/>
    </row>
    <row r="52" spans="1:6" ht="15" x14ac:dyDescent="0.25">
      <c r="A52" s="21"/>
      <c r="B52" s="23"/>
      <c r="C52" s="23" t="s">
        <v>50</v>
      </c>
      <c r="D52" s="23">
        <f>+D50+D35</f>
        <v>-79078.37</v>
      </c>
      <c r="E52" s="21"/>
      <c r="F52" s="21"/>
    </row>
  </sheetData>
  <phoneticPr fontId="0" type="noConversion"/>
  <pageMargins left="0.35" right="0.5" top="0.55000000000000004" bottom="0.38" header="0.33" footer="0.22"/>
  <pageSetup scale="79" orientation="portrait" horizontalDpi="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8"/>
  <sheetViews>
    <sheetView workbookViewId="0">
      <selection activeCell="K52" sqref="K52:K88"/>
    </sheetView>
  </sheetViews>
  <sheetFormatPr defaultRowHeight="13.2" x14ac:dyDescent="0.25"/>
  <cols>
    <col min="1" max="1" width="11.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s="1">
        <v>37043</v>
      </c>
      <c r="D2">
        <v>627997.1</v>
      </c>
      <c r="E2" t="s">
        <v>14</v>
      </c>
      <c r="F2">
        <v>0</v>
      </c>
      <c r="G2">
        <v>24</v>
      </c>
      <c r="H2">
        <v>24</v>
      </c>
      <c r="I2">
        <v>-192</v>
      </c>
      <c r="J2">
        <v>2.81</v>
      </c>
      <c r="K2">
        <v>-539.52</v>
      </c>
      <c r="L2" t="s">
        <v>15</v>
      </c>
    </row>
    <row r="3" spans="1:12" hidden="1" x14ac:dyDescent="0.25">
      <c r="A3" t="s">
        <v>12</v>
      </c>
      <c r="B3" t="s">
        <v>13</v>
      </c>
      <c r="C3" s="1">
        <v>37044</v>
      </c>
      <c r="D3">
        <v>627997.1</v>
      </c>
      <c r="E3" t="s">
        <v>14</v>
      </c>
      <c r="F3">
        <v>0</v>
      </c>
      <c r="G3">
        <v>24</v>
      </c>
      <c r="H3">
        <v>24</v>
      </c>
      <c r="I3">
        <v>-192</v>
      </c>
      <c r="J3">
        <v>2.81</v>
      </c>
      <c r="K3">
        <v>-539.52</v>
      </c>
      <c r="L3" t="s">
        <v>15</v>
      </c>
    </row>
    <row r="4" spans="1:12" hidden="1" x14ac:dyDescent="0.25">
      <c r="A4" t="s">
        <v>12</v>
      </c>
      <c r="B4" t="s">
        <v>13</v>
      </c>
      <c r="C4" s="1">
        <v>37045</v>
      </c>
      <c r="D4">
        <v>627997.1</v>
      </c>
      <c r="E4" t="s">
        <v>14</v>
      </c>
      <c r="F4">
        <v>0</v>
      </c>
      <c r="G4">
        <v>24</v>
      </c>
      <c r="H4">
        <v>24</v>
      </c>
      <c r="I4">
        <v>-192</v>
      </c>
      <c r="J4">
        <v>2.81</v>
      </c>
      <c r="K4">
        <v>-539.52</v>
      </c>
      <c r="L4" t="s">
        <v>15</v>
      </c>
    </row>
    <row r="5" spans="1:12" hidden="1" x14ac:dyDescent="0.25">
      <c r="A5" t="s">
        <v>12</v>
      </c>
      <c r="B5" t="s">
        <v>13</v>
      </c>
      <c r="C5" s="1">
        <v>37046</v>
      </c>
      <c r="D5">
        <v>627997.1</v>
      </c>
      <c r="E5" t="s">
        <v>14</v>
      </c>
      <c r="F5">
        <v>0</v>
      </c>
      <c r="G5">
        <v>24</v>
      </c>
      <c r="H5">
        <v>24</v>
      </c>
      <c r="I5">
        <v>-192</v>
      </c>
      <c r="J5">
        <v>2.81</v>
      </c>
      <c r="K5">
        <v>-539.52</v>
      </c>
      <c r="L5" t="s">
        <v>15</v>
      </c>
    </row>
    <row r="6" spans="1:12" hidden="1" x14ac:dyDescent="0.25">
      <c r="A6" t="s">
        <v>12</v>
      </c>
      <c r="B6" t="s">
        <v>13</v>
      </c>
      <c r="C6" s="1">
        <v>37047</v>
      </c>
      <c r="D6">
        <v>627997.1</v>
      </c>
      <c r="E6" t="s">
        <v>14</v>
      </c>
      <c r="F6">
        <v>0</v>
      </c>
      <c r="G6">
        <v>5</v>
      </c>
      <c r="H6">
        <v>5</v>
      </c>
      <c r="I6">
        <v>-40</v>
      </c>
      <c r="J6">
        <v>2.8099999427795401</v>
      </c>
      <c r="K6">
        <v>-112.4</v>
      </c>
      <c r="L6" t="s">
        <v>16</v>
      </c>
    </row>
    <row r="7" spans="1:12" hidden="1" x14ac:dyDescent="0.25">
      <c r="A7" t="s">
        <v>12</v>
      </c>
      <c r="B7" t="s">
        <v>13</v>
      </c>
      <c r="C7" s="1">
        <v>37047</v>
      </c>
      <c r="D7">
        <v>627997.1</v>
      </c>
      <c r="E7" t="s">
        <v>14</v>
      </c>
      <c r="F7">
        <v>5</v>
      </c>
      <c r="G7">
        <v>6</v>
      </c>
      <c r="H7">
        <v>1</v>
      </c>
      <c r="I7">
        <v>-8</v>
      </c>
      <c r="J7">
        <v>2.8099999427795401</v>
      </c>
      <c r="K7">
        <v>-22.48</v>
      </c>
      <c r="L7" t="s">
        <v>16</v>
      </c>
    </row>
    <row r="8" spans="1:12" hidden="1" x14ac:dyDescent="0.25">
      <c r="A8" t="s">
        <v>12</v>
      </c>
      <c r="B8" t="s">
        <v>13</v>
      </c>
      <c r="C8" s="1">
        <v>37047</v>
      </c>
      <c r="D8">
        <v>627997.1</v>
      </c>
      <c r="E8" t="s">
        <v>14</v>
      </c>
      <c r="F8">
        <v>6</v>
      </c>
      <c r="G8">
        <v>22</v>
      </c>
      <c r="H8">
        <v>16</v>
      </c>
      <c r="I8">
        <v>-128</v>
      </c>
      <c r="J8">
        <v>2.8099999427795401</v>
      </c>
      <c r="K8">
        <v>-359.68</v>
      </c>
      <c r="L8" t="s">
        <v>15</v>
      </c>
    </row>
    <row r="9" spans="1:12" hidden="1" x14ac:dyDescent="0.25">
      <c r="A9" t="s">
        <v>12</v>
      </c>
      <c r="B9" t="s">
        <v>13</v>
      </c>
      <c r="C9" s="1">
        <v>37047</v>
      </c>
      <c r="D9">
        <v>627997.1</v>
      </c>
      <c r="E9" t="s">
        <v>14</v>
      </c>
      <c r="F9">
        <v>22</v>
      </c>
      <c r="G9">
        <v>23</v>
      </c>
      <c r="H9">
        <v>1</v>
      </c>
      <c r="I9">
        <v>-8</v>
      </c>
      <c r="J9">
        <v>2.8099999427795401</v>
      </c>
      <c r="K9">
        <v>-22.48</v>
      </c>
      <c r="L9" t="s">
        <v>16</v>
      </c>
    </row>
    <row r="10" spans="1:12" hidden="1" x14ac:dyDescent="0.25">
      <c r="A10" t="s">
        <v>12</v>
      </c>
      <c r="B10" t="s">
        <v>13</v>
      </c>
      <c r="C10" s="1">
        <v>37047</v>
      </c>
      <c r="D10">
        <v>627997.1</v>
      </c>
      <c r="E10" t="s">
        <v>14</v>
      </c>
      <c r="F10">
        <v>23</v>
      </c>
      <c r="G10">
        <v>24</v>
      </c>
      <c r="H10">
        <v>1</v>
      </c>
      <c r="I10">
        <v>-8</v>
      </c>
      <c r="J10">
        <v>2.8099999427795401</v>
      </c>
      <c r="K10">
        <v>-22.48</v>
      </c>
      <c r="L10" t="s">
        <v>16</v>
      </c>
    </row>
    <row r="11" spans="1:12" hidden="1" x14ac:dyDescent="0.25">
      <c r="A11" t="s">
        <v>12</v>
      </c>
      <c r="B11" t="s">
        <v>13</v>
      </c>
      <c r="C11" s="1">
        <v>37048</v>
      </c>
      <c r="D11">
        <v>627997.1</v>
      </c>
      <c r="E11" t="s">
        <v>14</v>
      </c>
      <c r="F11">
        <v>0</v>
      </c>
      <c r="G11">
        <v>24</v>
      </c>
      <c r="H11">
        <v>24</v>
      </c>
      <c r="I11">
        <v>-192</v>
      </c>
      <c r="J11">
        <v>2.8099999427795401</v>
      </c>
      <c r="K11">
        <v>-539.52</v>
      </c>
      <c r="L11" t="s">
        <v>16</v>
      </c>
    </row>
    <row r="12" spans="1:12" hidden="1" x14ac:dyDescent="0.25">
      <c r="A12" t="s">
        <v>12</v>
      </c>
      <c r="B12" t="s">
        <v>13</v>
      </c>
      <c r="C12" s="1">
        <v>37049</v>
      </c>
      <c r="D12">
        <v>627997.1</v>
      </c>
      <c r="E12" t="s">
        <v>14</v>
      </c>
      <c r="F12">
        <v>0</v>
      </c>
      <c r="G12">
        <v>24</v>
      </c>
      <c r="H12">
        <v>24</v>
      </c>
      <c r="I12">
        <v>-192</v>
      </c>
      <c r="J12">
        <v>2.8099999427795401</v>
      </c>
      <c r="K12">
        <v>-539.52</v>
      </c>
      <c r="L12" t="s">
        <v>16</v>
      </c>
    </row>
    <row r="13" spans="1:12" hidden="1" x14ac:dyDescent="0.25">
      <c r="A13" t="s">
        <v>12</v>
      </c>
      <c r="B13" t="s">
        <v>13</v>
      </c>
      <c r="C13" s="1">
        <v>37050</v>
      </c>
      <c r="D13">
        <v>627997.1</v>
      </c>
      <c r="E13" t="s">
        <v>14</v>
      </c>
      <c r="F13">
        <v>0</v>
      </c>
      <c r="G13">
        <v>24</v>
      </c>
      <c r="H13">
        <v>24</v>
      </c>
      <c r="I13">
        <v>-192</v>
      </c>
      <c r="J13">
        <v>2.8099999427795401</v>
      </c>
      <c r="K13">
        <v>-539.52</v>
      </c>
      <c r="L13" t="s">
        <v>16</v>
      </c>
    </row>
    <row r="14" spans="1:12" hidden="1" x14ac:dyDescent="0.25">
      <c r="A14" t="s">
        <v>12</v>
      </c>
      <c r="B14" t="s">
        <v>13</v>
      </c>
      <c r="C14" s="1">
        <v>37051</v>
      </c>
      <c r="D14">
        <v>627997.1</v>
      </c>
      <c r="E14" t="s">
        <v>14</v>
      </c>
      <c r="F14">
        <v>0</v>
      </c>
      <c r="G14">
        <v>24</v>
      </c>
      <c r="H14">
        <v>24</v>
      </c>
      <c r="I14">
        <v>-192</v>
      </c>
      <c r="J14">
        <v>2.8099999427795401</v>
      </c>
      <c r="K14">
        <v>-539.52</v>
      </c>
      <c r="L14" t="s">
        <v>16</v>
      </c>
    </row>
    <row r="15" spans="1:12" hidden="1" x14ac:dyDescent="0.25">
      <c r="A15" t="s">
        <v>12</v>
      </c>
      <c r="B15" t="s">
        <v>13</v>
      </c>
      <c r="C15" s="1">
        <v>37052</v>
      </c>
      <c r="D15">
        <v>627997.1</v>
      </c>
      <c r="E15" t="s">
        <v>14</v>
      </c>
      <c r="F15">
        <v>0</v>
      </c>
      <c r="G15">
        <v>24</v>
      </c>
      <c r="H15">
        <v>24</v>
      </c>
      <c r="I15">
        <v>-192</v>
      </c>
      <c r="J15">
        <v>2.8099999427795401</v>
      </c>
      <c r="K15">
        <v>-539.52</v>
      </c>
      <c r="L15" t="s">
        <v>16</v>
      </c>
    </row>
    <row r="16" spans="1:12" hidden="1" x14ac:dyDescent="0.25">
      <c r="A16" t="s">
        <v>12</v>
      </c>
      <c r="B16" t="s">
        <v>13</v>
      </c>
      <c r="C16" s="1">
        <v>37053</v>
      </c>
      <c r="D16">
        <v>627997.1</v>
      </c>
      <c r="E16" t="s">
        <v>14</v>
      </c>
      <c r="F16">
        <v>0</v>
      </c>
      <c r="G16">
        <v>24</v>
      </c>
      <c r="H16">
        <v>24</v>
      </c>
      <c r="I16">
        <v>-192</v>
      </c>
      <c r="J16">
        <v>2.8099999427795401</v>
      </c>
      <c r="K16">
        <v>-539.52</v>
      </c>
      <c r="L16" t="s">
        <v>16</v>
      </c>
    </row>
    <row r="17" spans="1:12" hidden="1" x14ac:dyDescent="0.25">
      <c r="A17" t="s">
        <v>12</v>
      </c>
      <c r="B17" t="s">
        <v>13</v>
      </c>
      <c r="C17" s="1">
        <v>37054</v>
      </c>
      <c r="D17">
        <v>627997.1</v>
      </c>
      <c r="E17" t="s">
        <v>14</v>
      </c>
      <c r="F17">
        <v>0</v>
      </c>
      <c r="G17">
        <v>24</v>
      </c>
      <c r="H17">
        <v>24</v>
      </c>
      <c r="I17">
        <v>-192</v>
      </c>
      <c r="J17">
        <v>2.8099999427795401</v>
      </c>
      <c r="K17">
        <v>-539.52</v>
      </c>
      <c r="L17" t="s">
        <v>16</v>
      </c>
    </row>
    <row r="18" spans="1:12" hidden="1" x14ac:dyDescent="0.25">
      <c r="A18" t="s">
        <v>12</v>
      </c>
      <c r="B18" t="s">
        <v>13</v>
      </c>
      <c r="C18" s="1">
        <v>37055</v>
      </c>
      <c r="D18">
        <v>627997.1</v>
      </c>
      <c r="E18" t="s">
        <v>14</v>
      </c>
      <c r="F18">
        <v>0</v>
      </c>
      <c r="G18">
        <v>24</v>
      </c>
      <c r="H18">
        <v>24</v>
      </c>
      <c r="I18">
        <v>-192</v>
      </c>
      <c r="J18">
        <v>2.8099999427795401</v>
      </c>
      <c r="K18">
        <v>-539.52</v>
      </c>
      <c r="L18" t="s">
        <v>16</v>
      </c>
    </row>
    <row r="19" spans="1:12" hidden="1" x14ac:dyDescent="0.25">
      <c r="A19" t="s">
        <v>12</v>
      </c>
      <c r="B19" t="s">
        <v>13</v>
      </c>
      <c r="C19" s="1">
        <v>37056</v>
      </c>
      <c r="D19">
        <v>627997.1</v>
      </c>
      <c r="E19" t="s">
        <v>14</v>
      </c>
      <c r="F19">
        <v>0</v>
      </c>
      <c r="G19">
        <v>24</v>
      </c>
      <c r="H19">
        <v>24</v>
      </c>
      <c r="I19">
        <v>-192</v>
      </c>
      <c r="J19">
        <v>2.8099999427795401</v>
      </c>
      <c r="K19">
        <v>-539.52</v>
      </c>
      <c r="L19" t="s">
        <v>16</v>
      </c>
    </row>
    <row r="20" spans="1:12" hidden="1" x14ac:dyDescent="0.25">
      <c r="A20" t="s">
        <v>12</v>
      </c>
      <c r="B20" t="s">
        <v>13</v>
      </c>
      <c r="C20" s="1">
        <v>37057</v>
      </c>
      <c r="D20">
        <v>627997.1</v>
      </c>
      <c r="E20" t="s">
        <v>14</v>
      </c>
      <c r="F20">
        <v>0</v>
      </c>
      <c r="G20">
        <v>24</v>
      </c>
      <c r="H20">
        <v>24</v>
      </c>
      <c r="I20">
        <v>-192</v>
      </c>
      <c r="J20">
        <v>2.8099999427795401</v>
      </c>
      <c r="K20">
        <v>-539.52</v>
      </c>
      <c r="L20" t="s">
        <v>16</v>
      </c>
    </row>
    <row r="21" spans="1:12" hidden="1" x14ac:dyDescent="0.25">
      <c r="A21" t="s">
        <v>12</v>
      </c>
      <c r="B21" t="s">
        <v>13</v>
      </c>
      <c r="C21" s="1">
        <v>37058</v>
      </c>
      <c r="D21">
        <v>627997.1</v>
      </c>
      <c r="E21" t="s">
        <v>14</v>
      </c>
      <c r="F21">
        <v>0</v>
      </c>
      <c r="G21">
        <v>24</v>
      </c>
      <c r="H21">
        <v>24</v>
      </c>
      <c r="I21">
        <v>-192</v>
      </c>
      <c r="J21">
        <v>2.8099999427795401</v>
      </c>
      <c r="K21">
        <v>-539.52</v>
      </c>
      <c r="L21" t="s">
        <v>16</v>
      </c>
    </row>
    <row r="22" spans="1:12" hidden="1" x14ac:dyDescent="0.25">
      <c r="A22" t="s">
        <v>12</v>
      </c>
      <c r="B22" t="s">
        <v>13</v>
      </c>
      <c r="C22" s="1">
        <v>37059</v>
      </c>
      <c r="D22">
        <v>627997.1</v>
      </c>
      <c r="E22" t="s">
        <v>14</v>
      </c>
      <c r="F22">
        <v>0</v>
      </c>
      <c r="G22">
        <v>24</v>
      </c>
      <c r="H22">
        <v>24</v>
      </c>
      <c r="I22">
        <v>-192</v>
      </c>
      <c r="J22">
        <v>2.8099999427795401</v>
      </c>
      <c r="K22">
        <v>-539.52</v>
      </c>
      <c r="L22" t="s">
        <v>16</v>
      </c>
    </row>
    <row r="23" spans="1:12" hidden="1" x14ac:dyDescent="0.25">
      <c r="A23" t="s">
        <v>12</v>
      </c>
      <c r="B23" t="s">
        <v>13</v>
      </c>
      <c r="C23" s="1">
        <v>37060</v>
      </c>
      <c r="D23">
        <v>627997.1</v>
      </c>
      <c r="E23" t="s">
        <v>14</v>
      </c>
      <c r="F23">
        <v>0</v>
      </c>
      <c r="G23">
        <v>24</v>
      </c>
      <c r="H23">
        <v>24</v>
      </c>
      <c r="I23">
        <v>-192</v>
      </c>
      <c r="J23">
        <v>2.8099999427795401</v>
      </c>
      <c r="K23">
        <v>-539.52</v>
      </c>
      <c r="L23" t="s">
        <v>15</v>
      </c>
    </row>
    <row r="24" spans="1:12" hidden="1" x14ac:dyDescent="0.25">
      <c r="A24" t="s">
        <v>12</v>
      </c>
      <c r="B24" t="s">
        <v>13</v>
      </c>
      <c r="C24" s="1">
        <v>37061</v>
      </c>
      <c r="D24">
        <v>627997.1</v>
      </c>
      <c r="E24" t="s">
        <v>14</v>
      </c>
      <c r="F24">
        <v>0</v>
      </c>
      <c r="G24">
        <v>6</v>
      </c>
      <c r="H24">
        <v>6</v>
      </c>
      <c r="I24">
        <v>-48</v>
      </c>
      <c r="J24">
        <v>2.8099999427795401</v>
      </c>
      <c r="K24">
        <v>-134.88</v>
      </c>
      <c r="L24" t="s">
        <v>16</v>
      </c>
    </row>
    <row r="25" spans="1:12" hidden="1" x14ac:dyDescent="0.25">
      <c r="A25" t="s">
        <v>12</v>
      </c>
      <c r="B25" t="s">
        <v>13</v>
      </c>
      <c r="C25" s="1">
        <v>37061</v>
      </c>
      <c r="D25">
        <v>627997.1</v>
      </c>
      <c r="E25" t="s">
        <v>14</v>
      </c>
      <c r="F25">
        <v>6</v>
      </c>
      <c r="G25">
        <v>7</v>
      </c>
      <c r="H25">
        <v>1</v>
      </c>
      <c r="I25">
        <v>-8</v>
      </c>
      <c r="J25">
        <v>2.8099999427795401</v>
      </c>
      <c r="K25">
        <v>-22.48</v>
      </c>
      <c r="L25" t="s">
        <v>15</v>
      </c>
    </row>
    <row r="26" spans="1:12" hidden="1" x14ac:dyDescent="0.25">
      <c r="A26" t="s">
        <v>12</v>
      </c>
      <c r="B26" t="s">
        <v>13</v>
      </c>
      <c r="C26" s="1">
        <v>37061</v>
      </c>
      <c r="D26">
        <v>627997.1</v>
      </c>
      <c r="E26" t="s">
        <v>14</v>
      </c>
      <c r="F26">
        <v>7</v>
      </c>
      <c r="G26">
        <v>22</v>
      </c>
      <c r="H26">
        <v>15</v>
      </c>
      <c r="I26">
        <v>-120</v>
      </c>
      <c r="J26">
        <v>2.8099999427795401</v>
      </c>
      <c r="K26">
        <v>-337.2</v>
      </c>
      <c r="L26" t="s">
        <v>15</v>
      </c>
    </row>
    <row r="27" spans="1:12" hidden="1" x14ac:dyDescent="0.25">
      <c r="A27" t="s">
        <v>12</v>
      </c>
      <c r="B27" t="s">
        <v>13</v>
      </c>
      <c r="C27" s="1">
        <v>37061</v>
      </c>
      <c r="D27">
        <v>627997.1</v>
      </c>
      <c r="E27" t="s">
        <v>14</v>
      </c>
      <c r="F27">
        <v>22</v>
      </c>
      <c r="G27">
        <v>23</v>
      </c>
      <c r="H27">
        <v>1</v>
      </c>
      <c r="I27">
        <v>-8</v>
      </c>
      <c r="J27">
        <v>2.8099999427795401</v>
      </c>
      <c r="K27">
        <v>-22.48</v>
      </c>
      <c r="L27" t="s">
        <v>16</v>
      </c>
    </row>
    <row r="28" spans="1:12" hidden="1" x14ac:dyDescent="0.25">
      <c r="A28" t="s">
        <v>12</v>
      </c>
      <c r="B28" t="s">
        <v>13</v>
      </c>
      <c r="C28" s="1">
        <v>37061</v>
      </c>
      <c r="D28">
        <v>627997.1</v>
      </c>
      <c r="E28" t="s">
        <v>14</v>
      </c>
      <c r="F28">
        <v>23</v>
      </c>
      <c r="G28">
        <v>24</v>
      </c>
      <c r="H28">
        <v>1</v>
      </c>
      <c r="I28">
        <v>-8</v>
      </c>
      <c r="J28">
        <v>2.8099999427795401</v>
      </c>
      <c r="K28">
        <v>-22.48</v>
      </c>
      <c r="L28" t="s">
        <v>16</v>
      </c>
    </row>
    <row r="29" spans="1:12" hidden="1" x14ac:dyDescent="0.25">
      <c r="A29" t="s">
        <v>12</v>
      </c>
      <c r="B29" t="s">
        <v>13</v>
      </c>
      <c r="C29" s="1">
        <v>37062</v>
      </c>
      <c r="D29">
        <v>627997.1</v>
      </c>
      <c r="E29" t="s">
        <v>14</v>
      </c>
      <c r="F29">
        <v>0</v>
      </c>
      <c r="G29">
        <v>6</v>
      </c>
      <c r="H29">
        <v>6</v>
      </c>
      <c r="I29">
        <v>-48</v>
      </c>
      <c r="J29">
        <v>2.8099999427795401</v>
      </c>
      <c r="K29">
        <v>-134.88</v>
      </c>
      <c r="L29" t="s">
        <v>16</v>
      </c>
    </row>
    <row r="30" spans="1:12" hidden="1" x14ac:dyDescent="0.25">
      <c r="A30" t="s">
        <v>12</v>
      </c>
      <c r="B30" t="s">
        <v>13</v>
      </c>
      <c r="C30" s="1">
        <v>37062</v>
      </c>
      <c r="D30">
        <v>627997.1</v>
      </c>
      <c r="E30" t="s">
        <v>14</v>
      </c>
      <c r="F30">
        <v>7</v>
      </c>
      <c r="G30">
        <v>22</v>
      </c>
      <c r="H30">
        <v>15</v>
      </c>
      <c r="I30">
        <v>-120</v>
      </c>
      <c r="J30">
        <v>2.8099999427795401</v>
      </c>
      <c r="K30">
        <v>-337.2</v>
      </c>
      <c r="L30" t="s">
        <v>15</v>
      </c>
    </row>
    <row r="31" spans="1:12" hidden="1" x14ac:dyDescent="0.25">
      <c r="A31" t="s">
        <v>12</v>
      </c>
      <c r="B31" t="s">
        <v>13</v>
      </c>
      <c r="C31" s="1">
        <v>37062</v>
      </c>
      <c r="D31">
        <v>627997.1</v>
      </c>
      <c r="E31" t="s">
        <v>14</v>
      </c>
      <c r="F31">
        <v>6</v>
      </c>
      <c r="G31">
        <v>7</v>
      </c>
      <c r="H31">
        <v>1</v>
      </c>
      <c r="I31">
        <v>-8</v>
      </c>
      <c r="J31">
        <v>2.8099999427795401</v>
      </c>
      <c r="K31">
        <v>-22.48</v>
      </c>
      <c r="L31" t="s">
        <v>15</v>
      </c>
    </row>
    <row r="32" spans="1:12" hidden="1" x14ac:dyDescent="0.25">
      <c r="A32" t="s">
        <v>12</v>
      </c>
      <c r="B32" t="s">
        <v>13</v>
      </c>
      <c r="C32" s="1">
        <v>37062</v>
      </c>
      <c r="D32">
        <v>627997.1</v>
      </c>
      <c r="E32" t="s">
        <v>14</v>
      </c>
      <c r="F32">
        <v>22</v>
      </c>
      <c r="G32">
        <v>23</v>
      </c>
      <c r="H32">
        <v>1</v>
      </c>
      <c r="I32">
        <v>-8</v>
      </c>
      <c r="J32">
        <v>2.8099999427795401</v>
      </c>
      <c r="K32">
        <v>-22.48</v>
      </c>
      <c r="L32" t="s">
        <v>16</v>
      </c>
    </row>
    <row r="33" spans="1:12" hidden="1" x14ac:dyDescent="0.25">
      <c r="A33" t="s">
        <v>12</v>
      </c>
      <c r="B33" t="s">
        <v>13</v>
      </c>
      <c r="C33" s="1">
        <v>37062</v>
      </c>
      <c r="D33">
        <v>627997.1</v>
      </c>
      <c r="E33" t="s">
        <v>14</v>
      </c>
      <c r="F33">
        <v>23</v>
      </c>
      <c r="G33">
        <v>24</v>
      </c>
      <c r="H33">
        <v>1</v>
      </c>
      <c r="I33">
        <v>-8</v>
      </c>
      <c r="J33">
        <v>2.8099999427795401</v>
      </c>
      <c r="K33">
        <v>-22.48</v>
      </c>
      <c r="L33" t="s">
        <v>16</v>
      </c>
    </row>
    <row r="34" spans="1:12" hidden="1" x14ac:dyDescent="0.25">
      <c r="A34" t="s">
        <v>12</v>
      </c>
      <c r="B34" t="s">
        <v>13</v>
      </c>
      <c r="C34" s="1">
        <v>37063</v>
      </c>
      <c r="D34">
        <v>627997.1</v>
      </c>
      <c r="E34" t="s">
        <v>14</v>
      </c>
      <c r="F34">
        <v>0</v>
      </c>
      <c r="G34">
        <v>6</v>
      </c>
      <c r="H34">
        <v>6</v>
      </c>
      <c r="I34">
        <v>-48</v>
      </c>
      <c r="J34">
        <v>2.8099999427795401</v>
      </c>
      <c r="K34">
        <v>-134.88</v>
      </c>
      <c r="L34" t="s">
        <v>16</v>
      </c>
    </row>
    <row r="35" spans="1:12" hidden="1" x14ac:dyDescent="0.25">
      <c r="A35" t="s">
        <v>12</v>
      </c>
      <c r="B35" t="s">
        <v>13</v>
      </c>
      <c r="C35" s="1">
        <v>37063</v>
      </c>
      <c r="D35">
        <v>627997.1</v>
      </c>
      <c r="E35" t="s">
        <v>14</v>
      </c>
      <c r="F35">
        <v>6</v>
      </c>
      <c r="G35">
        <v>7</v>
      </c>
      <c r="H35">
        <v>1</v>
      </c>
      <c r="I35">
        <v>-8</v>
      </c>
      <c r="J35">
        <v>2.8099999427795401</v>
      </c>
      <c r="K35">
        <v>-22.48</v>
      </c>
      <c r="L35" t="s">
        <v>15</v>
      </c>
    </row>
    <row r="36" spans="1:12" hidden="1" x14ac:dyDescent="0.25">
      <c r="A36" t="s">
        <v>12</v>
      </c>
      <c r="B36" t="s">
        <v>13</v>
      </c>
      <c r="C36" s="1">
        <v>37063</v>
      </c>
      <c r="D36">
        <v>627997.1</v>
      </c>
      <c r="E36" t="s">
        <v>14</v>
      </c>
      <c r="F36">
        <v>7</v>
      </c>
      <c r="G36">
        <v>22</v>
      </c>
      <c r="H36">
        <v>15</v>
      </c>
      <c r="I36">
        <v>-120</v>
      </c>
      <c r="J36">
        <v>2.8099999427795401</v>
      </c>
      <c r="K36">
        <v>-337.2</v>
      </c>
      <c r="L36" t="s">
        <v>15</v>
      </c>
    </row>
    <row r="37" spans="1:12" hidden="1" x14ac:dyDescent="0.25">
      <c r="A37" t="s">
        <v>12</v>
      </c>
      <c r="B37" t="s">
        <v>13</v>
      </c>
      <c r="C37" s="1">
        <v>37063</v>
      </c>
      <c r="D37">
        <v>627997.1</v>
      </c>
      <c r="E37" t="s">
        <v>14</v>
      </c>
      <c r="F37">
        <v>22</v>
      </c>
      <c r="G37">
        <v>23</v>
      </c>
      <c r="H37">
        <v>1</v>
      </c>
      <c r="I37">
        <v>-8</v>
      </c>
      <c r="J37">
        <v>2.8099999427795401</v>
      </c>
      <c r="K37">
        <v>-22.48</v>
      </c>
      <c r="L37" t="s">
        <v>16</v>
      </c>
    </row>
    <row r="38" spans="1:12" hidden="1" x14ac:dyDescent="0.25">
      <c r="A38" t="s">
        <v>12</v>
      </c>
      <c r="B38" t="s">
        <v>13</v>
      </c>
      <c r="C38" s="1">
        <v>37063</v>
      </c>
      <c r="D38">
        <v>627997.1</v>
      </c>
      <c r="E38" t="s">
        <v>14</v>
      </c>
      <c r="F38">
        <v>23</v>
      </c>
      <c r="G38">
        <v>24</v>
      </c>
      <c r="H38">
        <v>1</v>
      </c>
      <c r="I38">
        <v>-8</v>
      </c>
      <c r="J38">
        <v>2.8099999427795401</v>
      </c>
      <c r="K38">
        <v>-22.48</v>
      </c>
      <c r="L38" t="s">
        <v>16</v>
      </c>
    </row>
    <row r="39" spans="1:12" hidden="1" x14ac:dyDescent="0.25">
      <c r="A39" t="s">
        <v>12</v>
      </c>
      <c r="B39" t="s">
        <v>13</v>
      </c>
      <c r="C39" s="1">
        <v>37064</v>
      </c>
      <c r="D39">
        <v>627997.1</v>
      </c>
      <c r="E39" t="s">
        <v>14</v>
      </c>
      <c r="F39">
        <v>0</v>
      </c>
      <c r="G39">
        <v>24</v>
      </c>
      <c r="H39">
        <v>24</v>
      </c>
      <c r="I39">
        <v>-192</v>
      </c>
      <c r="J39">
        <v>2.8099999427795401</v>
      </c>
      <c r="K39">
        <v>-539.52</v>
      </c>
      <c r="L39" t="s">
        <v>16</v>
      </c>
    </row>
    <row r="40" spans="1:12" hidden="1" x14ac:dyDescent="0.25">
      <c r="A40" t="s">
        <v>12</v>
      </c>
      <c r="B40" t="s">
        <v>13</v>
      </c>
      <c r="C40" s="1">
        <v>37065</v>
      </c>
      <c r="D40">
        <v>627997.1</v>
      </c>
      <c r="E40" t="s">
        <v>14</v>
      </c>
      <c r="F40">
        <v>0</v>
      </c>
      <c r="G40">
        <v>24</v>
      </c>
      <c r="H40">
        <v>24</v>
      </c>
      <c r="I40">
        <v>-192</v>
      </c>
      <c r="J40">
        <v>2.8099999427795401</v>
      </c>
      <c r="K40">
        <v>-539.52</v>
      </c>
      <c r="L40" t="s">
        <v>16</v>
      </c>
    </row>
    <row r="41" spans="1:12" hidden="1" x14ac:dyDescent="0.25">
      <c r="A41" t="s">
        <v>12</v>
      </c>
      <c r="B41" t="s">
        <v>13</v>
      </c>
      <c r="C41" s="1">
        <v>37066</v>
      </c>
      <c r="D41">
        <v>627997.1</v>
      </c>
      <c r="E41" t="s">
        <v>14</v>
      </c>
      <c r="F41">
        <v>0</v>
      </c>
      <c r="G41">
        <v>24</v>
      </c>
      <c r="H41">
        <v>24</v>
      </c>
      <c r="I41">
        <v>-192</v>
      </c>
      <c r="J41">
        <v>2.8099999427795401</v>
      </c>
      <c r="K41">
        <v>-539.52</v>
      </c>
      <c r="L41" t="s">
        <v>16</v>
      </c>
    </row>
    <row r="42" spans="1:12" hidden="1" x14ac:dyDescent="0.25">
      <c r="A42" t="s">
        <v>12</v>
      </c>
      <c r="B42" t="s">
        <v>13</v>
      </c>
      <c r="C42" s="1">
        <v>37067</v>
      </c>
      <c r="D42">
        <v>627997.1</v>
      </c>
      <c r="E42" t="s">
        <v>14</v>
      </c>
      <c r="F42">
        <v>0</v>
      </c>
      <c r="G42">
        <v>6</v>
      </c>
      <c r="H42">
        <v>6</v>
      </c>
      <c r="I42">
        <v>-48</v>
      </c>
      <c r="J42">
        <v>2.8099999427795401</v>
      </c>
      <c r="K42">
        <v>-134.88</v>
      </c>
      <c r="L42" t="s">
        <v>16</v>
      </c>
    </row>
    <row r="43" spans="1:12" hidden="1" x14ac:dyDescent="0.25">
      <c r="A43" t="s">
        <v>12</v>
      </c>
      <c r="B43" t="s">
        <v>13</v>
      </c>
      <c r="C43" s="1">
        <v>37067</v>
      </c>
      <c r="D43">
        <v>627997.1</v>
      </c>
      <c r="E43" t="s">
        <v>14</v>
      </c>
      <c r="F43">
        <v>7</v>
      </c>
      <c r="G43">
        <v>21</v>
      </c>
      <c r="H43">
        <v>14</v>
      </c>
      <c r="I43">
        <v>-112</v>
      </c>
      <c r="J43">
        <v>2.8099999427795401</v>
      </c>
      <c r="K43">
        <v>-314.72000000000003</v>
      </c>
      <c r="L43" t="s">
        <v>15</v>
      </c>
    </row>
    <row r="44" spans="1:12" hidden="1" x14ac:dyDescent="0.25">
      <c r="A44" t="s">
        <v>12</v>
      </c>
      <c r="B44" t="s">
        <v>13</v>
      </c>
      <c r="C44" s="1">
        <v>37067</v>
      </c>
      <c r="D44">
        <v>627997.1</v>
      </c>
      <c r="E44" t="s">
        <v>14</v>
      </c>
      <c r="F44">
        <v>6</v>
      </c>
      <c r="G44">
        <v>7</v>
      </c>
      <c r="H44">
        <v>1</v>
      </c>
      <c r="I44">
        <v>-8</v>
      </c>
      <c r="J44">
        <v>2.8099999427795401</v>
      </c>
      <c r="K44">
        <v>-22.48</v>
      </c>
      <c r="L44" t="s">
        <v>15</v>
      </c>
    </row>
    <row r="45" spans="1:12" hidden="1" x14ac:dyDescent="0.25">
      <c r="A45" t="s">
        <v>12</v>
      </c>
      <c r="B45" t="s">
        <v>13</v>
      </c>
      <c r="C45" s="1">
        <v>37067</v>
      </c>
      <c r="D45">
        <v>627997.1</v>
      </c>
      <c r="E45" t="s">
        <v>14</v>
      </c>
      <c r="F45">
        <v>21</v>
      </c>
      <c r="G45">
        <v>22</v>
      </c>
      <c r="H45">
        <v>1</v>
      </c>
      <c r="I45">
        <v>-8</v>
      </c>
      <c r="J45">
        <v>2.8099999427795401</v>
      </c>
      <c r="K45">
        <v>-22.48</v>
      </c>
      <c r="L45" t="s">
        <v>15</v>
      </c>
    </row>
    <row r="46" spans="1:12" hidden="1" x14ac:dyDescent="0.25">
      <c r="A46" t="s">
        <v>12</v>
      </c>
      <c r="B46" t="s">
        <v>13</v>
      </c>
      <c r="C46" s="1">
        <v>37067</v>
      </c>
      <c r="D46">
        <v>627997.1</v>
      </c>
      <c r="E46" t="s">
        <v>14</v>
      </c>
      <c r="F46">
        <v>22</v>
      </c>
      <c r="G46">
        <v>24</v>
      </c>
      <c r="H46">
        <v>2</v>
      </c>
      <c r="I46">
        <v>-16</v>
      </c>
      <c r="J46">
        <v>2.8099999427795401</v>
      </c>
      <c r="K46">
        <v>-44.96</v>
      </c>
      <c r="L46" t="s">
        <v>16</v>
      </c>
    </row>
    <row r="47" spans="1:12" hidden="1" x14ac:dyDescent="0.25">
      <c r="A47" t="s">
        <v>12</v>
      </c>
      <c r="B47" t="s">
        <v>13</v>
      </c>
      <c r="C47" s="1">
        <v>37068</v>
      </c>
      <c r="D47">
        <v>627997.1</v>
      </c>
      <c r="E47" t="s">
        <v>14</v>
      </c>
      <c r="F47">
        <v>0</v>
      </c>
      <c r="G47">
        <v>24</v>
      </c>
      <c r="H47">
        <v>24</v>
      </c>
      <c r="I47">
        <v>-192</v>
      </c>
      <c r="J47">
        <v>2.8099999427795401</v>
      </c>
      <c r="K47">
        <v>-539.52</v>
      </c>
      <c r="L47" t="s">
        <v>16</v>
      </c>
    </row>
    <row r="48" spans="1:12" hidden="1" x14ac:dyDescent="0.25">
      <c r="A48" t="s">
        <v>12</v>
      </c>
      <c r="B48" t="s">
        <v>13</v>
      </c>
      <c r="C48" s="1">
        <v>37069</v>
      </c>
      <c r="D48">
        <v>627997.1</v>
      </c>
      <c r="E48" t="s">
        <v>14</v>
      </c>
      <c r="F48">
        <v>0</v>
      </c>
      <c r="G48">
        <v>24</v>
      </c>
      <c r="H48">
        <v>24</v>
      </c>
      <c r="I48">
        <v>-192</v>
      </c>
      <c r="J48">
        <v>2.8099999427795401</v>
      </c>
      <c r="K48">
        <v>-539.52</v>
      </c>
      <c r="L48" t="s">
        <v>16</v>
      </c>
    </row>
    <row r="49" spans="1:12" hidden="1" x14ac:dyDescent="0.25">
      <c r="A49" t="s">
        <v>12</v>
      </c>
      <c r="B49" t="s">
        <v>13</v>
      </c>
      <c r="C49" s="1">
        <v>37070</v>
      </c>
      <c r="D49">
        <v>627997.1</v>
      </c>
      <c r="E49" t="s">
        <v>14</v>
      </c>
      <c r="F49">
        <v>0</v>
      </c>
      <c r="G49">
        <v>24</v>
      </c>
      <c r="H49">
        <v>24</v>
      </c>
      <c r="I49">
        <v>-192</v>
      </c>
      <c r="J49">
        <v>2.8099999427795401</v>
      </c>
      <c r="K49">
        <v>-539.52</v>
      </c>
      <c r="L49" t="s">
        <v>16</v>
      </c>
    </row>
    <row r="50" spans="1:12" hidden="1" x14ac:dyDescent="0.25">
      <c r="A50" t="s">
        <v>12</v>
      </c>
      <c r="B50" t="s">
        <v>13</v>
      </c>
      <c r="C50" s="1">
        <v>37071</v>
      </c>
      <c r="D50">
        <v>627997.1</v>
      </c>
      <c r="E50" t="s">
        <v>14</v>
      </c>
      <c r="F50">
        <v>0</v>
      </c>
      <c r="G50">
        <v>24</v>
      </c>
      <c r="H50">
        <v>24</v>
      </c>
      <c r="I50">
        <v>-192</v>
      </c>
      <c r="J50">
        <v>2.8099999427795401</v>
      </c>
      <c r="K50">
        <v>-539.52</v>
      </c>
      <c r="L50" t="s">
        <v>16</v>
      </c>
    </row>
    <row r="51" spans="1:12" hidden="1" x14ac:dyDescent="0.25">
      <c r="A51" t="s">
        <v>12</v>
      </c>
      <c r="B51" t="s">
        <v>13</v>
      </c>
      <c r="C51" s="1">
        <v>37072</v>
      </c>
      <c r="D51">
        <v>627997.1</v>
      </c>
      <c r="E51" t="s">
        <v>14</v>
      </c>
      <c r="F51">
        <v>0</v>
      </c>
      <c r="G51">
        <v>24</v>
      </c>
      <c r="H51">
        <v>24</v>
      </c>
      <c r="I51">
        <v>-192</v>
      </c>
      <c r="J51">
        <v>2.8099999427795401</v>
      </c>
      <c r="K51">
        <v>-539.52</v>
      </c>
      <c r="L51" t="s">
        <v>16</v>
      </c>
    </row>
    <row r="52" spans="1:12" x14ac:dyDescent="0.25">
      <c r="A52" t="s">
        <v>12</v>
      </c>
      <c r="B52" t="s">
        <v>13</v>
      </c>
      <c r="C52" s="1">
        <v>37060</v>
      </c>
      <c r="D52">
        <v>652541.1</v>
      </c>
      <c r="E52" t="s">
        <v>17</v>
      </c>
      <c r="F52">
        <v>13</v>
      </c>
      <c r="G52">
        <v>22</v>
      </c>
      <c r="H52">
        <v>9</v>
      </c>
      <c r="I52">
        <v>-450</v>
      </c>
      <c r="J52">
        <v>5.84</v>
      </c>
      <c r="K52">
        <v>-2628</v>
      </c>
      <c r="L52" t="s">
        <v>15</v>
      </c>
    </row>
    <row r="53" spans="1:12" x14ac:dyDescent="0.25">
      <c r="A53" t="s">
        <v>12</v>
      </c>
      <c r="B53" t="s">
        <v>13</v>
      </c>
      <c r="C53" s="1">
        <v>37060</v>
      </c>
      <c r="D53">
        <v>652555.1</v>
      </c>
      <c r="E53" t="s">
        <v>17</v>
      </c>
      <c r="F53">
        <v>13</v>
      </c>
      <c r="G53">
        <v>22</v>
      </c>
      <c r="H53">
        <v>9</v>
      </c>
      <c r="I53">
        <v>-450</v>
      </c>
      <c r="J53">
        <v>5.84</v>
      </c>
      <c r="K53">
        <v>-2628</v>
      </c>
      <c r="L53" t="s">
        <v>18</v>
      </c>
    </row>
    <row r="54" spans="1:12" hidden="1" x14ac:dyDescent="0.25">
      <c r="A54" t="s">
        <v>12</v>
      </c>
      <c r="B54" t="s">
        <v>13</v>
      </c>
      <c r="C54" s="1">
        <v>37043</v>
      </c>
      <c r="D54">
        <v>515072.1</v>
      </c>
      <c r="E54" t="s">
        <v>14</v>
      </c>
      <c r="F54">
        <v>0</v>
      </c>
      <c r="G54">
        <v>24</v>
      </c>
      <c r="H54">
        <v>24</v>
      </c>
      <c r="I54">
        <v>-240</v>
      </c>
      <c r="J54">
        <v>2.81</v>
      </c>
      <c r="K54">
        <v>-674.4</v>
      </c>
      <c r="L54" t="s">
        <v>15</v>
      </c>
    </row>
    <row r="55" spans="1:12" hidden="1" x14ac:dyDescent="0.25">
      <c r="A55" t="s">
        <v>12</v>
      </c>
      <c r="B55" t="s">
        <v>13</v>
      </c>
      <c r="C55" s="1">
        <v>37044</v>
      </c>
      <c r="D55">
        <v>515072.1</v>
      </c>
      <c r="E55" t="s">
        <v>14</v>
      </c>
      <c r="F55">
        <v>0</v>
      </c>
      <c r="G55">
        <v>24</v>
      </c>
      <c r="H55">
        <v>24</v>
      </c>
      <c r="I55">
        <v>-240</v>
      </c>
      <c r="J55">
        <v>2.81</v>
      </c>
      <c r="K55">
        <v>-674.4</v>
      </c>
      <c r="L55" t="s">
        <v>15</v>
      </c>
    </row>
    <row r="56" spans="1:12" hidden="1" x14ac:dyDescent="0.25">
      <c r="A56" t="s">
        <v>12</v>
      </c>
      <c r="B56" t="s">
        <v>13</v>
      </c>
      <c r="C56" s="1">
        <v>37045</v>
      </c>
      <c r="D56">
        <v>515072.1</v>
      </c>
      <c r="E56" t="s">
        <v>14</v>
      </c>
      <c r="F56">
        <v>0</v>
      </c>
      <c r="G56">
        <v>24</v>
      </c>
      <c r="H56">
        <v>24</v>
      </c>
      <c r="I56">
        <v>-240</v>
      </c>
      <c r="J56">
        <v>2.81</v>
      </c>
      <c r="K56">
        <v>-674.4</v>
      </c>
      <c r="L56" t="s">
        <v>15</v>
      </c>
    </row>
    <row r="57" spans="1:12" hidden="1" x14ac:dyDescent="0.25">
      <c r="A57" t="s">
        <v>12</v>
      </c>
      <c r="B57" t="s">
        <v>13</v>
      </c>
      <c r="C57" s="1">
        <v>37046</v>
      </c>
      <c r="D57">
        <v>515072.1</v>
      </c>
      <c r="E57" t="s">
        <v>14</v>
      </c>
      <c r="F57">
        <v>0</v>
      </c>
      <c r="G57">
        <v>24</v>
      </c>
      <c r="H57">
        <v>24</v>
      </c>
      <c r="I57">
        <v>-240</v>
      </c>
      <c r="J57">
        <v>2.81</v>
      </c>
      <c r="K57">
        <v>-674.4</v>
      </c>
      <c r="L57" t="s">
        <v>15</v>
      </c>
    </row>
    <row r="58" spans="1:12" hidden="1" x14ac:dyDescent="0.25">
      <c r="A58" t="s">
        <v>12</v>
      </c>
      <c r="B58" t="s">
        <v>13</v>
      </c>
      <c r="C58" s="1">
        <v>37047</v>
      </c>
      <c r="D58">
        <v>515072.1</v>
      </c>
      <c r="E58" t="s">
        <v>14</v>
      </c>
      <c r="F58">
        <v>0</v>
      </c>
      <c r="G58">
        <v>24</v>
      </c>
      <c r="H58">
        <v>24</v>
      </c>
      <c r="I58">
        <v>-240</v>
      </c>
      <c r="J58">
        <v>2.81</v>
      </c>
      <c r="K58">
        <v>-674.4</v>
      </c>
      <c r="L58" t="s">
        <v>15</v>
      </c>
    </row>
    <row r="59" spans="1:12" hidden="1" x14ac:dyDescent="0.25">
      <c r="A59" t="s">
        <v>12</v>
      </c>
      <c r="B59" t="s">
        <v>13</v>
      </c>
      <c r="C59" s="1">
        <v>37048</v>
      </c>
      <c r="D59">
        <v>515072.1</v>
      </c>
      <c r="E59" t="s">
        <v>14</v>
      </c>
      <c r="F59">
        <v>0</v>
      </c>
      <c r="G59">
        <v>24</v>
      </c>
      <c r="H59">
        <v>24</v>
      </c>
      <c r="I59">
        <v>-240</v>
      </c>
      <c r="J59">
        <v>2.81</v>
      </c>
      <c r="K59">
        <v>-674.4</v>
      </c>
      <c r="L59" t="s">
        <v>15</v>
      </c>
    </row>
    <row r="60" spans="1:12" hidden="1" x14ac:dyDescent="0.25">
      <c r="A60" t="s">
        <v>12</v>
      </c>
      <c r="B60" t="s">
        <v>13</v>
      </c>
      <c r="C60" s="1">
        <v>37049</v>
      </c>
      <c r="D60">
        <v>515072.1</v>
      </c>
      <c r="E60" t="s">
        <v>14</v>
      </c>
      <c r="F60">
        <v>0</v>
      </c>
      <c r="G60">
        <v>24</v>
      </c>
      <c r="H60">
        <v>24</v>
      </c>
      <c r="I60">
        <v>-240</v>
      </c>
      <c r="J60">
        <v>2.81</v>
      </c>
      <c r="K60">
        <v>-674.4</v>
      </c>
      <c r="L60" t="s">
        <v>15</v>
      </c>
    </row>
    <row r="61" spans="1:12" hidden="1" x14ac:dyDescent="0.25">
      <c r="A61" t="s">
        <v>12</v>
      </c>
      <c r="B61" t="s">
        <v>13</v>
      </c>
      <c r="C61" s="1">
        <v>37050</v>
      </c>
      <c r="D61">
        <v>515072.1</v>
      </c>
      <c r="E61" t="s">
        <v>14</v>
      </c>
      <c r="F61">
        <v>0</v>
      </c>
      <c r="G61">
        <v>24</v>
      </c>
      <c r="H61">
        <v>24</v>
      </c>
      <c r="I61">
        <v>-240</v>
      </c>
      <c r="J61">
        <v>2.81</v>
      </c>
      <c r="K61">
        <v>-674.4</v>
      </c>
      <c r="L61" t="s">
        <v>15</v>
      </c>
    </row>
    <row r="62" spans="1:12" hidden="1" x14ac:dyDescent="0.25">
      <c r="A62" t="s">
        <v>12</v>
      </c>
      <c r="B62" t="s">
        <v>13</v>
      </c>
      <c r="C62" s="1">
        <v>37051</v>
      </c>
      <c r="D62">
        <v>515072.1</v>
      </c>
      <c r="E62" t="s">
        <v>14</v>
      </c>
      <c r="F62">
        <v>0</v>
      </c>
      <c r="G62">
        <v>24</v>
      </c>
      <c r="H62">
        <v>24</v>
      </c>
      <c r="I62">
        <v>-240</v>
      </c>
      <c r="J62">
        <v>2.81</v>
      </c>
      <c r="K62">
        <v>-674.4</v>
      </c>
      <c r="L62" t="s">
        <v>15</v>
      </c>
    </row>
    <row r="63" spans="1:12" hidden="1" x14ac:dyDescent="0.25">
      <c r="A63" t="s">
        <v>12</v>
      </c>
      <c r="B63" t="s">
        <v>13</v>
      </c>
      <c r="C63" s="1">
        <v>37052</v>
      </c>
      <c r="D63">
        <v>515072.1</v>
      </c>
      <c r="E63" t="s">
        <v>14</v>
      </c>
      <c r="F63">
        <v>0</v>
      </c>
      <c r="G63">
        <v>24</v>
      </c>
      <c r="H63">
        <v>24</v>
      </c>
      <c r="I63">
        <v>-240</v>
      </c>
      <c r="J63">
        <v>2.81</v>
      </c>
      <c r="K63">
        <v>-674.4</v>
      </c>
      <c r="L63" t="s">
        <v>15</v>
      </c>
    </row>
    <row r="64" spans="1:12" hidden="1" x14ac:dyDescent="0.25">
      <c r="A64" t="s">
        <v>12</v>
      </c>
      <c r="B64" t="s">
        <v>13</v>
      </c>
      <c r="C64" s="1">
        <v>37053</v>
      </c>
      <c r="D64">
        <v>515072.1</v>
      </c>
      <c r="E64" t="s">
        <v>14</v>
      </c>
      <c r="F64">
        <v>0</v>
      </c>
      <c r="G64">
        <v>24</v>
      </c>
      <c r="H64">
        <v>24</v>
      </c>
      <c r="I64">
        <v>-240</v>
      </c>
      <c r="J64">
        <v>2.81</v>
      </c>
      <c r="K64">
        <v>-674.4</v>
      </c>
      <c r="L64" t="s">
        <v>15</v>
      </c>
    </row>
    <row r="65" spans="1:12" hidden="1" x14ac:dyDescent="0.25">
      <c r="A65" t="s">
        <v>12</v>
      </c>
      <c r="B65" t="s">
        <v>13</v>
      </c>
      <c r="C65" s="1">
        <v>37054</v>
      </c>
      <c r="D65">
        <v>515072.1</v>
      </c>
      <c r="E65" t="s">
        <v>14</v>
      </c>
      <c r="F65">
        <v>0</v>
      </c>
      <c r="G65">
        <v>24</v>
      </c>
      <c r="H65">
        <v>24</v>
      </c>
      <c r="I65">
        <v>-240</v>
      </c>
      <c r="J65">
        <v>2.81</v>
      </c>
      <c r="K65">
        <v>-674.4</v>
      </c>
      <c r="L65" t="s">
        <v>15</v>
      </c>
    </row>
    <row r="66" spans="1:12" hidden="1" x14ac:dyDescent="0.25">
      <c r="A66" t="s">
        <v>12</v>
      </c>
      <c r="B66" t="s">
        <v>13</v>
      </c>
      <c r="C66" s="1">
        <v>37055</v>
      </c>
      <c r="D66">
        <v>515072.1</v>
      </c>
      <c r="E66" t="s">
        <v>14</v>
      </c>
      <c r="F66">
        <v>0</v>
      </c>
      <c r="G66">
        <v>19</v>
      </c>
      <c r="H66">
        <v>19</v>
      </c>
      <c r="I66">
        <v>-190</v>
      </c>
      <c r="J66">
        <v>2.8099999427795401</v>
      </c>
      <c r="K66">
        <v>-533.9</v>
      </c>
      <c r="L66" t="s">
        <v>16</v>
      </c>
    </row>
    <row r="67" spans="1:12" hidden="1" x14ac:dyDescent="0.25">
      <c r="A67" t="s">
        <v>12</v>
      </c>
      <c r="B67" t="s">
        <v>13</v>
      </c>
      <c r="C67" s="1">
        <v>37055</v>
      </c>
      <c r="D67">
        <v>515072.1</v>
      </c>
      <c r="E67" t="s">
        <v>14</v>
      </c>
      <c r="F67">
        <v>19</v>
      </c>
      <c r="G67">
        <v>20</v>
      </c>
      <c r="H67">
        <v>1</v>
      </c>
      <c r="I67">
        <v>-10</v>
      </c>
      <c r="J67">
        <v>2.8099999427795401</v>
      </c>
      <c r="K67">
        <v>-28.1</v>
      </c>
      <c r="L67" t="s">
        <v>15</v>
      </c>
    </row>
    <row r="68" spans="1:12" hidden="1" x14ac:dyDescent="0.25">
      <c r="A68" t="s">
        <v>12</v>
      </c>
      <c r="B68" t="s">
        <v>13</v>
      </c>
      <c r="C68" s="1">
        <v>37055</v>
      </c>
      <c r="D68">
        <v>515072.1</v>
      </c>
      <c r="E68" t="s">
        <v>14</v>
      </c>
      <c r="F68">
        <v>20</v>
      </c>
      <c r="G68">
        <v>24</v>
      </c>
      <c r="H68">
        <v>4</v>
      </c>
      <c r="I68">
        <v>-40</v>
      </c>
      <c r="J68">
        <v>2.8099999427795401</v>
      </c>
      <c r="K68">
        <v>-112.4</v>
      </c>
      <c r="L68" t="s">
        <v>15</v>
      </c>
    </row>
    <row r="69" spans="1:12" hidden="1" x14ac:dyDescent="0.25">
      <c r="A69" t="s">
        <v>12</v>
      </c>
      <c r="B69" t="s">
        <v>13</v>
      </c>
      <c r="C69" s="1">
        <v>37056</v>
      </c>
      <c r="D69">
        <v>515072.1</v>
      </c>
      <c r="E69" t="s">
        <v>14</v>
      </c>
      <c r="F69">
        <v>0</v>
      </c>
      <c r="G69">
        <v>24</v>
      </c>
      <c r="H69">
        <v>24</v>
      </c>
      <c r="I69">
        <v>-240</v>
      </c>
      <c r="J69">
        <v>2.81</v>
      </c>
      <c r="K69">
        <v>-674.4</v>
      </c>
      <c r="L69" t="s">
        <v>15</v>
      </c>
    </row>
    <row r="70" spans="1:12" hidden="1" x14ac:dyDescent="0.25">
      <c r="A70" t="s">
        <v>12</v>
      </c>
      <c r="B70" t="s">
        <v>13</v>
      </c>
      <c r="C70" s="1">
        <v>37057</v>
      </c>
      <c r="D70">
        <v>515072.1</v>
      </c>
      <c r="E70" t="s">
        <v>14</v>
      </c>
      <c r="F70">
        <v>0</v>
      </c>
      <c r="G70">
        <v>24</v>
      </c>
      <c r="H70">
        <v>24</v>
      </c>
      <c r="I70">
        <v>-240</v>
      </c>
      <c r="J70">
        <v>2.81</v>
      </c>
      <c r="K70">
        <v>-674.4</v>
      </c>
      <c r="L70" t="s">
        <v>15</v>
      </c>
    </row>
    <row r="71" spans="1:12" hidden="1" x14ac:dyDescent="0.25">
      <c r="A71" t="s">
        <v>12</v>
      </c>
      <c r="B71" t="s">
        <v>13</v>
      </c>
      <c r="C71" s="1">
        <v>37058</v>
      </c>
      <c r="D71">
        <v>515072.1</v>
      </c>
      <c r="E71" t="s">
        <v>14</v>
      </c>
      <c r="F71">
        <v>0</v>
      </c>
      <c r="G71">
        <v>24</v>
      </c>
      <c r="H71">
        <v>24</v>
      </c>
      <c r="I71">
        <v>-240</v>
      </c>
      <c r="J71">
        <v>2.81</v>
      </c>
      <c r="K71">
        <v>-674.4</v>
      </c>
      <c r="L71" t="s">
        <v>15</v>
      </c>
    </row>
    <row r="72" spans="1:12" hidden="1" x14ac:dyDescent="0.25">
      <c r="A72" t="s">
        <v>12</v>
      </c>
      <c r="B72" t="s">
        <v>13</v>
      </c>
      <c r="C72" s="1">
        <v>37059</v>
      </c>
      <c r="D72">
        <v>515072.1</v>
      </c>
      <c r="E72" t="s">
        <v>14</v>
      </c>
      <c r="F72">
        <v>0</v>
      </c>
      <c r="G72">
        <v>24</v>
      </c>
      <c r="H72">
        <v>24</v>
      </c>
      <c r="I72">
        <v>-240</v>
      </c>
      <c r="J72">
        <v>2.81</v>
      </c>
      <c r="K72">
        <v>-674.4</v>
      </c>
      <c r="L72" t="s">
        <v>15</v>
      </c>
    </row>
    <row r="73" spans="1:12" hidden="1" x14ac:dyDescent="0.25">
      <c r="A73" t="s">
        <v>12</v>
      </c>
      <c r="B73" t="s">
        <v>13</v>
      </c>
      <c r="C73" s="1">
        <v>37060</v>
      </c>
      <c r="D73">
        <v>515072.1</v>
      </c>
      <c r="E73" t="s">
        <v>14</v>
      </c>
      <c r="F73">
        <v>0</v>
      </c>
      <c r="G73">
        <v>24</v>
      </c>
      <c r="H73">
        <v>24</v>
      </c>
      <c r="I73">
        <v>-240</v>
      </c>
      <c r="J73">
        <v>2.81</v>
      </c>
      <c r="K73">
        <v>-674.4</v>
      </c>
      <c r="L73" t="s">
        <v>15</v>
      </c>
    </row>
    <row r="74" spans="1:12" hidden="1" x14ac:dyDescent="0.25">
      <c r="A74" t="s">
        <v>12</v>
      </c>
      <c r="B74" t="s">
        <v>13</v>
      </c>
      <c r="C74" s="1">
        <v>37061</v>
      </c>
      <c r="D74">
        <v>515072.1</v>
      </c>
      <c r="E74" t="s">
        <v>14</v>
      </c>
      <c r="F74">
        <v>0</v>
      </c>
      <c r="G74">
        <v>24</v>
      </c>
      <c r="H74">
        <v>24</v>
      </c>
      <c r="I74">
        <v>-240</v>
      </c>
      <c r="J74">
        <v>2.81</v>
      </c>
      <c r="K74">
        <v>-674.4</v>
      </c>
      <c r="L74" t="s">
        <v>15</v>
      </c>
    </row>
    <row r="75" spans="1:12" hidden="1" x14ac:dyDescent="0.25">
      <c r="A75" t="s">
        <v>12</v>
      </c>
      <c r="B75" t="s">
        <v>13</v>
      </c>
      <c r="C75" s="1">
        <v>37062</v>
      </c>
      <c r="D75">
        <v>515072.1</v>
      </c>
      <c r="E75" t="s">
        <v>14</v>
      </c>
      <c r="F75">
        <v>0</v>
      </c>
      <c r="G75">
        <v>24</v>
      </c>
      <c r="H75">
        <v>24</v>
      </c>
      <c r="I75">
        <v>-240</v>
      </c>
      <c r="J75">
        <v>2.81</v>
      </c>
      <c r="K75">
        <v>-674.4</v>
      </c>
      <c r="L75" t="s">
        <v>15</v>
      </c>
    </row>
    <row r="76" spans="1:12" hidden="1" x14ac:dyDescent="0.25">
      <c r="A76" t="s">
        <v>12</v>
      </c>
      <c r="B76" t="s">
        <v>13</v>
      </c>
      <c r="C76" s="1">
        <v>37063</v>
      </c>
      <c r="D76">
        <v>515072.1</v>
      </c>
      <c r="E76" t="s">
        <v>14</v>
      </c>
      <c r="F76">
        <v>0</v>
      </c>
      <c r="G76">
        <v>24</v>
      </c>
      <c r="H76">
        <v>24</v>
      </c>
      <c r="I76">
        <v>-240</v>
      </c>
      <c r="J76">
        <v>2.81</v>
      </c>
      <c r="K76">
        <v>-674.4</v>
      </c>
      <c r="L76" t="s">
        <v>15</v>
      </c>
    </row>
    <row r="77" spans="1:12" hidden="1" x14ac:dyDescent="0.25">
      <c r="A77" t="s">
        <v>12</v>
      </c>
      <c r="B77" t="s">
        <v>13</v>
      </c>
      <c r="C77" s="1">
        <v>37064</v>
      </c>
      <c r="D77">
        <v>515072.1</v>
      </c>
      <c r="E77" t="s">
        <v>14</v>
      </c>
      <c r="F77">
        <v>0</v>
      </c>
      <c r="G77">
        <v>24</v>
      </c>
      <c r="H77">
        <v>24</v>
      </c>
      <c r="I77">
        <v>-240</v>
      </c>
      <c r="J77">
        <v>2.81</v>
      </c>
      <c r="K77">
        <v>-674.4</v>
      </c>
      <c r="L77" t="s">
        <v>15</v>
      </c>
    </row>
    <row r="78" spans="1:12" hidden="1" x14ac:dyDescent="0.25">
      <c r="A78" t="s">
        <v>12</v>
      </c>
      <c r="B78" t="s">
        <v>13</v>
      </c>
      <c r="C78" s="1">
        <v>37065</v>
      </c>
      <c r="D78">
        <v>515072.1</v>
      </c>
      <c r="E78" t="s">
        <v>14</v>
      </c>
      <c r="F78">
        <v>0</v>
      </c>
      <c r="G78">
        <v>24</v>
      </c>
      <c r="H78">
        <v>24</v>
      </c>
      <c r="I78">
        <v>-240</v>
      </c>
      <c r="J78">
        <v>2.81</v>
      </c>
      <c r="K78">
        <v>-674.4</v>
      </c>
      <c r="L78" t="s">
        <v>15</v>
      </c>
    </row>
    <row r="79" spans="1:12" hidden="1" x14ac:dyDescent="0.25">
      <c r="A79" t="s">
        <v>12</v>
      </c>
      <c r="B79" t="s">
        <v>13</v>
      </c>
      <c r="C79" s="1">
        <v>37066</v>
      </c>
      <c r="D79">
        <v>515072.1</v>
      </c>
      <c r="E79" t="s">
        <v>14</v>
      </c>
      <c r="F79">
        <v>0</v>
      </c>
      <c r="G79">
        <v>24</v>
      </c>
      <c r="H79">
        <v>24</v>
      </c>
      <c r="I79">
        <v>-240</v>
      </c>
      <c r="J79">
        <v>2.81</v>
      </c>
      <c r="K79">
        <v>-674.4</v>
      </c>
      <c r="L79" t="s">
        <v>15</v>
      </c>
    </row>
    <row r="80" spans="1:12" hidden="1" x14ac:dyDescent="0.25">
      <c r="A80" t="s">
        <v>12</v>
      </c>
      <c r="B80" t="s">
        <v>13</v>
      </c>
      <c r="C80" s="1">
        <v>37067</v>
      </c>
      <c r="D80">
        <v>515072.1</v>
      </c>
      <c r="E80" t="s">
        <v>14</v>
      </c>
      <c r="F80">
        <v>0</v>
      </c>
      <c r="G80">
        <v>24</v>
      </c>
      <c r="H80">
        <v>24</v>
      </c>
      <c r="I80">
        <v>-240</v>
      </c>
      <c r="J80">
        <v>2.81</v>
      </c>
      <c r="K80">
        <v>-674.4</v>
      </c>
      <c r="L80" t="s">
        <v>15</v>
      </c>
    </row>
    <row r="81" spans="1:12" hidden="1" x14ac:dyDescent="0.25">
      <c r="A81" t="s">
        <v>12</v>
      </c>
      <c r="B81" t="s">
        <v>13</v>
      </c>
      <c r="C81" s="1">
        <v>37068</v>
      </c>
      <c r="D81">
        <v>515072.1</v>
      </c>
      <c r="E81" t="s">
        <v>14</v>
      </c>
      <c r="F81">
        <v>0</v>
      </c>
      <c r="G81">
        <v>24</v>
      </c>
      <c r="H81">
        <v>24</v>
      </c>
      <c r="I81">
        <v>-240</v>
      </c>
      <c r="J81">
        <v>2.81</v>
      </c>
      <c r="K81">
        <v>-674.4</v>
      </c>
      <c r="L81" t="s">
        <v>15</v>
      </c>
    </row>
    <row r="82" spans="1:12" hidden="1" x14ac:dyDescent="0.25">
      <c r="A82" t="s">
        <v>12</v>
      </c>
      <c r="B82" t="s">
        <v>13</v>
      </c>
      <c r="C82" s="1">
        <v>37069</v>
      </c>
      <c r="D82">
        <v>515072.1</v>
      </c>
      <c r="E82" t="s">
        <v>14</v>
      </c>
      <c r="F82">
        <v>0</v>
      </c>
      <c r="G82">
        <v>24</v>
      </c>
      <c r="H82">
        <v>24</v>
      </c>
      <c r="I82">
        <v>-240</v>
      </c>
      <c r="J82">
        <v>2.81</v>
      </c>
      <c r="K82">
        <v>-674.4</v>
      </c>
      <c r="L82" t="s">
        <v>15</v>
      </c>
    </row>
    <row r="83" spans="1:12" hidden="1" x14ac:dyDescent="0.25">
      <c r="A83" t="s">
        <v>12</v>
      </c>
      <c r="B83" t="s">
        <v>13</v>
      </c>
      <c r="C83" s="1">
        <v>37070</v>
      </c>
      <c r="D83">
        <v>515072.1</v>
      </c>
      <c r="E83" t="s">
        <v>14</v>
      </c>
      <c r="F83">
        <v>0</v>
      </c>
      <c r="G83">
        <v>24</v>
      </c>
      <c r="H83">
        <v>24</v>
      </c>
      <c r="I83">
        <v>-240</v>
      </c>
      <c r="J83">
        <v>2.81</v>
      </c>
      <c r="K83">
        <v>-674.4</v>
      </c>
      <c r="L83" t="s">
        <v>15</v>
      </c>
    </row>
    <row r="84" spans="1:12" hidden="1" x14ac:dyDescent="0.25">
      <c r="A84" t="s">
        <v>12</v>
      </c>
      <c r="B84" t="s">
        <v>13</v>
      </c>
      <c r="C84" s="1">
        <v>37071</v>
      </c>
      <c r="D84">
        <v>515072.1</v>
      </c>
      <c r="E84" t="s">
        <v>14</v>
      </c>
      <c r="F84">
        <v>0</v>
      </c>
      <c r="G84">
        <v>24</v>
      </c>
      <c r="H84">
        <v>24</v>
      </c>
      <c r="I84">
        <v>-240</v>
      </c>
      <c r="J84">
        <v>2.81</v>
      </c>
      <c r="K84">
        <v>-674.4</v>
      </c>
      <c r="L84" t="s">
        <v>15</v>
      </c>
    </row>
    <row r="85" spans="1:12" hidden="1" x14ac:dyDescent="0.25">
      <c r="A85" t="s">
        <v>12</v>
      </c>
      <c r="B85" t="s">
        <v>13</v>
      </c>
      <c r="C85" s="1">
        <v>37072</v>
      </c>
      <c r="D85">
        <v>515072.1</v>
      </c>
      <c r="E85" t="s">
        <v>14</v>
      </c>
      <c r="F85">
        <v>0</v>
      </c>
      <c r="G85">
        <v>24</v>
      </c>
      <c r="H85">
        <v>24</v>
      </c>
      <c r="I85">
        <v>-240</v>
      </c>
      <c r="J85">
        <v>2.81</v>
      </c>
      <c r="K85">
        <v>-674.4</v>
      </c>
      <c r="L85" t="s">
        <v>15</v>
      </c>
    </row>
    <row r="86" spans="1:12" x14ac:dyDescent="0.25">
      <c r="A86" t="s">
        <v>12</v>
      </c>
      <c r="B86" t="s">
        <v>13</v>
      </c>
      <c r="C86" s="1">
        <v>37051</v>
      </c>
      <c r="D86">
        <v>640411.1</v>
      </c>
      <c r="E86" t="s">
        <v>17</v>
      </c>
      <c r="F86">
        <v>16</v>
      </c>
      <c r="G86">
        <v>17</v>
      </c>
      <c r="H86">
        <v>1</v>
      </c>
      <c r="I86">
        <v>-50</v>
      </c>
      <c r="J86">
        <v>5.84</v>
      </c>
      <c r="K86">
        <v>-292</v>
      </c>
      <c r="L86" t="s">
        <v>19</v>
      </c>
    </row>
    <row r="87" spans="1:12" x14ac:dyDescent="0.25">
      <c r="A87" t="s">
        <v>12</v>
      </c>
      <c r="B87" t="s">
        <v>13</v>
      </c>
      <c r="C87" s="1">
        <v>37057</v>
      </c>
      <c r="D87">
        <v>649056.1</v>
      </c>
      <c r="E87" t="s">
        <v>17</v>
      </c>
      <c r="F87">
        <v>0</v>
      </c>
      <c r="G87">
        <v>2</v>
      </c>
      <c r="H87">
        <v>2</v>
      </c>
      <c r="I87">
        <v>-60</v>
      </c>
      <c r="J87">
        <v>5.84</v>
      </c>
      <c r="K87">
        <v>-350.4</v>
      </c>
      <c r="L87" t="s">
        <v>15</v>
      </c>
    </row>
    <row r="88" spans="1:12" x14ac:dyDescent="0.25">
      <c r="A88" t="s">
        <v>12</v>
      </c>
      <c r="B88" t="s">
        <v>13</v>
      </c>
      <c r="C88" s="1">
        <v>37064</v>
      </c>
      <c r="D88">
        <v>660339.1</v>
      </c>
      <c r="E88" t="s">
        <v>17</v>
      </c>
      <c r="F88">
        <v>16</v>
      </c>
      <c r="G88">
        <v>19</v>
      </c>
      <c r="H88">
        <v>3</v>
      </c>
      <c r="I88">
        <v>-24</v>
      </c>
      <c r="J88">
        <v>2.8199999332428001</v>
      </c>
      <c r="K88">
        <v>-67.680000000000007</v>
      </c>
      <c r="L88" t="s">
        <v>15</v>
      </c>
    </row>
  </sheetData>
  <autoFilter ref="A1:L88">
    <filterColumn colId="4">
      <filters>
        <filter val="EPMI-ST-WHOURLY"/>
      </filters>
    </filterColumn>
  </autoFilter>
  <phoneticPr fontId="0" type="noConversion"/>
  <pageMargins left="0.46" right="0.55000000000000004" top="0.44" bottom="0.25" header="0.31" footer="0.19"/>
  <pageSetup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June 2001 detail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vthompso</dc:creator>
  <cp:lastModifiedBy>Havlíček Jan</cp:lastModifiedBy>
  <cp:lastPrinted>2001-07-25T20:06:30Z</cp:lastPrinted>
  <dcterms:created xsi:type="dcterms:W3CDTF">2001-07-25T18:26:30Z</dcterms:created>
  <dcterms:modified xsi:type="dcterms:W3CDTF">2023-09-10T10:58:29Z</dcterms:modified>
</cp:coreProperties>
</file>