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40" yWindow="-108" windowWidth="15480" windowHeight="9852"/>
  </bookViews>
  <sheets>
    <sheet name="JAN (1) " sheetId="139" r:id="rId1"/>
    <sheet name="DEC(31)" sheetId="138" r:id="rId2"/>
    <sheet name="DEC(30)" sheetId="137" r:id="rId3"/>
    <sheet name="DEC(29)" sheetId="136" r:id="rId4"/>
    <sheet name="DEC(28)" sheetId="135" r:id="rId5"/>
    <sheet name="DEC(27)" sheetId="134" r:id="rId6"/>
    <sheet name="DEC(26)" sheetId="133" r:id="rId7"/>
    <sheet name="DEC(25)" sheetId="132" r:id="rId8"/>
    <sheet name="DEC(24)" sheetId="131" r:id="rId9"/>
    <sheet name="DEC(23)" sheetId="130" r:id="rId10"/>
    <sheet name="DEC(22)" sheetId="129" r:id="rId11"/>
    <sheet name="DEC(21)" sheetId="128" r:id="rId12"/>
    <sheet name="DEC(20)" sheetId="127" r:id="rId13"/>
    <sheet name="DEC(19)" sheetId="126" r:id="rId14"/>
    <sheet name="DEC(18)" sheetId="125" r:id="rId15"/>
    <sheet name="DEC(17)" sheetId="124" r:id="rId16"/>
    <sheet name="DEC(16)" sheetId="123" r:id="rId17"/>
    <sheet name="DEC(15)" sheetId="122" r:id="rId18"/>
    <sheet name="DEC(14)" sheetId="121" r:id="rId19"/>
    <sheet name="DEC(13)" sheetId="120" r:id="rId20"/>
    <sheet name="DEC(12)" sheetId="119" r:id="rId21"/>
    <sheet name="DEC(11)" sheetId="118" r:id="rId22"/>
    <sheet name="DEC(10)" sheetId="117" r:id="rId23"/>
    <sheet name="DEC(9)" sheetId="116" r:id="rId24"/>
    <sheet name="DEC(8)" sheetId="115" r:id="rId25"/>
    <sheet name="DEC(7)" sheetId="114" r:id="rId26"/>
    <sheet name="DEC(6)" sheetId="113" r:id="rId27"/>
    <sheet name="DEC(5)" sheetId="112" r:id="rId28"/>
    <sheet name="DEC(4)" sheetId="110" r:id="rId29"/>
    <sheet name="DEC(3)" sheetId="109" r:id="rId30"/>
    <sheet name="DEC(2)" sheetId="108" r:id="rId31"/>
    <sheet name="DEC(1)" sheetId="66" r:id="rId32"/>
    <sheet name="TALLY SHEET" sheetId="32" r:id="rId33"/>
  </sheets>
  <definedNames>
    <definedName name="_xlnm.Print_Area" localSheetId="12">'DEC(20)'!$A$1:$AC$59</definedName>
    <definedName name="_xlnm.Print_Area" localSheetId="11">'DEC(21)'!$A$1:$AC$59</definedName>
    <definedName name="_xlnm.Print_Area" localSheetId="10">'DEC(22)'!$A$1:$AC$59</definedName>
    <definedName name="_xlnm.Print_Area" localSheetId="9">'DEC(23)'!$A$1:$AC$58</definedName>
    <definedName name="_xlnm.Print_Area" localSheetId="8">'DEC(24)'!$A$1:$AC$58</definedName>
    <definedName name="_xlnm.Print_Area" localSheetId="7">'DEC(25)'!$A$1:$AD$58</definedName>
    <definedName name="_xlnm.Print_Area" localSheetId="6">'DEC(26)'!$A$1:$AF$58</definedName>
    <definedName name="_xlnm.Print_Area" localSheetId="5">'DEC(27)'!$A$1:$AC$58</definedName>
    <definedName name="_xlnm.Print_Area" localSheetId="4">'DEC(28)'!$A$1:$AA$58</definedName>
    <definedName name="_xlnm.Print_Area" localSheetId="3">'DEC(29)'!$A$1:$AA$58</definedName>
    <definedName name="_xlnm.Print_Area" localSheetId="2">'DEC(30)'!$A$1:$AA$58</definedName>
    <definedName name="_xlnm.Print_Area" localSheetId="1">'DEC(31)'!$A$1:$AA$58</definedName>
    <definedName name="_xlnm.Print_Area" localSheetId="0">'JAN (1) '!$A$1:$Q$58</definedName>
  </definedNames>
  <calcPr calcId="92512"/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Z19" i="66"/>
  <c r="AA19" i="66"/>
  <c r="AB19" i="66"/>
  <c r="Y20" i="66"/>
  <c r="Z20" i="66"/>
  <c r="AA20" i="66"/>
  <c r="AB20" i="66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B26" i="66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Y42" i="66"/>
  <c r="Z42" i="66"/>
  <c r="AA42" i="66"/>
  <c r="AB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Y45" i="66"/>
  <c r="Z45" i="66"/>
  <c r="AA45" i="66"/>
  <c r="AB45" i="66"/>
  <c r="D47" i="66"/>
  <c r="E47" i="66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V47" i="66"/>
  <c r="W47" i="66"/>
  <c r="Y47" i="66"/>
  <c r="Z47" i="66"/>
  <c r="AA47" i="66"/>
  <c r="AB47" i="66"/>
  <c r="AC47" i="66"/>
  <c r="S48" i="66"/>
  <c r="X48" i="66"/>
  <c r="Y18" i="117"/>
  <c r="Z18" i="117"/>
  <c r="AA18" i="117"/>
  <c r="Y19" i="117"/>
  <c r="Z19" i="117"/>
  <c r="AA19" i="117"/>
  <c r="Y20" i="117"/>
  <c r="Z20" i="117"/>
  <c r="AA20" i="117"/>
  <c r="Y21" i="117"/>
  <c r="Z21" i="117"/>
  <c r="AA21" i="117"/>
  <c r="Y22" i="117"/>
  <c r="Z22" i="117"/>
  <c r="AA22" i="117"/>
  <c r="Y23" i="117"/>
  <c r="Z23" i="117"/>
  <c r="AA23" i="117"/>
  <c r="Y24" i="117"/>
  <c r="Z24" i="117"/>
  <c r="AA24" i="117"/>
  <c r="Y25" i="117"/>
  <c r="Z25" i="117"/>
  <c r="AA25" i="117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Y45" i="117"/>
  <c r="Z45" i="117"/>
  <c r="AA45" i="117"/>
  <c r="C47" i="117"/>
  <c r="D47" i="117"/>
  <c r="E47" i="117"/>
  <c r="F47" i="117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V47" i="117"/>
  <c r="W47" i="117"/>
  <c r="Y47" i="117"/>
  <c r="Z47" i="117"/>
  <c r="AA47" i="117"/>
  <c r="AB47" i="117"/>
  <c r="T48" i="117"/>
  <c r="X48" i="117"/>
  <c r="U18" i="118"/>
  <c r="V18" i="118"/>
  <c r="W18" i="118"/>
  <c r="U19" i="118"/>
  <c r="V19" i="118"/>
  <c r="W19" i="118"/>
  <c r="U20" i="118"/>
  <c r="V20" i="118"/>
  <c r="W20" i="118"/>
  <c r="U21" i="118"/>
  <c r="V21" i="118"/>
  <c r="W21" i="118"/>
  <c r="U22" i="118"/>
  <c r="V22" i="118"/>
  <c r="W22" i="118"/>
  <c r="U23" i="118"/>
  <c r="V23" i="118"/>
  <c r="W23" i="118"/>
  <c r="U24" i="118"/>
  <c r="V24" i="118"/>
  <c r="W24" i="118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U42" i="118"/>
  <c r="V42" i="118"/>
  <c r="W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U45" i="118"/>
  <c r="V45" i="118"/>
  <c r="W45" i="118"/>
  <c r="C47" i="118"/>
  <c r="D47" i="118"/>
  <c r="E47" i="118"/>
  <c r="F47" i="118"/>
  <c r="G47" i="118"/>
  <c r="H47" i="118"/>
  <c r="I47" i="118"/>
  <c r="J47" i="118"/>
  <c r="K47" i="118"/>
  <c r="L47" i="118"/>
  <c r="M47" i="118"/>
  <c r="N47" i="118"/>
  <c r="O47" i="118"/>
  <c r="Q47" i="118"/>
  <c r="R47" i="118"/>
  <c r="S47" i="118"/>
  <c r="U47" i="118"/>
  <c r="V47" i="118"/>
  <c r="W47" i="118"/>
  <c r="X47" i="118"/>
  <c r="P48" i="118"/>
  <c r="T48" i="118"/>
  <c r="S18" i="119"/>
  <c r="T18" i="119"/>
  <c r="U18" i="119"/>
  <c r="S19" i="119"/>
  <c r="T19" i="119"/>
  <c r="U19" i="119"/>
  <c r="S20" i="119"/>
  <c r="T20" i="119"/>
  <c r="U20" i="119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S42" i="119"/>
  <c r="T42" i="119"/>
  <c r="U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S45" i="119"/>
  <c r="T45" i="119"/>
  <c r="U45" i="119"/>
  <c r="C47" i="119"/>
  <c r="D47" i="119"/>
  <c r="E47" i="119"/>
  <c r="F47" i="119"/>
  <c r="G47" i="119"/>
  <c r="H47" i="119"/>
  <c r="I47" i="119"/>
  <c r="J47" i="119"/>
  <c r="K47" i="119"/>
  <c r="L47" i="119"/>
  <c r="M47" i="119"/>
  <c r="O47" i="119"/>
  <c r="P47" i="119"/>
  <c r="Q47" i="119"/>
  <c r="S47" i="119"/>
  <c r="T47" i="119"/>
  <c r="U47" i="119"/>
  <c r="V47" i="119"/>
  <c r="N48" i="119"/>
  <c r="R48" i="119"/>
  <c r="T18" i="120"/>
  <c r="U18" i="120"/>
  <c r="V18" i="120"/>
  <c r="T19" i="120"/>
  <c r="U19" i="120"/>
  <c r="V19" i="120"/>
  <c r="T20" i="120"/>
  <c r="U20" i="120"/>
  <c r="V20" i="120"/>
  <c r="T21" i="120"/>
  <c r="U21" i="120"/>
  <c r="V21" i="120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T42" i="120"/>
  <c r="U42" i="120"/>
  <c r="V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T45" i="120"/>
  <c r="U45" i="120"/>
  <c r="V45" i="120"/>
  <c r="C47" i="120"/>
  <c r="D47" i="120"/>
  <c r="E47" i="120"/>
  <c r="F47" i="120"/>
  <c r="G47" i="120"/>
  <c r="H47" i="120"/>
  <c r="I47" i="120"/>
  <c r="J47" i="120"/>
  <c r="K47" i="120"/>
  <c r="L47" i="120"/>
  <c r="M47" i="120"/>
  <c r="N47" i="120"/>
  <c r="P47" i="120"/>
  <c r="Q47" i="120"/>
  <c r="R47" i="120"/>
  <c r="T47" i="120"/>
  <c r="U47" i="120"/>
  <c r="V47" i="120"/>
  <c r="W47" i="120"/>
  <c r="O48" i="120"/>
  <c r="S48" i="120"/>
  <c r="T18" i="121"/>
  <c r="U18" i="121"/>
  <c r="V18" i="121"/>
  <c r="T19" i="121"/>
  <c r="U19" i="121"/>
  <c r="V19" i="121"/>
  <c r="T20" i="121"/>
  <c r="U20" i="121"/>
  <c r="V20" i="121"/>
  <c r="T21" i="121"/>
  <c r="U21" i="121"/>
  <c r="V21" i="121"/>
  <c r="T22" i="121"/>
  <c r="U22" i="121"/>
  <c r="V22" i="121"/>
  <c r="T23" i="121"/>
  <c r="U23" i="121"/>
  <c r="V23" i="121"/>
  <c r="T24" i="121"/>
  <c r="U24" i="121"/>
  <c r="V24" i="121"/>
  <c r="T25" i="121"/>
  <c r="U25" i="121"/>
  <c r="V25" i="12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Q42" i="121"/>
  <c r="T42" i="121"/>
  <c r="U42" i="121"/>
  <c r="V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T45" i="121"/>
  <c r="U45" i="121"/>
  <c r="V45" i="121"/>
  <c r="C47" i="121"/>
  <c r="D47" i="121"/>
  <c r="E47" i="121"/>
  <c r="F47" i="121"/>
  <c r="G47" i="121"/>
  <c r="H47" i="121"/>
  <c r="I47" i="121"/>
  <c r="J47" i="121"/>
  <c r="K47" i="121"/>
  <c r="L47" i="121"/>
  <c r="M47" i="121"/>
  <c r="N47" i="121"/>
  <c r="P47" i="121"/>
  <c r="Q47" i="121"/>
  <c r="R47" i="121"/>
  <c r="T47" i="121"/>
  <c r="U47" i="121"/>
  <c r="V47" i="121"/>
  <c r="W47" i="121"/>
  <c r="O48" i="121"/>
  <c r="S48" i="121"/>
  <c r="T18" i="122"/>
  <c r="U18" i="122"/>
  <c r="V18" i="122"/>
  <c r="T19" i="122"/>
  <c r="U19" i="122"/>
  <c r="V19" i="122"/>
  <c r="T20" i="122"/>
  <c r="U20" i="122"/>
  <c r="V20" i="122"/>
  <c r="T21" i="122"/>
  <c r="U21" i="122"/>
  <c r="V21" i="122"/>
  <c r="T22" i="122"/>
  <c r="U22" i="122"/>
  <c r="V22" i="122"/>
  <c r="T23" i="122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Q42" i="122"/>
  <c r="T42" i="122"/>
  <c r="U42" i="122"/>
  <c r="V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T45" i="122"/>
  <c r="U45" i="122"/>
  <c r="V45" i="122"/>
  <c r="C47" i="122"/>
  <c r="D47" i="122"/>
  <c r="E47" i="122"/>
  <c r="F47" i="122"/>
  <c r="G47" i="122"/>
  <c r="H47" i="122"/>
  <c r="I47" i="122"/>
  <c r="J47" i="122"/>
  <c r="K47" i="122"/>
  <c r="L47" i="122"/>
  <c r="M47" i="122"/>
  <c r="N47" i="122"/>
  <c r="P47" i="122"/>
  <c r="Q47" i="122"/>
  <c r="R47" i="122"/>
  <c r="T47" i="122"/>
  <c r="U47" i="122"/>
  <c r="V47" i="122"/>
  <c r="W47" i="122"/>
  <c r="O48" i="122"/>
  <c r="S48" i="122"/>
  <c r="T18" i="123"/>
  <c r="U18" i="123"/>
  <c r="V18" i="123"/>
  <c r="T19" i="123"/>
  <c r="U19" i="123"/>
  <c r="V19" i="123"/>
  <c r="T20" i="123"/>
  <c r="U20" i="123"/>
  <c r="V20" i="123"/>
  <c r="T21" i="123"/>
  <c r="U21" i="123"/>
  <c r="V21" i="123"/>
  <c r="T22" i="123"/>
  <c r="U22" i="123"/>
  <c r="V22" i="123"/>
  <c r="T23" i="123"/>
  <c r="U23" i="123"/>
  <c r="V23" i="123"/>
  <c r="T24" i="123"/>
  <c r="U24" i="123"/>
  <c r="V24" i="123"/>
  <c r="T25" i="123"/>
  <c r="U25" i="123"/>
  <c r="V25" i="123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Q42" i="123"/>
  <c r="T42" i="123"/>
  <c r="U42" i="123"/>
  <c r="V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T45" i="123"/>
  <c r="U45" i="123"/>
  <c r="V45" i="123"/>
  <c r="C47" i="123"/>
  <c r="D47" i="123"/>
  <c r="E47" i="123"/>
  <c r="F47" i="123"/>
  <c r="G47" i="123"/>
  <c r="H47" i="123"/>
  <c r="I47" i="123"/>
  <c r="J47" i="123"/>
  <c r="K47" i="123"/>
  <c r="L47" i="123"/>
  <c r="M47" i="123"/>
  <c r="N47" i="123"/>
  <c r="P47" i="123"/>
  <c r="Q47" i="123"/>
  <c r="R47" i="123"/>
  <c r="T47" i="123"/>
  <c r="U47" i="123"/>
  <c r="V47" i="123"/>
  <c r="W47" i="123"/>
  <c r="O48" i="123"/>
  <c r="S48" i="123"/>
  <c r="V18" i="124"/>
  <c r="W18" i="124"/>
  <c r="X18" i="124"/>
  <c r="V19" i="124"/>
  <c r="W19" i="124"/>
  <c r="X19" i="124"/>
  <c r="V20" i="124"/>
  <c r="W20" i="124"/>
  <c r="X20" i="124"/>
  <c r="V21" i="124"/>
  <c r="W21" i="124"/>
  <c r="X21" i="124"/>
  <c r="V22" i="124"/>
  <c r="W22" i="124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S42" i="124"/>
  <c r="V42" i="124"/>
  <c r="W42" i="124"/>
  <c r="X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V45" i="124"/>
  <c r="W45" i="124"/>
  <c r="X45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S47" i="124"/>
  <c r="T47" i="124"/>
  <c r="V47" i="124"/>
  <c r="W47" i="124"/>
  <c r="X47" i="124"/>
  <c r="Y47" i="124"/>
  <c r="Q48" i="124"/>
  <c r="U48" i="124"/>
  <c r="Y18" i="125"/>
  <c r="Z18" i="125"/>
  <c r="AA18" i="125"/>
  <c r="Y19" i="125"/>
  <c r="Z19" i="125"/>
  <c r="AA19" i="125"/>
  <c r="Y20" i="125"/>
  <c r="Z20" i="125"/>
  <c r="AA20" i="125"/>
  <c r="Y21" i="125"/>
  <c r="Z21" i="125"/>
  <c r="AA21" i="125"/>
  <c r="Y22" i="125"/>
  <c r="Z22" i="125"/>
  <c r="AA22" i="125"/>
  <c r="Y23" i="125"/>
  <c r="Z23" i="125"/>
  <c r="AA23" i="125"/>
  <c r="Y24" i="125"/>
  <c r="Z24" i="125"/>
  <c r="AA24" i="125"/>
  <c r="Y25" i="125"/>
  <c r="Z25" i="125"/>
  <c r="AA25" i="125"/>
  <c r="Y26" i="125"/>
  <c r="Z26" i="125"/>
  <c r="AA26" i="125"/>
  <c r="Y27" i="125"/>
  <c r="Z27" i="125"/>
  <c r="AA27" i="125"/>
  <c r="Y28" i="125"/>
  <c r="Z28" i="125"/>
  <c r="AA28" i="125"/>
  <c r="Y29" i="125"/>
  <c r="Z29" i="125"/>
  <c r="AA29" i="125"/>
  <c r="Y30" i="125"/>
  <c r="Z30" i="125"/>
  <c r="AA30" i="125"/>
  <c r="Y31" i="125"/>
  <c r="Z31" i="125"/>
  <c r="AA31" i="125"/>
  <c r="Y32" i="125"/>
  <c r="Z32" i="125"/>
  <c r="AA32" i="125"/>
  <c r="Y33" i="125"/>
  <c r="Z33" i="125"/>
  <c r="AA33" i="125"/>
  <c r="Y34" i="125"/>
  <c r="Z34" i="125"/>
  <c r="AA34" i="125"/>
  <c r="Y35" i="125"/>
  <c r="Z35" i="125"/>
  <c r="AA35" i="125"/>
  <c r="Y36" i="125"/>
  <c r="Z36" i="125"/>
  <c r="AA36" i="125"/>
  <c r="Y37" i="125"/>
  <c r="Z37" i="125"/>
  <c r="AA37" i="125"/>
  <c r="Y38" i="125"/>
  <c r="Z38" i="125"/>
  <c r="AA38" i="125"/>
  <c r="Y39" i="125"/>
  <c r="Z39" i="125"/>
  <c r="AA39" i="125"/>
  <c r="Y40" i="125"/>
  <c r="Z40" i="125"/>
  <c r="AA40" i="125"/>
  <c r="Y41" i="125"/>
  <c r="Z41" i="125"/>
  <c r="AA41" i="125"/>
  <c r="V42" i="125"/>
  <c r="Y42" i="125"/>
  <c r="Z42" i="125"/>
  <c r="AA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R45" i="125"/>
  <c r="U45" i="125"/>
  <c r="V45" i="125"/>
  <c r="W45" i="125"/>
  <c r="Y45" i="125"/>
  <c r="Z45" i="125"/>
  <c r="AA45" i="125"/>
  <c r="C47" i="125"/>
  <c r="D47" i="125"/>
  <c r="E47" i="125"/>
  <c r="F47" i="125"/>
  <c r="G47" i="125"/>
  <c r="H47" i="125"/>
  <c r="I47" i="125"/>
  <c r="J47" i="125"/>
  <c r="K47" i="125"/>
  <c r="L47" i="125"/>
  <c r="M47" i="125"/>
  <c r="N47" i="125"/>
  <c r="O47" i="125"/>
  <c r="P47" i="125"/>
  <c r="Q47" i="125"/>
  <c r="R47" i="125"/>
  <c r="T47" i="125"/>
  <c r="U47" i="125"/>
  <c r="V47" i="125"/>
  <c r="W47" i="125"/>
  <c r="X47" i="125"/>
  <c r="Y47" i="125"/>
  <c r="Z47" i="125"/>
  <c r="AA47" i="125"/>
  <c r="AB47" i="125"/>
  <c r="Y18" i="126"/>
  <c r="Z18" i="126"/>
  <c r="AA18" i="126"/>
  <c r="Y19" i="126"/>
  <c r="Z19" i="126"/>
  <c r="AA19" i="126"/>
  <c r="Y20" i="126"/>
  <c r="Z20" i="126"/>
  <c r="AA20" i="126"/>
  <c r="Y21" i="126"/>
  <c r="Z21" i="126"/>
  <c r="AA21" i="126"/>
  <c r="Y22" i="126"/>
  <c r="Z22" i="126"/>
  <c r="AA22" i="126"/>
  <c r="Y23" i="126"/>
  <c r="Z23" i="126"/>
  <c r="AA23" i="126"/>
  <c r="Y24" i="126"/>
  <c r="Z24" i="126"/>
  <c r="AA24" i="126"/>
  <c r="Y25" i="126"/>
  <c r="Z25" i="126"/>
  <c r="AA25" i="126"/>
  <c r="Y26" i="126"/>
  <c r="Z26" i="126"/>
  <c r="AA26" i="126"/>
  <c r="Y27" i="126"/>
  <c r="Z27" i="126"/>
  <c r="AA27" i="126"/>
  <c r="Y28" i="126"/>
  <c r="Z28" i="126"/>
  <c r="AA28" i="126"/>
  <c r="Y29" i="126"/>
  <c r="Z29" i="126"/>
  <c r="AA29" i="126"/>
  <c r="Y30" i="126"/>
  <c r="Z30" i="126"/>
  <c r="AA30" i="126"/>
  <c r="Y31" i="126"/>
  <c r="Z31" i="126"/>
  <c r="AA31" i="126"/>
  <c r="Y32" i="126"/>
  <c r="Z32" i="126"/>
  <c r="AA32" i="126"/>
  <c r="Y33" i="126"/>
  <c r="Z33" i="126"/>
  <c r="AA33" i="126"/>
  <c r="Y34" i="126"/>
  <c r="Z34" i="126"/>
  <c r="AA34" i="126"/>
  <c r="Y35" i="126"/>
  <c r="Z35" i="126"/>
  <c r="AA35" i="126"/>
  <c r="Y36" i="126"/>
  <c r="Z36" i="126"/>
  <c r="AA36" i="126"/>
  <c r="Y37" i="126"/>
  <c r="Z37" i="126"/>
  <c r="AA37" i="126"/>
  <c r="Y38" i="126"/>
  <c r="Z38" i="126"/>
  <c r="AA38" i="126"/>
  <c r="Y39" i="126"/>
  <c r="Z39" i="126"/>
  <c r="AA39" i="126"/>
  <c r="Y40" i="126"/>
  <c r="Z40" i="126"/>
  <c r="AA40" i="126"/>
  <c r="Y41" i="126"/>
  <c r="Z41" i="126"/>
  <c r="AA41" i="126"/>
  <c r="V42" i="126"/>
  <c r="Y42" i="126"/>
  <c r="Z42" i="126"/>
  <c r="AA42" i="126"/>
  <c r="C45" i="126"/>
  <c r="D45" i="126"/>
  <c r="E45" i="126"/>
  <c r="F45" i="126"/>
  <c r="G45" i="126"/>
  <c r="H45" i="126"/>
  <c r="I45" i="126"/>
  <c r="J45" i="126"/>
  <c r="K45" i="126"/>
  <c r="L45" i="126"/>
  <c r="M45" i="126"/>
  <c r="N45" i="126"/>
  <c r="O45" i="126"/>
  <c r="P45" i="126"/>
  <c r="Q45" i="126"/>
  <c r="R45" i="126"/>
  <c r="S45" i="126"/>
  <c r="U45" i="126"/>
  <c r="V45" i="126"/>
  <c r="W45" i="126"/>
  <c r="Y45" i="126"/>
  <c r="Z45" i="126"/>
  <c r="AA45" i="126"/>
  <c r="C47" i="126"/>
  <c r="D47" i="126"/>
  <c r="E47" i="126"/>
  <c r="F47" i="126"/>
  <c r="G47" i="126"/>
  <c r="H47" i="126"/>
  <c r="I47" i="126"/>
  <c r="J47" i="126"/>
  <c r="K47" i="126"/>
  <c r="L47" i="126"/>
  <c r="M47" i="126"/>
  <c r="N47" i="126"/>
  <c r="O47" i="126"/>
  <c r="P47" i="126"/>
  <c r="Q47" i="126"/>
  <c r="R47" i="126"/>
  <c r="S47" i="126"/>
  <c r="T47" i="126"/>
  <c r="U47" i="126"/>
  <c r="V47" i="126"/>
  <c r="W47" i="126"/>
  <c r="X47" i="126"/>
  <c r="Y47" i="126"/>
  <c r="Z47" i="126"/>
  <c r="AA47" i="126"/>
  <c r="AB47" i="126"/>
  <c r="U18" i="108"/>
  <c r="V18" i="108"/>
  <c r="W18" i="108"/>
  <c r="U19" i="108"/>
  <c r="V19" i="108"/>
  <c r="W19" i="108"/>
  <c r="U20" i="108"/>
  <c r="V20" i="108"/>
  <c r="W20" i="108"/>
  <c r="U21" i="108"/>
  <c r="V21" i="108"/>
  <c r="W21" i="108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U45" i="108"/>
  <c r="V45" i="108"/>
  <c r="W45" i="108"/>
  <c r="D47" i="108"/>
  <c r="E47" i="108"/>
  <c r="F47" i="108"/>
  <c r="G47" i="108"/>
  <c r="H47" i="108"/>
  <c r="I47" i="108"/>
  <c r="J47" i="108"/>
  <c r="K47" i="108"/>
  <c r="L47" i="108"/>
  <c r="M47" i="108"/>
  <c r="N47" i="108"/>
  <c r="O47" i="108"/>
  <c r="Q47" i="108"/>
  <c r="R47" i="108"/>
  <c r="S47" i="108"/>
  <c r="U47" i="108"/>
  <c r="V47" i="108"/>
  <c r="W47" i="108"/>
  <c r="X47" i="108"/>
  <c r="P48" i="108"/>
  <c r="T48" i="108"/>
  <c r="Z18" i="127"/>
  <c r="AA18" i="127"/>
  <c r="AB18" i="127"/>
  <c r="Z19" i="127"/>
  <c r="AA19" i="127"/>
  <c r="AB19" i="127"/>
  <c r="Z20" i="127"/>
  <c r="AA20" i="127"/>
  <c r="AB20" i="127"/>
  <c r="Z21" i="127"/>
  <c r="AA21" i="127"/>
  <c r="AB21" i="127"/>
  <c r="Z22" i="127"/>
  <c r="AA22" i="127"/>
  <c r="AB22" i="127"/>
  <c r="Z23" i="127"/>
  <c r="AA23" i="127"/>
  <c r="AB23" i="127"/>
  <c r="Z24" i="127"/>
  <c r="AA24" i="127"/>
  <c r="AB24" i="127"/>
  <c r="Z25" i="127"/>
  <c r="AA25" i="127"/>
  <c r="AB25" i="127"/>
  <c r="Z26" i="127"/>
  <c r="AA26" i="127"/>
  <c r="AB26" i="127"/>
  <c r="Z27" i="127"/>
  <c r="AA27" i="127"/>
  <c r="AB27" i="127"/>
  <c r="Z28" i="127"/>
  <c r="AA28" i="127"/>
  <c r="AB28" i="127"/>
  <c r="Z29" i="127"/>
  <c r="AA29" i="127"/>
  <c r="AB29" i="127"/>
  <c r="Z30" i="127"/>
  <c r="AA30" i="127"/>
  <c r="AB30" i="127"/>
  <c r="Z31" i="127"/>
  <c r="AA31" i="127"/>
  <c r="AB31" i="127"/>
  <c r="Z32" i="127"/>
  <c r="AA32" i="127"/>
  <c r="AB32" i="127"/>
  <c r="Z33" i="127"/>
  <c r="AA33" i="127"/>
  <c r="AB33" i="127"/>
  <c r="Z34" i="127"/>
  <c r="AA34" i="127"/>
  <c r="AB34" i="127"/>
  <c r="Z35" i="127"/>
  <c r="AA35" i="127"/>
  <c r="AB35" i="127"/>
  <c r="Z36" i="127"/>
  <c r="AA36" i="127"/>
  <c r="AB36" i="127"/>
  <c r="Z37" i="127"/>
  <c r="AA37" i="127"/>
  <c r="AB37" i="127"/>
  <c r="Z38" i="127"/>
  <c r="AA38" i="127"/>
  <c r="AB38" i="127"/>
  <c r="Z39" i="127"/>
  <c r="AA39" i="127"/>
  <c r="AB39" i="127"/>
  <c r="Z40" i="127"/>
  <c r="AA40" i="127"/>
  <c r="AB40" i="127"/>
  <c r="Z41" i="127"/>
  <c r="AA41" i="127"/>
  <c r="AB41" i="127"/>
  <c r="W42" i="127"/>
  <c r="Z42" i="127"/>
  <c r="AA42" i="127"/>
  <c r="AB42" i="127"/>
  <c r="C45" i="127"/>
  <c r="D45" i="127"/>
  <c r="E45" i="127"/>
  <c r="F45" i="127"/>
  <c r="G45" i="127"/>
  <c r="H45" i="127"/>
  <c r="I45" i="127"/>
  <c r="J45" i="127"/>
  <c r="K45" i="127"/>
  <c r="L45" i="127"/>
  <c r="M45" i="127"/>
  <c r="N45" i="127"/>
  <c r="O45" i="127"/>
  <c r="P45" i="127"/>
  <c r="Q45" i="127"/>
  <c r="R45" i="127"/>
  <c r="S45" i="127"/>
  <c r="T45" i="127"/>
  <c r="V45" i="127"/>
  <c r="W45" i="127"/>
  <c r="X45" i="127"/>
  <c r="Z45" i="127"/>
  <c r="AA45" i="127"/>
  <c r="AB45" i="127"/>
  <c r="C47" i="127"/>
  <c r="D47" i="127"/>
  <c r="E47" i="127"/>
  <c r="F47" i="127"/>
  <c r="G47" i="127"/>
  <c r="H47" i="127"/>
  <c r="I47" i="127"/>
  <c r="J47" i="127"/>
  <c r="K47" i="127"/>
  <c r="L47" i="127"/>
  <c r="M47" i="127"/>
  <c r="N47" i="127"/>
  <c r="O47" i="127"/>
  <c r="P47" i="127"/>
  <c r="Q47" i="127"/>
  <c r="R47" i="127"/>
  <c r="S47" i="127"/>
  <c r="T47" i="127"/>
  <c r="U47" i="127"/>
  <c r="V47" i="127"/>
  <c r="W47" i="127"/>
  <c r="X47" i="127"/>
  <c r="Y47" i="127"/>
  <c r="Z47" i="127"/>
  <c r="AA47" i="127"/>
  <c r="AB47" i="127"/>
  <c r="AC47" i="127"/>
  <c r="Z18" i="128"/>
  <c r="AA18" i="128"/>
  <c r="AB18" i="128"/>
  <c r="Z19" i="128"/>
  <c r="AA19" i="128"/>
  <c r="AB19" i="128"/>
  <c r="Z20" i="128"/>
  <c r="AA20" i="128"/>
  <c r="AB20" i="128"/>
  <c r="Z21" i="128"/>
  <c r="AA21" i="128"/>
  <c r="AB21" i="128"/>
  <c r="Z22" i="128"/>
  <c r="AA22" i="128"/>
  <c r="AB22" i="128"/>
  <c r="Z23" i="128"/>
  <c r="AA23" i="128"/>
  <c r="AB23" i="128"/>
  <c r="Z24" i="128"/>
  <c r="AA24" i="128"/>
  <c r="AB24" i="128"/>
  <c r="Z25" i="128"/>
  <c r="AA25" i="128"/>
  <c r="AB25" i="128"/>
  <c r="Z26" i="128"/>
  <c r="AA26" i="128"/>
  <c r="AB26" i="128"/>
  <c r="Z27" i="128"/>
  <c r="AA27" i="128"/>
  <c r="AB27" i="128"/>
  <c r="Z28" i="128"/>
  <c r="AA28" i="128"/>
  <c r="AB28" i="128"/>
  <c r="Z29" i="128"/>
  <c r="AA29" i="128"/>
  <c r="AB29" i="128"/>
  <c r="Z30" i="128"/>
  <c r="AA30" i="128"/>
  <c r="AB30" i="128"/>
  <c r="Z31" i="128"/>
  <c r="AA31" i="128"/>
  <c r="AB31" i="128"/>
  <c r="Z32" i="128"/>
  <c r="AA32" i="128"/>
  <c r="AB32" i="128"/>
  <c r="Z33" i="128"/>
  <c r="AA33" i="128"/>
  <c r="AB33" i="128"/>
  <c r="Z34" i="128"/>
  <c r="AA34" i="128"/>
  <c r="AB34" i="128"/>
  <c r="Z35" i="128"/>
  <c r="AA35" i="128"/>
  <c r="AB35" i="128"/>
  <c r="Z36" i="128"/>
  <c r="AA36" i="128"/>
  <c r="AB36" i="128"/>
  <c r="Z37" i="128"/>
  <c r="AA37" i="128"/>
  <c r="AB37" i="128"/>
  <c r="Z38" i="128"/>
  <c r="AA38" i="128"/>
  <c r="AB38" i="128"/>
  <c r="Z39" i="128"/>
  <c r="AA39" i="128"/>
  <c r="AB39" i="128"/>
  <c r="Z40" i="128"/>
  <c r="AA40" i="128"/>
  <c r="AB40" i="128"/>
  <c r="Z41" i="128"/>
  <c r="AA41" i="128"/>
  <c r="AB41" i="128"/>
  <c r="W42" i="128"/>
  <c r="Z42" i="128"/>
  <c r="AA42" i="128"/>
  <c r="AB42" i="128"/>
  <c r="C45" i="128"/>
  <c r="D45" i="128"/>
  <c r="E45" i="128"/>
  <c r="F45" i="128"/>
  <c r="G45" i="128"/>
  <c r="H45" i="128"/>
  <c r="I45" i="128"/>
  <c r="J45" i="128"/>
  <c r="K45" i="128"/>
  <c r="L45" i="128"/>
  <c r="M45" i="128"/>
  <c r="N45" i="128"/>
  <c r="O45" i="128"/>
  <c r="P45" i="128"/>
  <c r="Q45" i="128"/>
  <c r="R45" i="128"/>
  <c r="S45" i="128"/>
  <c r="T45" i="128"/>
  <c r="V45" i="128"/>
  <c r="W45" i="128"/>
  <c r="X45" i="128"/>
  <c r="Z45" i="128"/>
  <c r="AA45" i="128"/>
  <c r="AB45" i="128"/>
  <c r="C47" i="128"/>
  <c r="D47" i="128"/>
  <c r="E47" i="128"/>
  <c r="F47" i="128"/>
  <c r="G47" i="128"/>
  <c r="H47" i="128"/>
  <c r="I47" i="128"/>
  <c r="J47" i="128"/>
  <c r="K47" i="128"/>
  <c r="L47" i="128"/>
  <c r="M47" i="128"/>
  <c r="N47" i="128"/>
  <c r="O47" i="128"/>
  <c r="P47" i="128"/>
  <c r="Q47" i="128"/>
  <c r="R47" i="128"/>
  <c r="S47" i="128"/>
  <c r="T47" i="128"/>
  <c r="U47" i="128"/>
  <c r="V47" i="128"/>
  <c r="W47" i="128"/>
  <c r="X47" i="128"/>
  <c r="Y47" i="128"/>
  <c r="Z47" i="128"/>
  <c r="AA47" i="128"/>
  <c r="AB47" i="128"/>
  <c r="AC47" i="128"/>
  <c r="Z18" i="129"/>
  <c r="AA18" i="129"/>
  <c r="AB18" i="129"/>
  <c r="Z19" i="129"/>
  <c r="AA19" i="129"/>
  <c r="AB19" i="129"/>
  <c r="Z20" i="129"/>
  <c r="AA20" i="129"/>
  <c r="AB20" i="129"/>
  <c r="Z21" i="129"/>
  <c r="AA21" i="129"/>
  <c r="AB21" i="129"/>
  <c r="Z22" i="129"/>
  <c r="AA22" i="129"/>
  <c r="AB22" i="129"/>
  <c r="Z23" i="129"/>
  <c r="AA23" i="129"/>
  <c r="AB23" i="129"/>
  <c r="Z24" i="129"/>
  <c r="AA24" i="129"/>
  <c r="AB24" i="129"/>
  <c r="Z25" i="129"/>
  <c r="AA25" i="129"/>
  <c r="AB25" i="129"/>
  <c r="Z26" i="129"/>
  <c r="AA26" i="129"/>
  <c r="AB26" i="129"/>
  <c r="Z27" i="129"/>
  <c r="AA27" i="129"/>
  <c r="AB27" i="129"/>
  <c r="Z28" i="129"/>
  <c r="AA28" i="129"/>
  <c r="AB28" i="129"/>
  <c r="Z29" i="129"/>
  <c r="AA29" i="129"/>
  <c r="AB29" i="129"/>
  <c r="Z30" i="129"/>
  <c r="AA30" i="129"/>
  <c r="AB30" i="129"/>
  <c r="Z31" i="129"/>
  <c r="AA31" i="129"/>
  <c r="AB31" i="129"/>
  <c r="Z32" i="129"/>
  <c r="AA32" i="129"/>
  <c r="AB32" i="129"/>
  <c r="Z33" i="129"/>
  <c r="AA33" i="129"/>
  <c r="AB33" i="129"/>
  <c r="Z34" i="129"/>
  <c r="AA34" i="129"/>
  <c r="AB34" i="129"/>
  <c r="Z35" i="129"/>
  <c r="AA35" i="129"/>
  <c r="AB35" i="129"/>
  <c r="Z36" i="129"/>
  <c r="AA36" i="129"/>
  <c r="AB36" i="129"/>
  <c r="Z37" i="129"/>
  <c r="AA37" i="129"/>
  <c r="AB37" i="129"/>
  <c r="Z38" i="129"/>
  <c r="AA38" i="129"/>
  <c r="AB38" i="129"/>
  <c r="Z39" i="129"/>
  <c r="AA39" i="129"/>
  <c r="AB39" i="129"/>
  <c r="Z40" i="129"/>
  <c r="AA40" i="129"/>
  <c r="AB40" i="129"/>
  <c r="Z41" i="129"/>
  <c r="AA41" i="129"/>
  <c r="AB41" i="129"/>
  <c r="W42" i="129"/>
  <c r="Z42" i="129"/>
  <c r="AA42" i="129"/>
  <c r="AB42" i="129"/>
  <c r="C45" i="129"/>
  <c r="D45" i="129"/>
  <c r="E45" i="129"/>
  <c r="F45" i="129"/>
  <c r="G45" i="129"/>
  <c r="H45" i="129"/>
  <c r="I45" i="129"/>
  <c r="J45" i="129"/>
  <c r="K45" i="129"/>
  <c r="L45" i="129"/>
  <c r="M45" i="129"/>
  <c r="N45" i="129"/>
  <c r="O45" i="129"/>
  <c r="P45" i="129"/>
  <c r="Q45" i="129"/>
  <c r="R45" i="129"/>
  <c r="S45" i="129"/>
  <c r="T45" i="129"/>
  <c r="V45" i="129"/>
  <c r="W45" i="129"/>
  <c r="X45" i="129"/>
  <c r="Z45" i="129"/>
  <c r="AA45" i="129"/>
  <c r="AB45" i="129"/>
  <c r="C47" i="129"/>
  <c r="D47" i="129"/>
  <c r="E47" i="129"/>
  <c r="F47" i="129"/>
  <c r="G47" i="129"/>
  <c r="H47" i="129"/>
  <c r="I47" i="129"/>
  <c r="J47" i="129"/>
  <c r="K47" i="129"/>
  <c r="L47" i="129"/>
  <c r="M47" i="129"/>
  <c r="N47" i="129"/>
  <c r="O47" i="129"/>
  <c r="P47" i="129"/>
  <c r="Q47" i="129"/>
  <c r="R47" i="129"/>
  <c r="S47" i="129"/>
  <c r="T47" i="129"/>
  <c r="U47" i="129"/>
  <c r="V47" i="129"/>
  <c r="W47" i="129"/>
  <c r="X47" i="129"/>
  <c r="Y47" i="129"/>
  <c r="Z47" i="129"/>
  <c r="AA47" i="129"/>
  <c r="AB47" i="129"/>
  <c r="AC47" i="129"/>
  <c r="Z18" i="130"/>
  <c r="AA18" i="130"/>
  <c r="AB18" i="130"/>
  <c r="Z19" i="130"/>
  <c r="AA19" i="130"/>
  <c r="AB19" i="130"/>
  <c r="Z20" i="130"/>
  <c r="AA20" i="130"/>
  <c r="AB20" i="130"/>
  <c r="Z21" i="130"/>
  <c r="AA21" i="130"/>
  <c r="AB21" i="130"/>
  <c r="Z22" i="130"/>
  <c r="AA22" i="130"/>
  <c r="AB22" i="130"/>
  <c r="Z23" i="130"/>
  <c r="AA23" i="130"/>
  <c r="AB23" i="130"/>
  <c r="Z24" i="130"/>
  <c r="AA24" i="130"/>
  <c r="AB24" i="130"/>
  <c r="Z25" i="130"/>
  <c r="AA25" i="130"/>
  <c r="AB25" i="130"/>
  <c r="Z26" i="130"/>
  <c r="AA26" i="130"/>
  <c r="AB26" i="130"/>
  <c r="Z27" i="130"/>
  <c r="AA27" i="130"/>
  <c r="AB27" i="130"/>
  <c r="Z28" i="130"/>
  <c r="AA28" i="130"/>
  <c r="AB28" i="130"/>
  <c r="Z29" i="130"/>
  <c r="AA29" i="130"/>
  <c r="AB29" i="130"/>
  <c r="Z30" i="130"/>
  <c r="AA30" i="130"/>
  <c r="AB30" i="130"/>
  <c r="Z31" i="130"/>
  <c r="AA31" i="130"/>
  <c r="AB31" i="130"/>
  <c r="Z32" i="130"/>
  <c r="AA32" i="130"/>
  <c r="AB32" i="130"/>
  <c r="Z33" i="130"/>
  <c r="AA33" i="130"/>
  <c r="AB33" i="130"/>
  <c r="Z34" i="130"/>
  <c r="AA34" i="130"/>
  <c r="AB34" i="130"/>
  <c r="Z35" i="130"/>
  <c r="AA35" i="130"/>
  <c r="AB35" i="130"/>
  <c r="Z36" i="130"/>
  <c r="AA36" i="130"/>
  <c r="AB36" i="130"/>
  <c r="Z37" i="130"/>
  <c r="AA37" i="130"/>
  <c r="AB37" i="130"/>
  <c r="Z38" i="130"/>
  <c r="AA38" i="130"/>
  <c r="AB38" i="130"/>
  <c r="Z39" i="130"/>
  <c r="AA39" i="130"/>
  <c r="AB39" i="130"/>
  <c r="Z40" i="130"/>
  <c r="AA40" i="130"/>
  <c r="AB40" i="130"/>
  <c r="Z41" i="130"/>
  <c r="AA41" i="130"/>
  <c r="AB41" i="130"/>
  <c r="W42" i="130"/>
  <c r="Z42" i="130"/>
  <c r="AA42" i="130"/>
  <c r="AB42" i="130"/>
  <c r="C45" i="130"/>
  <c r="D45" i="130"/>
  <c r="E45" i="130"/>
  <c r="F45" i="130"/>
  <c r="G45" i="130"/>
  <c r="H45" i="130"/>
  <c r="I45" i="130"/>
  <c r="J45" i="130"/>
  <c r="K45" i="130"/>
  <c r="L45" i="130"/>
  <c r="M45" i="130"/>
  <c r="N45" i="130"/>
  <c r="O45" i="130"/>
  <c r="P45" i="130"/>
  <c r="Q45" i="130"/>
  <c r="R45" i="130"/>
  <c r="S45" i="130"/>
  <c r="T45" i="130"/>
  <c r="V45" i="130"/>
  <c r="W45" i="130"/>
  <c r="X45" i="130"/>
  <c r="Z45" i="130"/>
  <c r="AA45" i="130"/>
  <c r="AB45" i="130"/>
  <c r="C47" i="130"/>
  <c r="D47" i="130"/>
  <c r="E47" i="130"/>
  <c r="F47" i="130"/>
  <c r="G47" i="130"/>
  <c r="H47" i="130"/>
  <c r="I47" i="130"/>
  <c r="J47" i="130"/>
  <c r="K47" i="130"/>
  <c r="L47" i="130"/>
  <c r="M47" i="130"/>
  <c r="N47" i="130"/>
  <c r="O47" i="130"/>
  <c r="P47" i="130"/>
  <c r="Q47" i="130"/>
  <c r="R47" i="130"/>
  <c r="S47" i="130"/>
  <c r="T47" i="130"/>
  <c r="U47" i="130"/>
  <c r="V47" i="130"/>
  <c r="W47" i="130"/>
  <c r="X47" i="130"/>
  <c r="Y47" i="130"/>
  <c r="Z47" i="130"/>
  <c r="AA47" i="130"/>
  <c r="AB47" i="130"/>
  <c r="AC47" i="130"/>
  <c r="Z18" i="131"/>
  <c r="AA18" i="131"/>
  <c r="AB18" i="131"/>
  <c r="Z19" i="131"/>
  <c r="AA19" i="131"/>
  <c r="AB19" i="131"/>
  <c r="Z20" i="131"/>
  <c r="AA20" i="131"/>
  <c r="AB20" i="131"/>
  <c r="Z21" i="131"/>
  <c r="AA21" i="131"/>
  <c r="AB21" i="131"/>
  <c r="Z22" i="131"/>
  <c r="AA22" i="131"/>
  <c r="AB22" i="131"/>
  <c r="Z23" i="131"/>
  <c r="AA23" i="131"/>
  <c r="AB23" i="131"/>
  <c r="Z24" i="131"/>
  <c r="AA24" i="131"/>
  <c r="AB24" i="131"/>
  <c r="Z25" i="131"/>
  <c r="AA25" i="131"/>
  <c r="AB25" i="131"/>
  <c r="Z26" i="131"/>
  <c r="AA26" i="131"/>
  <c r="AB26" i="131"/>
  <c r="Z27" i="131"/>
  <c r="AA27" i="131"/>
  <c r="AB27" i="131"/>
  <c r="Z28" i="131"/>
  <c r="AA28" i="131"/>
  <c r="AB28" i="131"/>
  <c r="Z29" i="131"/>
  <c r="AA29" i="131"/>
  <c r="AB29" i="131"/>
  <c r="Z30" i="131"/>
  <c r="AA30" i="131"/>
  <c r="AB30" i="131"/>
  <c r="Z31" i="131"/>
  <c r="AA31" i="131"/>
  <c r="AB31" i="131"/>
  <c r="Z32" i="131"/>
  <c r="AA32" i="131"/>
  <c r="AB32" i="131"/>
  <c r="Z33" i="131"/>
  <c r="AA33" i="131"/>
  <c r="AB33" i="131"/>
  <c r="Z34" i="131"/>
  <c r="AA34" i="131"/>
  <c r="AB34" i="131"/>
  <c r="Z35" i="131"/>
  <c r="AA35" i="131"/>
  <c r="AB35" i="131"/>
  <c r="Z36" i="131"/>
  <c r="AA36" i="131"/>
  <c r="AB36" i="131"/>
  <c r="Z37" i="131"/>
  <c r="AA37" i="131"/>
  <c r="AB37" i="131"/>
  <c r="Z38" i="131"/>
  <c r="AA38" i="131"/>
  <c r="AB38" i="131"/>
  <c r="Z39" i="131"/>
  <c r="AA39" i="131"/>
  <c r="AB39" i="131"/>
  <c r="Z40" i="131"/>
  <c r="AA40" i="131"/>
  <c r="AB40" i="131"/>
  <c r="Z41" i="131"/>
  <c r="AA41" i="131"/>
  <c r="AB41" i="131"/>
  <c r="W42" i="131"/>
  <c r="Z42" i="131"/>
  <c r="AA42" i="131"/>
  <c r="AB42" i="131"/>
  <c r="C45" i="131"/>
  <c r="D45" i="131"/>
  <c r="E45" i="131"/>
  <c r="F45" i="131"/>
  <c r="G45" i="131"/>
  <c r="H45" i="131"/>
  <c r="I45" i="131"/>
  <c r="J45" i="131"/>
  <c r="K45" i="131"/>
  <c r="L45" i="131"/>
  <c r="M45" i="131"/>
  <c r="N45" i="131"/>
  <c r="O45" i="131"/>
  <c r="P45" i="131"/>
  <c r="Q45" i="131"/>
  <c r="R45" i="131"/>
  <c r="S45" i="131"/>
  <c r="T45" i="131"/>
  <c r="V45" i="131"/>
  <c r="W45" i="131"/>
  <c r="X45" i="131"/>
  <c r="Z45" i="131"/>
  <c r="AA45" i="131"/>
  <c r="AB45" i="131"/>
  <c r="C47" i="131"/>
  <c r="D47" i="131"/>
  <c r="E47" i="131"/>
  <c r="F47" i="131"/>
  <c r="G47" i="131"/>
  <c r="H47" i="131"/>
  <c r="I47" i="131"/>
  <c r="J47" i="131"/>
  <c r="K47" i="131"/>
  <c r="L47" i="131"/>
  <c r="M47" i="131"/>
  <c r="N47" i="131"/>
  <c r="O47" i="131"/>
  <c r="P47" i="131"/>
  <c r="Q47" i="131"/>
  <c r="R47" i="131"/>
  <c r="S47" i="131"/>
  <c r="T47" i="131"/>
  <c r="U47" i="131"/>
  <c r="V47" i="131"/>
  <c r="W47" i="131"/>
  <c r="X47" i="131"/>
  <c r="Y47" i="131"/>
  <c r="Z47" i="131"/>
  <c r="AA47" i="131"/>
  <c r="AB47" i="131"/>
  <c r="AC47" i="131"/>
  <c r="AA18" i="132"/>
  <c r="AB18" i="132"/>
  <c r="AC18" i="132"/>
  <c r="AA19" i="132"/>
  <c r="AB19" i="132"/>
  <c r="AC19" i="132"/>
  <c r="AA20" i="132"/>
  <c r="AB20" i="132"/>
  <c r="AC20" i="132"/>
  <c r="AA21" i="132"/>
  <c r="AB21" i="132"/>
  <c r="AC21" i="132"/>
  <c r="AA22" i="132"/>
  <c r="AB22" i="132"/>
  <c r="AC22" i="132"/>
  <c r="AA23" i="132"/>
  <c r="AB23" i="132"/>
  <c r="AC23" i="132"/>
  <c r="AA24" i="132"/>
  <c r="AB24" i="132"/>
  <c r="AC24" i="132"/>
  <c r="AA25" i="132"/>
  <c r="AB25" i="132"/>
  <c r="AC25" i="132"/>
  <c r="AA26" i="132"/>
  <c r="AB26" i="132"/>
  <c r="AC26" i="132"/>
  <c r="AA27" i="132"/>
  <c r="AB27" i="132"/>
  <c r="AC27" i="132"/>
  <c r="AA28" i="132"/>
  <c r="AB28" i="132"/>
  <c r="AC28" i="132"/>
  <c r="AA29" i="132"/>
  <c r="AB29" i="132"/>
  <c r="AC29" i="132"/>
  <c r="AA30" i="132"/>
  <c r="AB30" i="132"/>
  <c r="AC30" i="132"/>
  <c r="AA31" i="132"/>
  <c r="AB31" i="132"/>
  <c r="AC31" i="132"/>
  <c r="AA32" i="132"/>
  <c r="AB32" i="132"/>
  <c r="AC32" i="132"/>
  <c r="AA33" i="132"/>
  <c r="AB33" i="132"/>
  <c r="AC33" i="132"/>
  <c r="AA34" i="132"/>
  <c r="AB34" i="132"/>
  <c r="AC34" i="132"/>
  <c r="AA35" i="132"/>
  <c r="AB35" i="132"/>
  <c r="AC35" i="132"/>
  <c r="AA36" i="132"/>
  <c r="AB36" i="132"/>
  <c r="AC36" i="132"/>
  <c r="AA37" i="132"/>
  <c r="AB37" i="132"/>
  <c r="AC37" i="132"/>
  <c r="AA38" i="132"/>
  <c r="AB38" i="132"/>
  <c r="AC38" i="132"/>
  <c r="AA39" i="132"/>
  <c r="AB39" i="132"/>
  <c r="AC39" i="132"/>
  <c r="AA40" i="132"/>
  <c r="AB40" i="132"/>
  <c r="AC40" i="132"/>
  <c r="AA41" i="132"/>
  <c r="AB41" i="132"/>
  <c r="AC41" i="132"/>
  <c r="X42" i="132"/>
  <c r="AA42" i="132"/>
  <c r="AB42" i="132"/>
  <c r="AC42" i="132"/>
  <c r="C45" i="132"/>
  <c r="D45" i="132"/>
  <c r="E45" i="132"/>
  <c r="F45" i="132"/>
  <c r="G45" i="132"/>
  <c r="H45" i="132"/>
  <c r="I45" i="132"/>
  <c r="J45" i="132"/>
  <c r="K45" i="132"/>
  <c r="L45" i="132"/>
  <c r="M45" i="132"/>
  <c r="N45" i="132"/>
  <c r="O45" i="132"/>
  <c r="P45" i="132"/>
  <c r="Q45" i="132"/>
  <c r="R45" i="132"/>
  <c r="S45" i="132"/>
  <c r="T45" i="132"/>
  <c r="U45" i="132"/>
  <c r="W45" i="132"/>
  <c r="X45" i="132"/>
  <c r="Y45" i="132"/>
  <c r="AA45" i="132"/>
  <c r="AB45" i="132"/>
  <c r="AC45" i="132"/>
  <c r="C47" i="132"/>
  <c r="D47" i="132"/>
  <c r="E47" i="132"/>
  <c r="F47" i="132"/>
  <c r="G47" i="132"/>
  <c r="H47" i="132"/>
  <c r="I47" i="132"/>
  <c r="J47" i="132"/>
  <c r="K47" i="132"/>
  <c r="L47" i="132"/>
  <c r="M47" i="132"/>
  <c r="N47" i="132"/>
  <c r="O47" i="132"/>
  <c r="P47" i="132"/>
  <c r="Q47" i="132"/>
  <c r="R47" i="132"/>
  <c r="S47" i="132"/>
  <c r="T47" i="132"/>
  <c r="U47" i="132"/>
  <c r="V47" i="132"/>
  <c r="W47" i="132"/>
  <c r="X47" i="132"/>
  <c r="Y47" i="132"/>
  <c r="Z47" i="132"/>
  <c r="AA47" i="132"/>
  <c r="AB47" i="132"/>
  <c r="AC47" i="132"/>
  <c r="AD47" i="132"/>
  <c r="AC18" i="133"/>
  <c r="AD18" i="133"/>
  <c r="AE18" i="133"/>
  <c r="AC19" i="133"/>
  <c r="AD19" i="133"/>
  <c r="AE19" i="133"/>
  <c r="AC20" i="133"/>
  <c r="AD20" i="133"/>
  <c r="AE20" i="133"/>
  <c r="AC21" i="133"/>
  <c r="AD21" i="133"/>
  <c r="AE21" i="133"/>
  <c r="AC22" i="133"/>
  <c r="AD22" i="133"/>
  <c r="AE22" i="133"/>
  <c r="AC23" i="133"/>
  <c r="AD23" i="133"/>
  <c r="AE23" i="133"/>
  <c r="AC24" i="133"/>
  <c r="AD24" i="133"/>
  <c r="AE24" i="133"/>
  <c r="AC25" i="133"/>
  <c r="AD25" i="133"/>
  <c r="AE25" i="133"/>
  <c r="AC26" i="133"/>
  <c r="AD26" i="133"/>
  <c r="AE26" i="133"/>
  <c r="AC27" i="133"/>
  <c r="AD27" i="133"/>
  <c r="AE27" i="133"/>
  <c r="AC28" i="133"/>
  <c r="AD28" i="133"/>
  <c r="AE28" i="133"/>
  <c r="AC29" i="133"/>
  <c r="AD29" i="133"/>
  <c r="AE29" i="133"/>
  <c r="AC30" i="133"/>
  <c r="AD30" i="133"/>
  <c r="AE30" i="133"/>
  <c r="AC31" i="133"/>
  <c r="AD31" i="133"/>
  <c r="AE31" i="133"/>
  <c r="AC32" i="133"/>
  <c r="AD32" i="133"/>
  <c r="AE32" i="133"/>
  <c r="AC33" i="133"/>
  <c r="AD33" i="133"/>
  <c r="AE33" i="133"/>
  <c r="AC34" i="133"/>
  <c r="AD34" i="133"/>
  <c r="AE34" i="133"/>
  <c r="AC35" i="133"/>
  <c r="AD35" i="133"/>
  <c r="AE35" i="133"/>
  <c r="AC36" i="133"/>
  <c r="AD36" i="133"/>
  <c r="AE36" i="133"/>
  <c r="AC37" i="133"/>
  <c r="AD37" i="133"/>
  <c r="AE37" i="133"/>
  <c r="AC38" i="133"/>
  <c r="AD38" i="133"/>
  <c r="AE38" i="133"/>
  <c r="AC39" i="133"/>
  <c r="AD39" i="133"/>
  <c r="AE39" i="133"/>
  <c r="AC40" i="133"/>
  <c r="AD40" i="133"/>
  <c r="AE40" i="133"/>
  <c r="AC41" i="133"/>
  <c r="AD41" i="133"/>
  <c r="AE41" i="133"/>
  <c r="Z42" i="133"/>
  <c r="AC42" i="133"/>
  <c r="AD42" i="133"/>
  <c r="AE42" i="133"/>
  <c r="C45" i="133"/>
  <c r="D45" i="133"/>
  <c r="E45" i="133"/>
  <c r="F45" i="133"/>
  <c r="G45" i="133"/>
  <c r="H45" i="133"/>
  <c r="I45" i="133"/>
  <c r="J45" i="133"/>
  <c r="K45" i="133"/>
  <c r="L45" i="133"/>
  <c r="M45" i="133"/>
  <c r="N45" i="133"/>
  <c r="O45" i="133"/>
  <c r="P45" i="133"/>
  <c r="Q45" i="133"/>
  <c r="R45" i="133"/>
  <c r="S45" i="133"/>
  <c r="T45" i="133"/>
  <c r="U45" i="133"/>
  <c r="V45" i="133"/>
  <c r="W45" i="133"/>
  <c r="Y45" i="133"/>
  <c r="Z45" i="133"/>
  <c r="AA45" i="133"/>
  <c r="AC45" i="133"/>
  <c r="AD45" i="133"/>
  <c r="AE45" i="133"/>
  <c r="C47" i="133"/>
  <c r="D47" i="133"/>
  <c r="E47" i="133"/>
  <c r="F47" i="133"/>
  <c r="G47" i="133"/>
  <c r="H47" i="133"/>
  <c r="I47" i="133"/>
  <c r="J47" i="133"/>
  <c r="K47" i="133"/>
  <c r="L47" i="133"/>
  <c r="M47" i="133"/>
  <c r="N47" i="133"/>
  <c r="O47" i="133"/>
  <c r="P47" i="133"/>
  <c r="Q47" i="133"/>
  <c r="R47" i="133"/>
  <c r="S47" i="133"/>
  <c r="T47" i="133"/>
  <c r="U47" i="133"/>
  <c r="V47" i="133"/>
  <c r="W47" i="133"/>
  <c r="X47" i="133"/>
  <c r="Y47" i="133"/>
  <c r="Z47" i="133"/>
  <c r="AA47" i="133"/>
  <c r="AB47" i="133"/>
  <c r="AC47" i="133"/>
  <c r="AD47" i="133"/>
  <c r="AE47" i="133"/>
  <c r="AF47" i="133"/>
  <c r="Z18" i="134"/>
  <c r="AA18" i="134"/>
  <c r="AB18" i="134"/>
  <c r="Z19" i="134"/>
  <c r="AA19" i="134"/>
  <c r="AB19" i="134"/>
  <c r="Z20" i="134"/>
  <c r="AA20" i="134"/>
  <c r="AB20" i="134"/>
  <c r="Z21" i="134"/>
  <c r="AA21" i="134"/>
  <c r="AB21" i="134"/>
  <c r="Z22" i="134"/>
  <c r="AA22" i="134"/>
  <c r="AB22" i="134"/>
  <c r="Z23" i="134"/>
  <c r="AA23" i="134"/>
  <c r="AB23" i="134"/>
  <c r="Z24" i="134"/>
  <c r="AA24" i="134"/>
  <c r="AB24" i="134"/>
  <c r="Z25" i="134"/>
  <c r="AA25" i="134"/>
  <c r="AB25" i="134"/>
  <c r="Z26" i="134"/>
  <c r="AA26" i="134"/>
  <c r="AB26" i="134"/>
  <c r="Z27" i="134"/>
  <c r="AA27" i="134"/>
  <c r="AB27" i="134"/>
  <c r="Z28" i="134"/>
  <c r="AA28" i="134"/>
  <c r="AB28" i="134"/>
  <c r="Z29" i="134"/>
  <c r="AA29" i="134"/>
  <c r="AB29" i="134"/>
  <c r="Z30" i="134"/>
  <c r="AA30" i="134"/>
  <c r="AB30" i="134"/>
  <c r="Z31" i="134"/>
  <c r="AA31" i="134"/>
  <c r="AB31" i="134"/>
  <c r="Z32" i="134"/>
  <c r="AA32" i="134"/>
  <c r="AB32" i="134"/>
  <c r="Z33" i="134"/>
  <c r="AA33" i="134"/>
  <c r="AB33" i="134"/>
  <c r="Z34" i="134"/>
  <c r="AA34" i="134"/>
  <c r="AB34" i="134"/>
  <c r="Z35" i="134"/>
  <c r="AA35" i="134"/>
  <c r="AB35" i="134"/>
  <c r="Z36" i="134"/>
  <c r="AA36" i="134"/>
  <c r="AB36" i="134"/>
  <c r="Z37" i="134"/>
  <c r="AA37" i="134"/>
  <c r="AB37" i="134"/>
  <c r="Z38" i="134"/>
  <c r="AA38" i="134"/>
  <c r="AB38" i="134"/>
  <c r="Z39" i="134"/>
  <c r="AA39" i="134"/>
  <c r="AB39" i="134"/>
  <c r="Z40" i="134"/>
  <c r="AA40" i="134"/>
  <c r="AB40" i="134"/>
  <c r="Z41" i="134"/>
  <c r="AA41" i="134"/>
  <c r="AB41" i="134"/>
  <c r="W42" i="134"/>
  <c r="Z42" i="134"/>
  <c r="AA42" i="134"/>
  <c r="AB42" i="134"/>
  <c r="C45" i="134"/>
  <c r="D45" i="134"/>
  <c r="E45" i="134"/>
  <c r="F45" i="134"/>
  <c r="G45" i="134"/>
  <c r="H45" i="134"/>
  <c r="I45" i="134"/>
  <c r="J45" i="134"/>
  <c r="K45" i="134"/>
  <c r="L45" i="134"/>
  <c r="M45" i="134"/>
  <c r="N45" i="134"/>
  <c r="O45" i="134"/>
  <c r="P45" i="134"/>
  <c r="Q45" i="134"/>
  <c r="R45" i="134"/>
  <c r="S45" i="134"/>
  <c r="T45" i="134"/>
  <c r="V45" i="134"/>
  <c r="W45" i="134"/>
  <c r="X45" i="134"/>
  <c r="Z45" i="134"/>
  <c r="AA45" i="134"/>
  <c r="AB45" i="134"/>
  <c r="C47" i="134"/>
  <c r="D47" i="134"/>
  <c r="E47" i="134"/>
  <c r="F47" i="134"/>
  <c r="G47" i="134"/>
  <c r="H47" i="134"/>
  <c r="I47" i="134"/>
  <c r="J47" i="134"/>
  <c r="K47" i="134"/>
  <c r="L47" i="134"/>
  <c r="M47" i="134"/>
  <c r="N47" i="134"/>
  <c r="O47" i="134"/>
  <c r="P47" i="134"/>
  <c r="Q47" i="134"/>
  <c r="R47" i="134"/>
  <c r="S47" i="134"/>
  <c r="T47" i="134"/>
  <c r="U47" i="134"/>
  <c r="V47" i="134"/>
  <c r="W47" i="134"/>
  <c r="X47" i="134"/>
  <c r="Y47" i="134"/>
  <c r="Z47" i="134"/>
  <c r="AA47" i="134"/>
  <c r="AB47" i="134"/>
  <c r="AC47" i="134"/>
  <c r="X18" i="135"/>
  <c r="Y18" i="135"/>
  <c r="Z18" i="135"/>
  <c r="X19" i="135"/>
  <c r="Y19" i="135"/>
  <c r="Z19" i="135"/>
  <c r="X20" i="135"/>
  <c r="Y20" i="135"/>
  <c r="Z20" i="135"/>
  <c r="X21" i="135"/>
  <c r="Y21" i="135"/>
  <c r="Z21" i="135"/>
  <c r="X22" i="135"/>
  <c r="Y22" i="135"/>
  <c r="Z22" i="135"/>
  <c r="X23" i="135"/>
  <c r="Y23" i="135"/>
  <c r="Z23" i="135"/>
  <c r="X24" i="135"/>
  <c r="Y24" i="135"/>
  <c r="Z24" i="135"/>
  <c r="X25" i="135"/>
  <c r="Y25" i="135"/>
  <c r="Z25" i="135"/>
  <c r="X26" i="135"/>
  <c r="Y26" i="135"/>
  <c r="Z26" i="135"/>
  <c r="X27" i="135"/>
  <c r="Y27" i="135"/>
  <c r="Z27" i="135"/>
  <c r="X28" i="135"/>
  <c r="Y28" i="135"/>
  <c r="Z28" i="135"/>
  <c r="X29" i="135"/>
  <c r="Y29" i="135"/>
  <c r="Z29" i="135"/>
  <c r="X30" i="135"/>
  <c r="Y30" i="135"/>
  <c r="Z30" i="135"/>
  <c r="X31" i="135"/>
  <c r="Y31" i="135"/>
  <c r="Z31" i="135"/>
  <c r="X32" i="135"/>
  <c r="Y32" i="135"/>
  <c r="Z32" i="135"/>
  <c r="X33" i="135"/>
  <c r="Y33" i="135"/>
  <c r="Z33" i="135"/>
  <c r="X34" i="135"/>
  <c r="Y34" i="135"/>
  <c r="Z34" i="135"/>
  <c r="X35" i="135"/>
  <c r="Y35" i="135"/>
  <c r="Z35" i="135"/>
  <c r="X36" i="135"/>
  <c r="Y36" i="135"/>
  <c r="Z36" i="135"/>
  <c r="X37" i="135"/>
  <c r="Y37" i="135"/>
  <c r="Z37" i="135"/>
  <c r="X38" i="135"/>
  <c r="Y38" i="135"/>
  <c r="Z38" i="135"/>
  <c r="X39" i="135"/>
  <c r="Y39" i="135"/>
  <c r="Z39" i="135"/>
  <c r="X40" i="135"/>
  <c r="Y40" i="135"/>
  <c r="Z40" i="135"/>
  <c r="X41" i="135"/>
  <c r="Y41" i="135"/>
  <c r="Z41" i="135"/>
  <c r="U42" i="135"/>
  <c r="X42" i="135"/>
  <c r="Y42" i="135"/>
  <c r="Z42" i="135"/>
  <c r="C45" i="135"/>
  <c r="D45" i="135"/>
  <c r="E45" i="135"/>
  <c r="F45" i="135"/>
  <c r="G45" i="135"/>
  <c r="H45" i="135"/>
  <c r="I45" i="135"/>
  <c r="J45" i="135"/>
  <c r="K45" i="135"/>
  <c r="L45" i="135"/>
  <c r="M45" i="135"/>
  <c r="N45" i="135"/>
  <c r="O45" i="135"/>
  <c r="P45" i="135"/>
  <c r="Q45" i="135"/>
  <c r="R45" i="135"/>
  <c r="T45" i="135"/>
  <c r="U45" i="135"/>
  <c r="V45" i="135"/>
  <c r="X45" i="135"/>
  <c r="Y45" i="135"/>
  <c r="Z45" i="135"/>
  <c r="C47" i="135"/>
  <c r="D47" i="135"/>
  <c r="E47" i="135"/>
  <c r="F47" i="135"/>
  <c r="G47" i="135"/>
  <c r="H47" i="135"/>
  <c r="I47" i="135"/>
  <c r="J47" i="135"/>
  <c r="K47" i="135"/>
  <c r="L47" i="135"/>
  <c r="M47" i="135"/>
  <c r="N47" i="135"/>
  <c r="O47" i="135"/>
  <c r="P47" i="135"/>
  <c r="Q47" i="135"/>
  <c r="R47" i="135"/>
  <c r="S47" i="135"/>
  <c r="T47" i="135"/>
  <c r="U47" i="135"/>
  <c r="V47" i="135"/>
  <c r="W47" i="135"/>
  <c r="X47" i="135"/>
  <c r="Y47" i="135"/>
  <c r="Z47" i="135"/>
  <c r="AA47" i="135"/>
  <c r="X18" i="136"/>
  <c r="Y18" i="136"/>
  <c r="Z18" i="136"/>
  <c r="X19" i="136"/>
  <c r="Y19" i="136"/>
  <c r="Z19" i="136"/>
  <c r="X20" i="136"/>
  <c r="Y20" i="136"/>
  <c r="Z20" i="136"/>
  <c r="X21" i="136"/>
  <c r="Y21" i="136"/>
  <c r="Z21" i="136"/>
  <c r="X22" i="136"/>
  <c r="Y22" i="136"/>
  <c r="Z22" i="136"/>
  <c r="X23" i="136"/>
  <c r="Y23" i="136"/>
  <c r="Z23" i="136"/>
  <c r="X24" i="136"/>
  <c r="Y24" i="136"/>
  <c r="Z24" i="136"/>
  <c r="X25" i="136"/>
  <c r="Y25" i="136"/>
  <c r="Z25" i="136"/>
  <c r="X26" i="136"/>
  <c r="Y26" i="136"/>
  <c r="Z26" i="136"/>
  <c r="X27" i="136"/>
  <c r="Y27" i="136"/>
  <c r="Z27" i="136"/>
  <c r="X28" i="136"/>
  <c r="Y28" i="136"/>
  <c r="Z28" i="136"/>
  <c r="X29" i="136"/>
  <c r="Y29" i="136"/>
  <c r="Z29" i="136"/>
  <c r="X30" i="136"/>
  <c r="Y30" i="136"/>
  <c r="Z30" i="136"/>
  <c r="X31" i="136"/>
  <c r="Y31" i="136"/>
  <c r="Z31" i="136"/>
  <c r="X32" i="136"/>
  <c r="Y32" i="136"/>
  <c r="Z32" i="136"/>
  <c r="X33" i="136"/>
  <c r="Y33" i="136"/>
  <c r="Z33" i="136"/>
  <c r="X34" i="136"/>
  <c r="Y34" i="136"/>
  <c r="Z34" i="136"/>
  <c r="X35" i="136"/>
  <c r="Y35" i="136"/>
  <c r="Z35" i="136"/>
  <c r="X36" i="136"/>
  <c r="Y36" i="136"/>
  <c r="Z36" i="136"/>
  <c r="X37" i="136"/>
  <c r="Y37" i="136"/>
  <c r="Z37" i="136"/>
  <c r="X38" i="136"/>
  <c r="Y38" i="136"/>
  <c r="Z38" i="136"/>
  <c r="X39" i="136"/>
  <c r="Y39" i="136"/>
  <c r="Z39" i="136"/>
  <c r="X40" i="136"/>
  <c r="Y40" i="136"/>
  <c r="Z40" i="136"/>
  <c r="X41" i="136"/>
  <c r="Y41" i="136"/>
  <c r="Z41" i="136"/>
  <c r="U42" i="136"/>
  <c r="X42" i="136"/>
  <c r="Y42" i="136"/>
  <c r="Z42" i="136"/>
  <c r="C45" i="136"/>
  <c r="D45" i="136"/>
  <c r="E45" i="136"/>
  <c r="F45" i="136"/>
  <c r="G45" i="136"/>
  <c r="H45" i="136"/>
  <c r="I45" i="136"/>
  <c r="J45" i="136"/>
  <c r="K45" i="136"/>
  <c r="L45" i="136"/>
  <c r="M45" i="136"/>
  <c r="N45" i="136"/>
  <c r="O45" i="136"/>
  <c r="P45" i="136"/>
  <c r="Q45" i="136"/>
  <c r="R45" i="136"/>
  <c r="T45" i="136"/>
  <c r="U45" i="136"/>
  <c r="V45" i="136"/>
  <c r="X45" i="136"/>
  <c r="Y45" i="136"/>
  <c r="Z45" i="136"/>
  <c r="C47" i="136"/>
  <c r="D47" i="136"/>
  <c r="E47" i="136"/>
  <c r="F47" i="136"/>
  <c r="G47" i="136"/>
  <c r="H47" i="136"/>
  <c r="I47" i="136"/>
  <c r="J47" i="136"/>
  <c r="K47" i="136"/>
  <c r="L47" i="136"/>
  <c r="M47" i="136"/>
  <c r="N47" i="136"/>
  <c r="O47" i="136"/>
  <c r="P47" i="136"/>
  <c r="Q47" i="136"/>
  <c r="R47" i="136"/>
  <c r="S47" i="136"/>
  <c r="T47" i="136"/>
  <c r="U47" i="136"/>
  <c r="V47" i="136"/>
  <c r="W47" i="136"/>
  <c r="X47" i="136"/>
  <c r="Y47" i="136"/>
  <c r="Z47" i="136"/>
  <c r="AA47" i="136"/>
  <c r="R18" i="109"/>
  <c r="S18" i="109"/>
  <c r="T18" i="109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R42" i="109"/>
  <c r="S42" i="109"/>
  <c r="T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R45" i="109"/>
  <c r="S45" i="109"/>
  <c r="T45" i="109"/>
  <c r="C47" i="109"/>
  <c r="D47" i="109"/>
  <c r="E47" i="109"/>
  <c r="F47" i="109"/>
  <c r="G47" i="109"/>
  <c r="H47" i="109"/>
  <c r="I47" i="109"/>
  <c r="J47" i="109"/>
  <c r="K47" i="109"/>
  <c r="L47" i="109"/>
  <c r="N47" i="109"/>
  <c r="O47" i="109"/>
  <c r="P47" i="109"/>
  <c r="R47" i="109"/>
  <c r="S47" i="109"/>
  <c r="T47" i="109"/>
  <c r="U47" i="109"/>
  <c r="M48" i="109"/>
  <c r="Q48" i="109"/>
  <c r="X18" i="137"/>
  <c r="Y18" i="137"/>
  <c r="Z18" i="137"/>
  <c r="X19" i="137"/>
  <c r="Y19" i="137"/>
  <c r="Z19" i="137"/>
  <c r="X20" i="137"/>
  <c r="Y20" i="137"/>
  <c r="Z20" i="137"/>
  <c r="X21" i="137"/>
  <c r="Y21" i="137"/>
  <c r="Z21" i="137"/>
  <c r="X22" i="137"/>
  <c r="Y22" i="137"/>
  <c r="Z22" i="137"/>
  <c r="X23" i="137"/>
  <c r="Y23" i="137"/>
  <c r="Z23" i="137"/>
  <c r="X24" i="137"/>
  <c r="Y24" i="137"/>
  <c r="Z24" i="137"/>
  <c r="X25" i="137"/>
  <c r="Y25" i="137"/>
  <c r="Z25" i="137"/>
  <c r="X26" i="137"/>
  <c r="Y26" i="137"/>
  <c r="Z26" i="137"/>
  <c r="X27" i="137"/>
  <c r="Y27" i="137"/>
  <c r="Z27" i="137"/>
  <c r="X28" i="137"/>
  <c r="Y28" i="137"/>
  <c r="Z28" i="137"/>
  <c r="X29" i="137"/>
  <c r="Y29" i="137"/>
  <c r="Z29" i="137"/>
  <c r="X30" i="137"/>
  <c r="Y30" i="137"/>
  <c r="Z30" i="137"/>
  <c r="X31" i="137"/>
  <c r="Y31" i="137"/>
  <c r="Z31" i="137"/>
  <c r="X32" i="137"/>
  <c r="Y32" i="137"/>
  <c r="Z32" i="137"/>
  <c r="X33" i="137"/>
  <c r="Y33" i="137"/>
  <c r="Z33" i="137"/>
  <c r="X34" i="137"/>
  <c r="Y34" i="137"/>
  <c r="Z34" i="137"/>
  <c r="X35" i="137"/>
  <c r="Y35" i="137"/>
  <c r="Z35" i="137"/>
  <c r="X36" i="137"/>
  <c r="Y36" i="137"/>
  <c r="Z36" i="137"/>
  <c r="X37" i="137"/>
  <c r="Y37" i="137"/>
  <c r="Z37" i="137"/>
  <c r="X38" i="137"/>
  <c r="Y38" i="137"/>
  <c r="Z38" i="137"/>
  <c r="X39" i="137"/>
  <c r="Y39" i="137"/>
  <c r="Z39" i="137"/>
  <c r="X40" i="137"/>
  <c r="Y40" i="137"/>
  <c r="Z40" i="137"/>
  <c r="X41" i="137"/>
  <c r="Y41" i="137"/>
  <c r="Z41" i="137"/>
  <c r="U42" i="137"/>
  <c r="X42" i="137"/>
  <c r="Y42" i="137"/>
  <c r="Z42" i="137"/>
  <c r="C45" i="137"/>
  <c r="D45" i="137"/>
  <c r="E45" i="137"/>
  <c r="F45" i="137"/>
  <c r="G45" i="137"/>
  <c r="H45" i="137"/>
  <c r="I45" i="137"/>
  <c r="J45" i="137"/>
  <c r="K45" i="137"/>
  <c r="L45" i="137"/>
  <c r="M45" i="137"/>
  <c r="N45" i="137"/>
  <c r="O45" i="137"/>
  <c r="P45" i="137"/>
  <c r="Q45" i="137"/>
  <c r="R45" i="137"/>
  <c r="T45" i="137"/>
  <c r="U45" i="137"/>
  <c r="V45" i="137"/>
  <c r="X45" i="137"/>
  <c r="Y45" i="137"/>
  <c r="Z45" i="137"/>
  <c r="C47" i="137"/>
  <c r="D47" i="137"/>
  <c r="E47" i="137"/>
  <c r="F47" i="137"/>
  <c r="G47" i="137"/>
  <c r="H47" i="137"/>
  <c r="I47" i="137"/>
  <c r="J47" i="137"/>
  <c r="K47" i="137"/>
  <c r="L47" i="137"/>
  <c r="M47" i="137"/>
  <c r="N47" i="137"/>
  <c r="O47" i="137"/>
  <c r="P47" i="137"/>
  <c r="Q47" i="137"/>
  <c r="R47" i="137"/>
  <c r="S47" i="137"/>
  <c r="T47" i="137"/>
  <c r="U47" i="137"/>
  <c r="V47" i="137"/>
  <c r="W47" i="137"/>
  <c r="X47" i="137"/>
  <c r="Y47" i="137"/>
  <c r="Z47" i="137"/>
  <c r="AA47" i="137"/>
  <c r="X18" i="138"/>
  <c r="Y18" i="138"/>
  <c r="Z18" i="138"/>
  <c r="X19" i="138"/>
  <c r="Y19" i="138"/>
  <c r="Z19" i="138"/>
  <c r="X20" i="138"/>
  <c r="Y20" i="138"/>
  <c r="Z20" i="138"/>
  <c r="X21" i="138"/>
  <c r="Y21" i="138"/>
  <c r="Z21" i="138"/>
  <c r="X22" i="138"/>
  <c r="Y22" i="138"/>
  <c r="Z22" i="138"/>
  <c r="X23" i="138"/>
  <c r="Y23" i="138"/>
  <c r="Z23" i="138"/>
  <c r="X24" i="138"/>
  <c r="Y24" i="138"/>
  <c r="Z24" i="138"/>
  <c r="X25" i="138"/>
  <c r="Y25" i="138"/>
  <c r="Z25" i="138"/>
  <c r="X26" i="138"/>
  <c r="Y26" i="138"/>
  <c r="Z26" i="138"/>
  <c r="X27" i="138"/>
  <c r="Y27" i="138"/>
  <c r="Z27" i="138"/>
  <c r="X28" i="138"/>
  <c r="Y28" i="138"/>
  <c r="Z28" i="138"/>
  <c r="X29" i="138"/>
  <c r="Y29" i="138"/>
  <c r="Z29" i="138"/>
  <c r="X30" i="138"/>
  <c r="Y30" i="138"/>
  <c r="Z30" i="138"/>
  <c r="X31" i="138"/>
  <c r="Y31" i="138"/>
  <c r="Z31" i="138"/>
  <c r="X32" i="138"/>
  <c r="Y32" i="138"/>
  <c r="Z32" i="138"/>
  <c r="X33" i="138"/>
  <c r="Y33" i="138"/>
  <c r="Z33" i="138"/>
  <c r="X34" i="138"/>
  <c r="Y34" i="138"/>
  <c r="Z34" i="138"/>
  <c r="X35" i="138"/>
  <c r="Y35" i="138"/>
  <c r="Z35" i="138"/>
  <c r="X36" i="138"/>
  <c r="Y36" i="138"/>
  <c r="Z36" i="138"/>
  <c r="X37" i="138"/>
  <c r="Y37" i="138"/>
  <c r="Z37" i="138"/>
  <c r="X38" i="138"/>
  <c r="Y38" i="138"/>
  <c r="Z38" i="138"/>
  <c r="X39" i="138"/>
  <c r="Y39" i="138"/>
  <c r="Z39" i="138"/>
  <c r="X40" i="138"/>
  <c r="Y40" i="138"/>
  <c r="Z40" i="138"/>
  <c r="X41" i="138"/>
  <c r="Y41" i="138"/>
  <c r="Z41" i="138"/>
  <c r="U42" i="138"/>
  <c r="X42" i="138"/>
  <c r="Y42" i="138"/>
  <c r="Z42" i="138"/>
  <c r="C45" i="138"/>
  <c r="D45" i="138"/>
  <c r="E45" i="138"/>
  <c r="F45" i="138"/>
  <c r="G45" i="138"/>
  <c r="H45" i="138"/>
  <c r="I45" i="138"/>
  <c r="J45" i="138"/>
  <c r="K45" i="138"/>
  <c r="L45" i="138"/>
  <c r="M45" i="138"/>
  <c r="N45" i="138"/>
  <c r="O45" i="138"/>
  <c r="P45" i="138"/>
  <c r="Q45" i="138"/>
  <c r="R45" i="138"/>
  <c r="T45" i="138"/>
  <c r="U45" i="138"/>
  <c r="V45" i="138"/>
  <c r="X45" i="138"/>
  <c r="Y45" i="138"/>
  <c r="Z45" i="138"/>
  <c r="C47" i="138"/>
  <c r="D47" i="138"/>
  <c r="E47" i="138"/>
  <c r="F47" i="138"/>
  <c r="G47" i="138"/>
  <c r="H47" i="138"/>
  <c r="I47" i="138"/>
  <c r="J47" i="138"/>
  <c r="K47" i="138"/>
  <c r="L47" i="138"/>
  <c r="M47" i="138"/>
  <c r="N47" i="138"/>
  <c r="O47" i="138"/>
  <c r="P47" i="138"/>
  <c r="Q47" i="138"/>
  <c r="R47" i="138"/>
  <c r="S47" i="138"/>
  <c r="T47" i="138"/>
  <c r="U47" i="138"/>
  <c r="V47" i="138"/>
  <c r="W47" i="138"/>
  <c r="X47" i="138"/>
  <c r="Y47" i="138"/>
  <c r="Z47" i="138"/>
  <c r="AA47" i="138"/>
  <c r="Q18" i="110"/>
  <c r="R18" i="110"/>
  <c r="S18" i="110"/>
  <c r="Q19" i="110"/>
  <c r="R19" i="110"/>
  <c r="S19" i="110"/>
  <c r="Q20" i="110"/>
  <c r="R20" i="110"/>
  <c r="S20" i="110"/>
  <c r="Q21" i="110"/>
  <c r="R21" i="110"/>
  <c r="S21" i="110"/>
  <c r="Q22" i="110"/>
  <c r="R22" i="110"/>
  <c r="S22" i="110"/>
  <c r="Q23" i="110"/>
  <c r="R23" i="110"/>
  <c r="S23" i="110"/>
  <c r="Q24" i="110"/>
  <c r="R24" i="110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Q45" i="110"/>
  <c r="R45" i="110"/>
  <c r="S45" i="110"/>
  <c r="C47" i="110"/>
  <c r="D47" i="110"/>
  <c r="E47" i="110"/>
  <c r="F47" i="110"/>
  <c r="G47" i="110"/>
  <c r="H47" i="110"/>
  <c r="I47" i="110"/>
  <c r="J47" i="110"/>
  <c r="K47" i="110"/>
  <c r="M47" i="110"/>
  <c r="N47" i="110"/>
  <c r="O47" i="110"/>
  <c r="Q47" i="110"/>
  <c r="R47" i="110"/>
  <c r="S47" i="110"/>
  <c r="T47" i="110"/>
  <c r="L48" i="110"/>
  <c r="P48" i="110"/>
  <c r="T18" i="112"/>
  <c r="U18" i="112"/>
  <c r="V18" i="112"/>
  <c r="T19" i="112"/>
  <c r="U19" i="112"/>
  <c r="V19" i="112"/>
  <c r="T20" i="112"/>
  <c r="U20" i="112"/>
  <c r="V20" i="112"/>
  <c r="T21" i="112"/>
  <c r="U21" i="112"/>
  <c r="V21" i="112"/>
  <c r="T22" i="112"/>
  <c r="U22" i="112"/>
  <c r="V22" i="112"/>
  <c r="T23" i="112"/>
  <c r="U23" i="112"/>
  <c r="V23" i="112"/>
  <c r="T24" i="112"/>
  <c r="U24" i="112"/>
  <c r="V24" i="112"/>
  <c r="T25" i="112"/>
  <c r="U25" i="112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/>
  <c r="U42" i="112"/>
  <c r="V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T45" i="112"/>
  <c r="U45" i="112"/>
  <c r="V45" i="112"/>
  <c r="C47" i="112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Q47" i="112"/>
  <c r="R47" i="112"/>
  <c r="T47" i="112"/>
  <c r="U47" i="112"/>
  <c r="V47" i="112"/>
  <c r="W47" i="112"/>
  <c r="O48" i="112"/>
  <c r="S48" i="112"/>
  <c r="V18" i="113"/>
  <c r="W18" i="113"/>
  <c r="X18" i="113"/>
  <c r="V19" i="113"/>
  <c r="W19" i="113"/>
  <c r="X19" i="113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V45" i="113"/>
  <c r="W45" i="113"/>
  <c r="X45" i="113"/>
  <c r="C47" i="113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R47" i="113"/>
  <c r="S47" i="113"/>
  <c r="T47" i="113"/>
  <c r="V47" i="113"/>
  <c r="W47" i="113"/>
  <c r="X47" i="113"/>
  <c r="Y47" i="113"/>
  <c r="Q48" i="113"/>
  <c r="U48" i="113"/>
  <c r="X18" i="114"/>
  <c r="Y18" i="114"/>
  <c r="Z18" i="114"/>
  <c r="X19" i="114"/>
  <c r="Y19" i="114"/>
  <c r="Z19" i="114"/>
  <c r="X20" i="114"/>
  <c r="Y20" i="114"/>
  <c r="Z20" i="114"/>
  <c r="X21" i="114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X45" i="114"/>
  <c r="Y45" i="114"/>
  <c r="Z45" i="114"/>
  <c r="C47" i="114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U47" i="114"/>
  <c r="V47" i="114"/>
  <c r="X47" i="114"/>
  <c r="Y47" i="114"/>
  <c r="Z47" i="114"/>
  <c r="AA47" i="114"/>
  <c r="S48" i="114"/>
  <c r="W48" i="114"/>
  <c r="Z18" i="115"/>
  <c r="AA18" i="115"/>
  <c r="AB18" i="115"/>
  <c r="Z19" i="115"/>
  <c r="AA19" i="115"/>
  <c r="AB19" i="115"/>
  <c r="Z20" i="115"/>
  <c r="AA20" i="115"/>
  <c r="AB20" i="115"/>
  <c r="Z21" i="115"/>
  <c r="AA21" i="115"/>
  <c r="AB21" i="115"/>
  <c r="Z22" i="115"/>
  <c r="AA22" i="115"/>
  <c r="AB22" i="115"/>
  <c r="Z23" i="115"/>
  <c r="AA23" i="115"/>
  <c r="AB23" i="115"/>
  <c r="Z24" i="115"/>
  <c r="AA24" i="115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Z45" i="115"/>
  <c r="AA45" i="115"/>
  <c r="AB45" i="115"/>
  <c r="C47" i="115"/>
  <c r="D47" i="115"/>
  <c r="E47" i="115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X47" i="115"/>
  <c r="Z47" i="115"/>
  <c r="AA47" i="115"/>
  <c r="AB47" i="115"/>
  <c r="AC47" i="115"/>
  <c r="U48" i="115"/>
  <c r="Y48" i="115"/>
  <c r="Z18" i="116"/>
  <c r="AA18" i="116"/>
  <c r="AB18" i="116"/>
  <c r="Z19" i="116"/>
  <c r="AA19" i="116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Z42" i="116"/>
  <c r="AA42" i="116"/>
  <c r="AB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Z45" i="116"/>
  <c r="AA45" i="116"/>
  <c r="AB45" i="116"/>
  <c r="C47" i="116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W47" i="116"/>
  <c r="X47" i="116"/>
  <c r="Z47" i="116"/>
  <c r="AA47" i="116"/>
  <c r="AB47" i="116"/>
  <c r="AC47" i="116"/>
  <c r="U48" i="116"/>
  <c r="Y48" i="116"/>
  <c r="N18" i="139"/>
  <c r="O18" i="139"/>
  <c r="P18" i="139"/>
  <c r="N19" i="139"/>
  <c r="O19" i="139"/>
  <c r="P19" i="139"/>
  <c r="N20" i="139"/>
  <c r="O20" i="139"/>
  <c r="P20" i="139"/>
  <c r="N21" i="139"/>
  <c r="O21" i="139"/>
  <c r="P21" i="139"/>
  <c r="N22" i="139"/>
  <c r="O22" i="139"/>
  <c r="P22" i="139"/>
  <c r="N23" i="139"/>
  <c r="O23" i="139"/>
  <c r="P23" i="139"/>
  <c r="N24" i="139"/>
  <c r="O24" i="139"/>
  <c r="P24" i="139"/>
  <c r="N25" i="139"/>
  <c r="O25" i="139"/>
  <c r="P25" i="139"/>
  <c r="N26" i="139"/>
  <c r="O26" i="139"/>
  <c r="P26" i="139"/>
  <c r="N27" i="139"/>
  <c r="O27" i="139"/>
  <c r="P27" i="139"/>
  <c r="N28" i="139"/>
  <c r="O28" i="139"/>
  <c r="P28" i="139"/>
  <c r="N29" i="139"/>
  <c r="O29" i="139"/>
  <c r="P29" i="139"/>
  <c r="N30" i="139"/>
  <c r="O30" i="139"/>
  <c r="P30" i="139"/>
  <c r="N31" i="139"/>
  <c r="O31" i="139"/>
  <c r="P31" i="139"/>
  <c r="N32" i="139"/>
  <c r="O32" i="139"/>
  <c r="P32" i="139"/>
  <c r="N33" i="139"/>
  <c r="O33" i="139"/>
  <c r="P33" i="139"/>
  <c r="N34" i="139"/>
  <c r="O34" i="139"/>
  <c r="P34" i="139"/>
  <c r="N35" i="139"/>
  <c r="O35" i="139"/>
  <c r="P35" i="139"/>
  <c r="N36" i="139"/>
  <c r="O36" i="139"/>
  <c r="P36" i="139"/>
  <c r="N37" i="139"/>
  <c r="O37" i="139"/>
  <c r="P37" i="139"/>
  <c r="N38" i="139"/>
  <c r="O38" i="139"/>
  <c r="P38" i="139"/>
  <c r="N39" i="139"/>
  <c r="O39" i="139"/>
  <c r="P39" i="139"/>
  <c r="N40" i="139"/>
  <c r="O40" i="139"/>
  <c r="P40" i="139"/>
  <c r="N41" i="139"/>
  <c r="O41" i="139"/>
  <c r="P41" i="139"/>
  <c r="N42" i="139"/>
  <c r="O42" i="139"/>
  <c r="P42" i="139"/>
  <c r="C45" i="139"/>
  <c r="D45" i="139"/>
  <c r="E45" i="139"/>
  <c r="F45" i="139"/>
  <c r="G45" i="139"/>
  <c r="H45" i="139"/>
  <c r="I45" i="139"/>
  <c r="J45" i="139"/>
  <c r="L45" i="139"/>
  <c r="N45" i="139"/>
  <c r="O45" i="139"/>
  <c r="P45" i="139"/>
  <c r="C47" i="139"/>
  <c r="D47" i="139"/>
  <c r="E47" i="139"/>
  <c r="F47" i="139"/>
  <c r="G47" i="139"/>
  <c r="H47" i="139"/>
  <c r="I47" i="139"/>
  <c r="J47" i="139"/>
  <c r="K47" i="139"/>
  <c r="L47" i="139"/>
  <c r="M47" i="139"/>
  <c r="N47" i="139"/>
  <c r="O47" i="139"/>
  <c r="P47" i="139"/>
  <c r="Q47" i="139"/>
  <c r="B3" i="32"/>
  <c r="B4" i="32"/>
  <c r="B5" i="32"/>
  <c r="B6" i="32"/>
  <c r="B7" i="32"/>
  <c r="B8" i="32"/>
  <c r="B9" i="32"/>
  <c r="B10" i="32"/>
  <c r="B11" i="32"/>
  <c r="B12" i="32"/>
  <c r="K12" i="32"/>
  <c r="B13" i="32"/>
  <c r="B14" i="32"/>
  <c r="B15" i="32"/>
  <c r="B16" i="32"/>
  <c r="K16" i="32"/>
  <c r="B17" i="32"/>
  <c r="B18" i="32"/>
  <c r="B19" i="32"/>
  <c r="B20" i="32"/>
  <c r="B21" i="32"/>
</calcChain>
</file>

<file path=xl/comments1.xml><?xml version="1.0" encoding="utf-8"?>
<comments xmlns="http://schemas.openxmlformats.org/spreadsheetml/2006/main">
  <authors>
    <author>srunswic</author>
  </authors>
  <commentList>
    <comment ref="J9" authorId="0" shapeId="0">
      <text>
        <r>
          <rPr>
            <b/>
            <sz val="8"/>
            <color indexed="81"/>
            <rFont val="Tahoma"/>
          </rPr>
          <t>srunswic: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<sst xmlns="http://schemas.openxmlformats.org/spreadsheetml/2006/main" count="8971" uniqueCount="445">
  <si>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</si>
  <si>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</si>
  <si>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</si>
  <si>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</si>
  <si>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</si>
  <si>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</si>
  <si>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</si>
  <si>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</si>
  <si>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</si>
  <si>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</si>
  <si>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</si>
  <si>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</si>
  <si>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</si>
  <si>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</si>
  <si>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</si>
  <si>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</si>
  <si>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</si>
  <si>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</si>
  <si>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</si>
  <si>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</si>
  <si>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</si>
  <si>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</si>
  <si>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</si>
  <si>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</si>
  <si>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</si>
  <si>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</si>
  <si>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</si>
  <si>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</si>
  <si>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</si>
  <si>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</si>
  <si>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</si>
  <si>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</si>
  <si>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</si>
  <si>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</si>
  <si>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</si>
  <si>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</si>
  <si>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</si>
  <si>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</si>
  <si>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</si>
  <si>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</si>
  <si>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</si>
  <si>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</si>
  <si>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</si>
  <si>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</si>
  <si>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</si>
  <si>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</si>
  <si>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</si>
  <si>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</si>
  <si>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</si>
  <si>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</si>
  <si>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</si>
  <si>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</si>
  <si>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</si>
  <si>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</si>
  <si>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</si>
  <si>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</si>
  <si>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</si>
  <si>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</si>
  <si>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</si>
  <si>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</si>
  <si>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</si>
  <si>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</si>
  <si>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</si>
  <si>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</si>
  <si>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</si>
  <si>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</si>
  <si>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</si>
  <si>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</si>
  <si>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</si>
  <si>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</si>
  <si>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</si>
  <si>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</si>
  <si>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</si>
  <si>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</si>
  <si>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</si>
  <si>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</si>
  <si>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</si>
  <si>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</si>
  <si>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</si>
  <si>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</si>
  <si>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</si>
  <si>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</si>
  <si>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</si>
  <si>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</si>
  <si>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</si>
  <si>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</si>
  <si>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</si>
  <si>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</si>
  <si>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</si>
  <si>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</si>
  <si>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</si>
  <si>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</si>
  <si>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</si>
  <si>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</si>
  <si>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</si>
  <si>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</si>
  <si>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</si>
  <si>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</si>
  <si>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</si>
  <si>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</si>
  <si>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</si>
  <si>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</si>
  <si>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</si>
  <si>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</si>
  <si>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</si>
  <si>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</si>
  <si>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</si>
  <si>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</si>
  <si>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</si>
  <si>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</si>
  <si>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</si>
  <si>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</si>
  <si>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</si>
  <si>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</si>
  <si>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</si>
  <si>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</si>
  <si>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</si>
  <si>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</si>
  <si>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</si>
  <si>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</si>
  <si>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</si>
  <si>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</si>
  <si>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</si>
  <si>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</si>
  <si>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</si>
  <si>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</si>
  <si>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</si>
  <si>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</si>
  <si>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</si>
  <si>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</si>
  <si>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</si>
  <si>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</si>
  <si>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</si>
  <si>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</si>
  <si>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</si>
  <si>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</si>
  <si>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</si>
  <si>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</si>
  <si>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</si>
  <si>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</si>
  <si>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</si>
  <si>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</si>
  <si>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</si>
  <si>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</si>
  <si>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</si>
  <si>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</si>
  <si>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</si>
  <si>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</si>
  <si>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</si>
  <si>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</si>
  <si>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</si>
  <si>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</si>
  <si>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</si>
  <si>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</si>
  <si>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</si>
  <si>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</si>
  <si>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</si>
  <si>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</si>
  <si>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</si>
  <si>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</si>
  <si>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</si>
  <si>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</si>
  <si>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</si>
  <si>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</si>
  <si>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</si>
  <si>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</si>
  <si>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</si>
  <si>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</si>
  <si>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</si>
  <si>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</si>
  <si>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</si>
  <si>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</si>
  <si>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</si>
  <si>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</si>
  <si>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</si>
  <si>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</si>
  <si>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</si>
  <si>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</si>
  <si>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</si>
  <si>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</si>
  <si>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</si>
  <si>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</si>
  <si>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</si>
  <si>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</si>
  <si>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</si>
  <si>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</si>
  <si>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</si>
  <si>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</si>
  <si>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</si>
  <si>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</si>
  <si>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</si>
  <si>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</si>
  <si>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</si>
  <si>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</si>
  <si>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</si>
  <si>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</si>
  <si>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</si>
  <si>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</si>
  <si>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</si>
  <si>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</si>
  <si>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</si>
  <si>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</si>
  <si>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</si>
  <si>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</si>
  <si>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</si>
  <si>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</si>
  <si>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</si>
  <si>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</si>
  <si>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</si>
  <si>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</si>
  <si>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</si>
  <si>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</si>
  <si>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</si>
  <si>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</si>
  <si>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</si>
  <si>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</si>
  <si>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</si>
  <si>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</si>
  <si>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</si>
  <si>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</si>
  <si>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</si>
  <si>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</si>
  <si>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</si>
  <si>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</si>
  <si>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</si>
  <si>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</si>
  <si>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</si>
  <si>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</si>
  <si>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</si>
  <si>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</si>
  <si>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</si>
  <si>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</si>
  <si>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</si>
  <si>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</si>
  <si>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</si>
  <si>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</si>
  <si>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</si>
  <si>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</si>
  <si>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</si>
  <si>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</si>
  <si>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</si>
  <si>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</si>
  <si>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</si>
  <si>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</si>
  <si>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</si>
  <si>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</si>
  <si>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</si>
  <si>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</si>
  <si>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</si>
  <si>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</si>
  <si>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</si>
  <si>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</si>
  <si>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</si>
  <si>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</si>
  <si>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</si>
  <si>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</si>
  <si>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</si>
  <si>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</si>
  <si>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</si>
  <si>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</si>
  <si>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</si>
  <si>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</si>
  <si>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</si>
  <si>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</si>
  <si>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</si>
  <si>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</si>
  <si>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</si>
  <si>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</si>
  <si>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</si>
  <si>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</si>
  <si>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</si>
  <si>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</si>
  <si>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</si>
  <si>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</si>
  <si>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</si>
  <si>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</si>
  <si>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</si>
  <si>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</si>
  <si>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</si>
  <si>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</si>
  <si>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</si>
  <si>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</si>
  <si>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</si>
  <si>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</si>
  <si>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</si>
  <si>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</si>
  <si>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</si>
  <si>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</si>
  <si>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</si>
  <si>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</si>
  <si>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</si>
  <si>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</si>
  <si>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</si>
  <si>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</si>
  <si>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</si>
  <si>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</si>
  <si>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</si>
  <si>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</si>
  <si>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</si>
  <si>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</si>
  <si>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</si>
  <si>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</si>
  <si>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</si>
  <si>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</si>
  <si>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</si>
  <si>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</si>
  <si>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</si>
  <si>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</si>
  <si>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</si>
  <si>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</si>
  <si>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</si>
  <si>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</si>
  <si>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</si>
  <si>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</si>
  <si>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</si>
  <si>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</si>
  <si>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</si>
  <si>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</si>
  <si>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</si>
  <si>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</si>
  <si>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</si>
  <si>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</si>
  <si>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</si>
  <si>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</si>
  <si>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</si>
  <si>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</si>
  <si>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</si>
  <si>
    <t>???</t>
  </si>
  <si>
    <t>Tony called and had me add this</t>
  </si>
  <si>
    <t>EPMI TAG#39675</t>
  </si>
  <si>
    <t>IDAC(L) SP15</t>
  </si>
  <si>
    <t>TO IDACORP</t>
  </si>
  <si>
    <t>IDACTAG# B3556E</t>
  </si>
  <si>
    <t>IDAC TAG #B357E</t>
  </si>
  <si>
    <t>WESCO TAG 48256</t>
  </si>
  <si>
    <t>CARGILL</t>
  </si>
  <si>
    <t>DYPMI</t>
  </si>
  <si>
    <t>WESCO TAG 48267</t>
  </si>
  <si>
    <t>CISO</t>
  </si>
  <si>
    <t>SDGE TAG #1294</t>
  </si>
  <si>
    <t>AETS</t>
  </si>
  <si>
    <t>WESCO #48268</t>
  </si>
  <si>
    <t>TEMU TAG #665W120</t>
  </si>
  <si>
    <t>CARRY OVER FROM 12/19/2001</t>
  </si>
  <si>
    <t>CISO(T)PV/SP15</t>
  </si>
  <si>
    <t>APX(L) SP15</t>
  </si>
  <si>
    <t>SDGE (L) SP51</t>
  </si>
  <si>
    <t>CISO(T)PVNG/SP15</t>
  </si>
  <si>
    <t>Ommited schedule</t>
  </si>
  <si>
    <t>IDAC(L)SP15</t>
  </si>
  <si>
    <t>CISO(T)PV5/SP15</t>
  </si>
  <si>
    <t>PNM(T)WW/SHIPROCK</t>
  </si>
  <si>
    <t>PSCO TAG 40871</t>
  </si>
  <si>
    <t>EPMI TAG 39686</t>
  </si>
  <si>
    <t>IDAC TAG B367E00</t>
  </si>
  <si>
    <t>FOR THE DAY 12/20/01</t>
  </si>
  <si>
    <t>WESCO TAG 48343</t>
  </si>
  <si>
    <t>SDGE TAG 1313</t>
  </si>
  <si>
    <t>SDGE TAG 1310</t>
  </si>
  <si>
    <t>SDGE TAG 1314</t>
  </si>
  <si>
    <t>WESCO TAG 48332</t>
  </si>
  <si>
    <t>CARRY OVER FROM 12/20</t>
  </si>
  <si>
    <t>CARRY OVER FROM 12/21</t>
  </si>
  <si>
    <t>CARRY OVER FROM 12/22</t>
  </si>
  <si>
    <t>EPMI TAG 39709</t>
  </si>
  <si>
    <t>LDWP(T)PV/SYL</t>
  </si>
  <si>
    <t>LDWP(T)SYL/SYS</t>
  </si>
  <si>
    <t>PSCO TAG 40993</t>
  </si>
  <si>
    <t>SRP(T)PV5/KY5</t>
  </si>
  <si>
    <t>SRP(L) KYRENE</t>
  </si>
  <si>
    <t>PSCO TAG 40995</t>
  </si>
  <si>
    <t>CARRY OVER FROM 12/23</t>
  </si>
  <si>
    <t>SDGE TAG 1324</t>
  </si>
  <si>
    <t>SDGE TAG 1321</t>
  </si>
  <si>
    <t xml:space="preserve">FOR THE DAY </t>
  </si>
  <si>
    <t>EPMI TAG 39710</t>
  </si>
  <si>
    <t>PSCO TAG 40994</t>
  </si>
  <si>
    <t>PSCO TAG 40996</t>
  </si>
  <si>
    <t>CISO(T)PVD/SP15</t>
  </si>
  <si>
    <t>IDAC TAG C070E00</t>
  </si>
  <si>
    <t>SDGE TAG 1332</t>
  </si>
  <si>
    <t>IDAC TAG C083E00</t>
  </si>
  <si>
    <t>IDAC TAG C089E00</t>
  </si>
  <si>
    <t>IDAC TAG C078E00</t>
  </si>
  <si>
    <t>IDAC TAG C084E00</t>
  </si>
  <si>
    <t>CARRY OVER FROM 12/24</t>
  </si>
  <si>
    <t>SDGE TAG 1348</t>
  </si>
  <si>
    <t>PNM(T)PV5/WW5</t>
  </si>
  <si>
    <t>AZPS(T)WW5/FC3</t>
  </si>
  <si>
    <t>PNM(L)FC3</t>
  </si>
  <si>
    <t>EPMI TAG 39757</t>
  </si>
  <si>
    <t>WESCO TAG OO48522</t>
  </si>
  <si>
    <t xml:space="preserve">CALPINE </t>
  </si>
  <si>
    <t>WESCO TAG OO48521</t>
  </si>
  <si>
    <t>WESCO TAG OO48525</t>
  </si>
  <si>
    <t>SDGE TAG 1357</t>
  </si>
  <si>
    <t>SDGE TAG 1360</t>
  </si>
  <si>
    <t>DETM TAG PV00511</t>
  </si>
  <si>
    <t>MORGAN TAG MS06261</t>
  </si>
  <si>
    <t>PSCO TAG 41217</t>
  </si>
  <si>
    <t>CARRY OVER FROM 12/25</t>
  </si>
  <si>
    <t>MORGAN TAG MS06260</t>
  </si>
  <si>
    <t>PSCO TAG 41220</t>
  </si>
  <si>
    <t>DETM TAG PVS0511</t>
  </si>
  <si>
    <t>WESCO TAG OO48520</t>
  </si>
  <si>
    <t>SDGE TAG 1365</t>
  </si>
  <si>
    <t>WESCO TAG OO48523</t>
  </si>
  <si>
    <t>EPMI TAG 39760</t>
  </si>
  <si>
    <t>WESCO TAG OO48524</t>
  </si>
  <si>
    <t>SDGE TAG 1372</t>
  </si>
  <si>
    <t>12/26/01-12/26/01</t>
  </si>
  <si>
    <t>EPMI TAG 39763</t>
  </si>
  <si>
    <t>PURCHASE</t>
  </si>
  <si>
    <t>CARRY OVER FROM 12/26</t>
  </si>
  <si>
    <t>TO IDAC</t>
  </si>
  <si>
    <t>FROM AEP</t>
  </si>
  <si>
    <t>PWX</t>
  </si>
  <si>
    <t>PNM(G) PV5</t>
  </si>
  <si>
    <t>IDAC TAG B427E00</t>
  </si>
  <si>
    <t>PSCO TAG 41451</t>
  </si>
  <si>
    <t>WESCO TAG 0048792</t>
  </si>
  <si>
    <t>WESCO TAG 0048793</t>
  </si>
  <si>
    <t xml:space="preserve"> TEMU TAG 111W444</t>
  </si>
  <si>
    <t xml:space="preserve"> TEMU TAG 111W445</t>
  </si>
  <si>
    <t>SRP(T)PV/KYRENE</t>
  </si>
  <si>
    <t>PNM TAG 45969</t>
  </si>
  <si>
    <t>CARRY OVER FROM 12/27</t>
  </si>
  <si>
    <t>CARRY OVER FROM 12/29</t>
  </si>
  <si>
    <t>CARRY OVER FROM 12/28</t>
  </si>
  <si>
    <t>SDGE TAG 1420</t>
  </si>
  <si>
    <t>PSCO TAG 41608</t>
  </si>
  <si>
    <t>PNM TAG 46247</t>
  </si>
  <si>
    <t>WESCO TAG 0048910</t>
  </si>
  <si>
    <t>WESCO TAG 48932</t>
  </si>
  <si>
    <t>SDGE TAG 1421</t>
  </si>
  <si>
    <t>IDAC TAG B443E00</t>
  </si>
  <si>
    <t>CARRY OVER FROM 12/30</t>
  </si>
  <si>
    <t>PSCO TAG 41609</t>
  </si>
  <si>
    <t>WESCO TAG 48931</t>
  </si>
  <si>
    <t>SDGE TAG 1441</t>
  </si>
  <si>
    <t>SDGE TAG 1442</t>
  </si>
  <si>
    <t>WESCO TAG 0048909</t>
  </si>
  <si>
    <t>PNM TAG 46248</t>
  </si>
  <si>
    <t>IDAC TAG B444E00</t>
  </si>
  <si>
    <t>CARRY OVER FROM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</si>
</sst>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8" fontId="11" fillId="0" borderId="0" xfId="3" applyNumberFormat="1" applyFill="1" applyBorder="1" applyAlignment="1" applyProtection="1">
      <alignment horizontal="center" wrapText="1"/>
    </xf>
    <xf numFmtId="8" fontId="9" fillId="3" borderId="10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8" fontId="11" fillId="0" borderId="2" xfId="3" applyNumberFormat="1" applyFont="1" applyFill="1" applyBorder="1" applyAlignment="1" applyProtection="1">
      <alignment horizontal="center" wrapText="1"/>
    </xf>
    <xf numFmtId="8" fontId="4" fillId="0" borderId="0" xfId="0" applyNumberFormat="1" applyFont="1" applyFill="1" applyAlignment="1">
      <alignment wrapText="1"/>
    </xf>
    <xf numFmtId="164" fontId="2" fillId="7" borderId="1" xfId="0" applyNumberFormat="1" applyFont="1" applyFill="1" applyBorder="1" applyAlignment="1">
      <alignment horizontal="center" wrapText="1"/>
    </xf>
    <xf numFmtId="164" fontId="2" fillId="7" borderId="2" xfId="0" applyNumberFormat="1" applyFont="1" applyFill="1" applyBorder="1" applyAlignment="1">
      <alignment horizontal="center" wrapText="1"/>
    </xf>
    <xf numFmtId="8" fontId="11" fillId="7" borderId="2" xfId="3" applyNumberFormat="1" applyFill="1" applyBorder="1" applyAlignment="1" applyProtection="1">
      <alignment horizontal="center" wrapText="1"/>
    </xf>
    <xf numFmtId="8" fontId="9" fillId="7" borderId="2" xfId="0" applyNumberFormat="1" applyFont="1" applyFill="1" applyBorder="1" applyAlignment="1">
      <alignment horizontal="center" wrapText="1"/>
    </xf>
    <xf numFmtId="8" fontId="4" fillId="7" borderId="2" xfId="0" applyNumberFormat="1" applyFont="1" applyFill="1" applyBorder="1" applyAlignment="1">
      <alignment horizontal="center" wrapText="1"/>
    </xf>
    <xf numFmtId="164" fontId="2" fillId="7" borderId="11" xfId="0" applyNumberFormat="1" applyFont="1" applyFill="1" applyBorder="1" applyAlignment="1">
      <alignment horizontal="center" wrapText="1"/>
    </xf>
    <xf numFmtId="164" fontId="4" fillId="7" borderId="1" xfId="0" applyNumberFormat="1" applyFont="1" applyFill="1" applyBorder="1" applyAlignment="1">
      <alignment horizontal="center" wrapText="1"/>
    </xf>
    <xf numFmtId="164" fontId="2" fillId="7" borderId="2" xfId="0" quotePrefix="1" applyNumberFormat="1" applyFont="1" applyFill="1" applyBorder="1" applyAlignment="1">
      <alignment horizontal="center" wrapText="1"/>
    </xf>
    <xf numFmtId="164" fontId="2" fillId="7" borderId="7" xfId="0" quotePrefix="1" applyNumberFormat="1" applyFont="1" applyFill="1" applyBorder="1" applyAlignment="1">
      <alignment horizontal="center" wrapText="1"/>
    </xf>
    <xf numFmtId="164" fontId="2" fillId="7" borderId="0" xfId="0" quotePrefix="1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wrapText="1"/>
    </xf>
    <xf numFmtId="164" fontId="2" fillId="7" borderId="5" xfId="0" applyNumberFormat="1" applyFont="1" applyFill="1" applyBorder="1" applyAlignment="1">
      <alignment horizontal="center" wrapText="1"/>
    </xf>
    <xf numFmtId="164" fontId="2" fillId="7" borderId="0" xfId="0" applyNumberFormat="1" applyFont="1" applyFill="1" applyBorder="1" applyAlignment="1">
      <alignment horizontal="center" wrapText="1"/>
    </xf>
    <xf numFmtId="164" fontId="4" fillId="7" borderId="3" xfId="0" applyNumberFormat="1" applyFont="1" applyFill="1" applyBorder="1" applyAlignment="1">
      <alignment horizontal="center"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19" xfId="0" applyNumberFormat="1" applyFont="1" applyFill="1" applyBorder="1" applyAlignment="1">
      <alignment horizontal="center" wrapText="1"/>
    </xf>
    <xf numFmtId="14" fontId="9" fillId="0" borderId="2" xfId="0" applyNumberFormat="1" applyFont="1" applyFill="1" applyBorder="1" applyAlignment="1">
      <alignment horizontal="center" wrapText="1"/>
    </xf>
    <xf numFmtId="14" fontId="9" fillId="6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50@16.75/25@2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50@16.75/25@22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abSelected="1" zoomScale="60" workbookViewId="0">
      <selection activeCell="D34" sqref="D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2" width="30.33203125" style="5" customWidth="1"/>
    <col min="13" max="13" width="21.44140625" style="30" customWidth="1"/>
    <col min="14" max="14" width="31.44140625" style="5" customWidth="1"/>
    <col min="15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G1" s="35"/>
      <c r="H1" s="35"/>
      <c r="I1" s="35"/>
      <c r="J1" s="35"/>
      <c r="K1" s="35"/>
      <c r="L1" s="3"/>
      <c r="M1" s="35"/>
      <c r="N1" s="3"/>
      <c r="O1" s="3"/>
      <c r="P1" s="3"/>
    </row>
    <row r="2" spans="1:16" x14ac:dyDescent="0.25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37257</v>
      </c>
      <c r="G8" s="6"/>
      <c r="H8" s="6"/>
      <c r="I8" s="6"/>
      <c r="J8" s="6"/>
      <c r="K8" s="6"/>
      <c r="L8" s="6"/>
      <c r="M8" s="6"/>
    </row>
    <row r="9" spans="1:1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8"/>
      <c r="L9" s="93" t="s">
        <v>51</v>
      </c>
      <c r="M9" s="8"/>
      <c r="N9" s="9"/>
      <c r="O9" s="9"/>
      <c r="P9" s="9"/>
    </row>
    <row r="10" spans="1:16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8"/>
      <c r="L10" s="39" t="s">
        <v>19</v>
      </c>
      <c r="M10" s="46"/>
    </row>
    <row r="11" spans="1:1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8"/>
      <c r="L11" s="12" t="s">
        <v>52</v>
      </c>
      <c r="M11" s="46"/>
    </row>
    <row r="12" spans="1:16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57"/>
      <c r="L12" s="105"/>
      <c r="M12" s="47"/>
    </row>
    <row r="13" spans="1:16" ht="43.5" customHeight="1" thickBot="1" x14ac:dyDescent="0.3">
      <c r="A13" s="13"/>
      <c r="B13" s="13"/>
      <c r="C13" s="158" t="s">
        <v>444</v>
      </c>
      <c r="D13" s="158" t="s">
        <v>444</v>
      </c>
      <c r="E13" s="158" t="s">
        <v>444</v>
      </c>
      <c r="F13" s="158" t="s">
        <v>444</v>
      </c>
      <c r="G13" s="158" t="s">
        <v>444</v>
      </c>
      <c r="H13" s="158" t="s">
        <v>444</v>
      </c>
      <c r="I13" s="158" t="s">
        <v>444</v>
      </c>
      <c r="J13" s="158" t="s">
        <v>444</v>
      </c>
      <c r="K13" s="64"/>
      <c r="L13" s="117" t="s">
        <v>53</v>
      </c>
      <c r="N13" s="14"/>
      <c r="O13" s="14"/>
      <c r="P13" s="14"/>
    </row>
    <row r="14" spans="1:1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20"/>
      <c r="L14" s="106"/>
      <c r="M14" s="38"/>
      <c r="N14" s="15"/>
      <c r="O14" s="15"/>
      <c r="P14" s="15"/>
    </row>
    <row r="15" spans="1:1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57"/>
      <c r="L15" s="37" t="s">
        <v>100</v>
      </c>
      <c r="M15" s="37"/>
      <c r="N15" s="16"/>
      <c r="O15" s="16"/>
      <c r="P15" s="16"/>
    </row>
    <row r="16" spans="1:16" s="30" customFormat="1" ht="26.25" customHeight="1" thickBot="1" x14ac:dyDescent="0.3">
      <c r="A16" s="66"/>
      <c r="B16" s="66"/>
      <c r="C16" s="119" t="s">
        <v>437</v>
      </c>
      <c r="D16" s="119" t="s">
        <v>438</v>
      </c>
      <c r="E16" s="119" t="s">
        <v>440</v>
      </c>
      <c r="F16" s="119" t="s">
        <v>439</v>
      </c>
      <c r="G16" s="119" t="s">
        <v>441</v>
      </c>
      <c r="H16" s="119" t="s">
        <v>442</v>
      </c>
      <c r="I16" s="119" t="s">
        <v>442</v>
      </c>
      <c r="J16" s="119" t="s">
        <v>443</v>
      </c>
      <c r="K16" s="33"/>
      <c r="L16" s="119" t="s">
        <v>302</v>
      </c>
      <c r="M16" s="12"/>
      <c r="N16" s="69" t="s">
        <v>25</v>
      </c>
      <c r="O16" s="70" t="s">
        <v>23</v>
      </c>
      <c r="P16" s="71" t="s">
        <v>24</v>
      </c>
    </row>
    <row r="17" spans="1:16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65"/>
      <c r="L17" s="18" t="s">
        <v>46</v>
      </c>
      <c r="M17" s="40"/>
      <c r="N17" s="86"/>
      <c r="O17" s="19"/>
      <c r="P17" s="19"/>
    </row>
    <row r="18" spans="1:16" s="20" customFormat="1" x14ac:dyDescent="0.25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23"/>
      <c r="L18" s="34">
        <v>-103</v>
      </c>
      <c r="M18" s="22"/>
      <c r="N18" s="86">
        <f t="shared" ref="N18:N42" si="0">SUM(C18:L18)</f>
        <v>150</v>
      </c>
      <c r="O18" s="19">
        <f t="shared" ref="O18:O42" si="1">SUM(C18:J18)</f>
        <v>253</v>
      </c>
      <c r="P18" s="52">
        <f t="shared" ref="P18:P42" si="2">SUM(L18:L18)</f>
        <v>-103</v>
      </c>
    </row>
    <row r="19" spans="1:16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3"/>
      <c r="L19" s="21">
        <v>0</v>
      </c>
      <c r="M19" s="22"/>
      <c r="N19" s="46">
        <f t="shared" si="0"/>
        <v>0</v>
      </c>
      <c r="O19" s="12">
        <f t="shared" si="1"/>
        <v>0</v>
      </c>
      <c r="P19" s="33">
        <f t="shared" si="2"/>
        <v>0</v>
      </c>
    </row>
    <row r="20" spans="1:16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3"/>
      <c r="L20" s="21">
        <v>0</v>
      </c>
      <c r="M20" s="22"/>
      <c r="N20" s="46">
        <f t="shared" si="0"/>
        <v>0</v>
      </c>
      <c r="O20" s="12">
        <f t="shared" si="1"/>
        <v>0</v>
      </c>
      <c r="P20" s="33">
        <f t="shared" si="2"/>
        <v>0</v>
      </c>
    </row>
    <row r="21" spans="1:16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3"/>
      <c r="L21" s="21">
        <v>0</v>
      </c>
      <c r="M21" s="22"/>
      <c r="N21" s="46">
        <f t="shared" si="0"/>
        <v>0</v>
      </c>
      <c r="O21" s="12">
        <f t="shared" si="1"/>
        <v>0</v>
      </c>
      <c r="P21" s="33">
        <f t="shared" si="2"/>
        <v>0</v>
      </c>
    </row>
    <row r="22" spans="1:16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3"/>
      <c r="L22" s="21">
        <v>0</v>
      </c>
      <c r="M22" s="22"/>
      <c r="N22" s="46">
        <f t="shared" si="0"/>
        <v>0</v>
      </c>
      <c r="O22" s="12">
        <f t="shared" si="1"/>
        <v>0</v>
      </c>
      <c r="P22" s="33">
        <f t="shared" si="2"/>
        <v>0</v>
      </c>
    </row>
    <row r="23" spans="1:16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3"/>
      <c r="L23" s="21">
        <v>0</v>
      </c>
      <c r="M23" s="22"/>
      <c r="N23" s="46">
        <f t="shared" si="0"/>
        <v>0</v>
      </c>
      <c r="O23" s="12">
        <f t="shared" si="1"/>
        <v>0</v>
      </c>
      <c r="P23" s="33">
        <f t="shared" si="2"/>
        <v>0</v>
      </c>
    </row>
    <row r="24" spans="1:16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3"/>
      <c r="L24" s="21">
        <v>0</v>
      </c>
      <c r="M24" s="22"/>
      <c r="N24" s="46">
        <f t="shared" si="0"/>
        <v>0</v>
      </c>
      <c r="O24" s="12">
        <f t="shared" si="1"/>
        <v>0</v>
      </c>
      <c r="P24" s="33">
        <f t="shared" si="2"/>
        <v>0</v>
      </c>
    </row>
    <row r="25" spans="1:16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3"/>
      <c r="L25" s="21">
        <v>0</v>
      </c>
      <c r="M25" s="22"/>
      <c r="N25" s="46">
        <f t="shared" si="0"/>
        <v>0</v>
      </c>
      <c r="O25" s="12">
        <f t="shared" si="1"/>
        <v>0</v>
      </c>
      <c r="P25" s="33">
        <f t="shared" si="2"/>
        <v>0</v>
      </c>
    </row>
    <row r="26" spans="1:16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3"/>
      <c r="L26" s="21">
        <v>0</v>
      </c>
      <c r="M26" s="22"/>
      <c r="N26" s="46">
        <f t="shared" si="0"/>
        <v>0</v>
      </c>
      <c r="O26" s="12">
        <f t="shared" si="1"/>
        <v>0</v>
      </c>
      <c r="P26" s="33">
        <f t="shared" si="2"/>
        <v>0</v>
      </c>
    </row>
    <row r="27" spans="1:16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3"/>
      <c r="L27" s="21">
        <v>0</v>
      </c>
      <c r="M27" s="22"/>
      <c r="N27" s="46">
        <f t="shared" si="0"/>
        <v>0</v>
      </c>
      <c r="O27" s="12">
        <f t="shared" si="1"/>
        <v>0</v>
      </c>
      <c r="P27" s="33">
        <f t="shared" si="2"/>
        <v>0</v>
      </c>
    </row>
    <row r="28" spans="1:16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3"/>
      <c r="L28" s="21">
        <v>0</v>
      </c>
      <c r="M28" s="22"/>
      <c r="N28" s="46">
        <f t="shared" si="0"/>
        <v>0</v>
      </c>
      <c r="O28" s="12">
        <f t="shared" si="1"/>
        <v>0</v>
      </c>
      <c r="P28" s="33">
        <f t="shared" si="2"/>
        <v>0</v>
      </c>
    </row>
    <row r="29" spans="1:16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3"/>
      <c r="L29" s="21">
        <v>0</v>
      </c>
      <c r="M29" s="22"/>
      <c r="N29" s="46">
        <f t="shared" si="0"/>
        <v>0</v>
      </c>
      <c r="O29" s="12">
        <f t="shared" si="1"/>
        <v>0</v>
      </c>
      <c r="P29" s="33">
        <f t="shared" si="2"/>
        <v>0</v>
      </c>
    </row>
    <row r="30" spans="1:16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3"/>
      <c r="L30" s="21">
        <v>0</v>
      </c>
      <c r="M30" s="22"/>
      <c r="N30" s="46">
        <f t="shared" si="0"/>
        <v>0</v>
      </c>
      <c r="O30" s="12">
        <f t="shared" si="1"/>
        <v>0</v>
      </c>
      <c r="P30" s="33">
        <f t="shared" si="2"/>
        <v>0</v>
      </c>
    </row>
    <row r="31" spans="1:16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3"/>
      <c r="L31" s="21">
        <v>0</v>
      </c>
      <c r="M31" s="22"/>
      <c r="N31" s="46">
        <f t="shared" si="0"/>
        <v>0</v>
      </c>
      <c r="O31" s="12">
        <f t="shared" si="1"/>
        <v>0</v>
      </c>
      <c r="P31" s="33">
        <f t="shared" si="2"/>
        <v>0</v>
      </c>
    </row>
    <row r="32" spans="1:16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3"/>
      <c r="L32" s="21">
        <v>0</v>
      </c>
      <c r="M32" s="22"/>
      <c r="N32" s="46">
        <f t="shared" si="0"/>
        <v>0</v>
      </c>
      <c r="O32" s="12">
        <f t="shared" si="1"/>
        <v>0</v>
      </c>
      <c r="P32" s="33">
        <f t="shared" si="2"/>
        <v>0</v>
      </c>
    </row>
    <row r="33" spans="1:18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3"/>
      <c r="L33" s="21">
        <v>0</v>
      </c>
      <c r="M33" s="22"/>
      <c r="N33" s="46">
        <f t="shared" si="0"/>
        <v>0</v>
      </c>
      <c r="O33" s="12">
        <f t="shared" si="1"/>
        <v>0</v>
      </c>
      <c r="P33" s="33">
        <f t="shared" si="2"/>
        <v>0</v>
      </c>
    </row>
    <row r="34" spans="1:18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/>
      <c r="L34" s="21">
        <v>0</v>
      </c>
      <c r="M34" s="22"/>
      <c r="N34" s="46">
        <f t="shared" si="0"/>
        <v>0</v>
      </c>
      <c r="O34" s="12">
        <f t="shared" si="1"/>
        <v>0</v>
      </c>
      <c r="P34" s="33">
        <f t="shared" si="2"/>
        <v>0</v>
      </c>
    </row>
    <row r="35" spans="1:18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3"/>
      <c r="L35" s="21">
        <v>0</v>
      </c>
      <c r="M35" s="22"/>
      <c r="N35" s="46">
        <f t="shared" si="0"/>
        <v>0</v>
      </c>
      <c r="O35" s="12">
        <f t="shared" si="1"/>
        <v>0</v>
      </c>
      <c r="P35" s="33">
        <f t="shared" si="2"/>
        <v>0</v>
      </c>
    </row>
    <row r="36" spans="1:18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3"/>
      <c r="L36" s="21">
        <v>0</v>
      </c>
      <c r="M36" s="22"/>
      <c r="N36" s="46">
        <f t="shared" si="0"/>
        <v>0</v>
      </c>
      <c r="O36" s="12">
        <f t="shared" si="1"/>
        <v>0</v>
      </c>
      <c r="P36" s="33">
        <f t="shared" si="2"/>
        <v>0</v>
      </c>
    </row>
    <row r="37" spans="1:18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3"/>
      <c r="L37" s="21">
        <v>0</v>
      </c>
      <c r="M37" s="22"/>
      <c r="N37" s="46">
        <f t="shared" si="0"/>
        <v>0</v>
      </c>
      <c r="O37" s="12">
        <f t="shared" si="1"/>
        <v>0</v>
      </c>
      <c r="P37" s="33">
        <f t="shared" si="2"/>
        <v>0</v>
      </c>
    </row>
    <row r="38" spans="1:18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3"/>
      <c r="L38" s="21">
        <v>0</v>
      </c>
      <c r="M38" s="22"/>
      <c r="N38" s="46">
        <f t="shared" si="0"/>
        <v>0</v>
      </c>
      <c r="O38" s="12">
        <f t="shared" si="1"/>
        <v>0</v>
      </c>
      <c r="P38" s="33">
        <f t="shared" si="2"/>
        <v>0</v>
      </c>
    </row>
    <row r="39" spans="1:18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3"/>
      <c r="L39" s="21">
        <v>0</v>
      </c>
      <c r="M39" s="22"/>
      <c r="N39" s="46">
        <f t="shared" si="0"/>
        <v>0</v>
      </c>
      <c r="O39" s="12">
        <f t="shared" si="1"/>
        <v>0</v>
      </c>
      <c r="P39" s="33">
        <f t="shared" si="2"/>
        <v>0</v>
      </c>
    </row>
    <row r="40" spans="1:18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3"/>
      <c r="L40" s="21">
        <v>0</v>
      </c>
      <c r="M40" s="22"/>
      <c r="N40" s="46">
        <f t="shared" si="0"/>
        <v>0</v>
      </c>
      <c r="O40" s="12">
        <f t="shared" si="1"/>
        <v>0</v>
      </c>
      <c r="P40" s="33">
        <f t="shared" si="2"/>
        <v>0</v>
      </c>
    </row>
    <row r="41" spans="1:1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3"/>
      <c r="L41" s="21">
        <v>0</v>
      </c>
      <c r="M41" s="22"/>
      <c r="N41" s="46">
        <f t="shared" si="0"/>
        <v>0</v>
      </c>
      <c r="O41" s="12">
        <f t="shared" si="1"/>
        <v>0</v>
      </c>
      <c r="P41" s="33">
        <f t="shared" si="2"/>
        <v>0</v>
      </c>
    </row>
    <row r="42" spans="1:1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3"/>
      <c r="L42" s="24">
        <v>0</v>
      </c>
      <c r="M42" s="22"/>
      <c r="N42" s="89">
        <f t="shared" si="0"/>
        <v>0</v>
      </c>
      <c r="O42" s="25">
        <f t="shared" si="1"/>
        <v>0</v>
      </c>
      <c r="P42" s="53">
        <f t="shared" si="2"/>
        <v>0</v>
      </c>
    </row>
    <row r="43" spans="1:1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8"/>
      <c r="O43" s="8"/>
      <c r="P43" s="8"/>
    </row>
    <row r="44" spans="1:1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8" ht="13.8" thickBot="1" x14ac:dyDescent="0.3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2"/>
      <c r="L45" s="18">
        <f>SUM(L18:L41)</f>
        <v>-103</v>
      </c>
      <c r="M45" s="12"/>
      <c r="N45" s="18">
        <f>SUM(N18:N41)</f>
        <v>150</v>
      </c>
      <c r="O45" s="18">
        <f>SUM(O18:O41)</f>
        <v>253</v>
      </c>
      <c r="P45" s="18">
        <f>SUM(P18:P41)</f>
        <v>-103</v>
      </c>
      <c r="Q45" s="55" t="s">
        <v>26</v>
      </c>
      <c r="R45" s="76"/>
    </row>
    <row r="46" spans="1:1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44" t="s">
        <v>21</v>
      </c>
      <c r="L46" s="8"/>
      <c r="M46" s="43" t="s">
        <v>22</v>
      </c>
      <c r="N46" s="12"/>
      <c r="O46" s="12"/>
      <c r="P46" s="12"/>
      <c r="Q46" s="58"/>
    </row>
    <row r="47" spans="1:18" ht="30.75" customHeight="1" thickBot="1" x14ac:dyDescent="0.3">
      <c r="A47" s="27"/>
      <c r="B47" s="28" t="s">
        <v>79</v>
      </c>
      <c r="C47" s="18">
        <f t="shared" ref="C47:J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45" t="e">
        <f>SUM(#REF!)</f>
        <v>#REF!</v>
      </c>
      <c r="L47" s="18">
        <f>SUM(L19:L42)</f>
        <v>0</v>
      </c>
      <c r="M47" s="49" t="e">
        <f>SUM(#REF!)</f>
        <v>#REF!</v>
      </c>
      <c r="N47" s="18">
        <f>SUM(N19:N44)</f>
        <v>0</v>
      </c>
      <c r="O47" s="18">
        <f>SUM(O19:O44)</f>
        <v>0</v>
      </c>
      <c r="P47" s="18">
        <f>SUM(P19:P44)</f>
        <v>0</v>
      </c>
      <c r="Q47" s="58" t="e">
        <f>ABS(M47)+ABS(K47)</f>
        <v>#REF!</v>
      </c>
    </row>
    <row r="48" spans="1:18" ht="13.8" thickBot="1" x14ac:dyDescent="0.3">
      <c r="A48" s="27"/>
      <c r="B48" s="27"/>
      <c r="C48" s="19"/>
      <c r="D48" s="52"/>
      <c r="E48" s="52"/>
      <c r="F48" s="52"/>
      <c r="G48" s="19"/>
      <c r="H48" s="19"/>
      <c r="I48" s="19"/>
      <c r="J48" s="19"/>
      <c r="L48" s="68"/>
      <c r="N48" s="29"/>
      <c r="O48" s="29"/>
      <c r="P48" s="29"/>
    </row>
    <row r="49" spans="1:34" x14ac:dyDescent="0.25">
      <c r="A49" s="2"/>
      <c r="B49" s="2"/>
      <c r="C49" s="87"/>
      <c r="D49" s="36"/>
      <c r="E49" s="87"/>
      <c r="F49" s="36"/>
      <c r="G49" s="103"/>
      <c r="H49" s="103"/>
      <c r="I49" s="36"/>
      <c r="J49" s="103"/>
      <c r="K49" s="54"/>
      <c r="L49" s="121"/>
      <c r="M49" s="54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s="9" customFormat="1" ht="16.5" customHeight="1" x14ac:dyDescent="0.25">
      <c r="A50" s="27"/>
      <c r="B50" s="27"/>
      <c r="C50" s="5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2"/>
      <c r="L50" s="12" t="s">
        <v>54</v>
      </c>
      <c r="M50" s="42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s="9" customFormat="1" ht="16.5" customHeight="1" x14ac:dyDescent="0.25">
      <c r="A51" s="27"/>
      <c r="B51" s="27"/>
      <c r="C51" s="50" t="s">
        <v>29</v>
      </c>
      <c r="D51" s="40" t="s">
        <v>29</v>
      </c>
      <c r="E51" s="5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2"/>
      <c r="L51" s="12" t="s">
        <v>29</v>
      </c>
      <c r="M51" s="42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s="9" customFormat="1" ht="18.75" customHeight="1" thickBot="1" x14ac:dyDescent="0.3">
      <c r="A52" s="27"/>
      <c r="B52" s="27"/>
      <c r="C52" s="50" t="s">
        <v>43</v>
      </c>
      <c r="D52" s="40" t="s">
        <v>43</v>
      </c>
      <c r="E52" s="5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2"/>
      <c r="L52" s="25" t="s">
        <v>55</v>
      </c>
      <c r="M52" s="42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4" s="9" customFormat="1" ht="19.5" customHeight="1" x14ac:dyDescent="0.25">
      <c r="A53" s="27"/>
      <c r="B53" s="27"/>
      <c r="C53" s="50" t="s">
        <v>48</v>
      </c>
      <c r="D53" s="40" t="s">
        <v>107</v>
      </c>
      <c r="E53" s="50" t="s">
        <v>135</v>
      </c>
      <c r="F53" s="40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8"/>
      <c r="L53" s="107"/>
      <c r="M53" s="48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4" s="9" customFormat="1" ht="21" customHeight="1" thickBot="1" x14ac:dyDescent="0.3">
      <c r="A54" s="27"/>
      <c r="B54" s="27"/>
      <c r="C54" s="50" t="s">
        <v>58</v>
      </c>
      <c r="D54" s="40" t="s">
        <v>134</v>
      </c>
      <c r="E54" s="50" t="s">
        <v>175</v>
      </c>
      <c r="F54" s="40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2"/>
      <c r="L54" s="108"/>
      <c r="M54" s="42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4" s="9" customFormat="1" ht="24" customHeight="1" thickBot="1" x14ac:dyDescent="0.3">
      <c r="A55" s="27"/>
      <c r="B55" s="27"/>
      <c r="C55" s="50" t="s">
        <v>351</v>
      </c>
      <c r="D55" s="40" t="s">
        <v>320</v>
      </c>
      <c r="E55" s="50" t="s">
        <v>80</v>
      </c>
      <c r="F55" s="40" t="s">
        <v>134</v>
      </c>
      <c r="G55" s="104" t="s">
        <v>65</v>
      </c>
      <c r="H55" s="67" t="s">
        <v>170</v>
      </c>
      <c r="I55" s="67" t="s">
        <v>170</v>
      </c>
      <c r="J55" s="54"/>
      <c r="K55" s="4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4" s="9" customFormat="1" ht="28.5" customHeight="1" thickBot="1" x14ac:dyDescent="0.3">
      <c r="A56" s="27"/>
      <c r="B56" s="27"/>
      <c r="C56" s="88" t="s">
        <v>48</v>
      </c>
      <c r="D56" s="40" t="s">
        <v>154</v>
      </c>
      <c r="E56" s="50" t="s">
        <v>347</v>
      </c>
      <c r="F56" s="40" t="s">
        <v>69</v>
      </c>
      <c r="G56" s="54"/>
      <c r="H56" s="54"/>
      <c r="I56" s="54"/>
      <c r="J56" s="54"/>
      <c r="K56" s="42"/>
      <c r="L56" s="20"/>
      <c r="M56" s="42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4" s="9" customFormat="1" ht="25.5" customHeight="1" thickBot="1" x14ac:dyDescent="0.3">
      <c r="A57" s="27"/>
      <c r="B57" s="27"/>
      <c r="C57" s="54"/>
      <c r="D57" s="40" t="s">
        <v>155</v>
      </c>
      <c r="E57" s="88" t="s">
        <v>80</v>
      </c>
      <c r="F57" s="40" t="s">
        <v>76</v>
      </c>
      <c r="G57" s="54"/>
      <c r="H57" s="54"/>
      <c r="I57" s="54"/>
      <c r="J57" s="54"/>
      <c r="K57" s="41"/>
      <c r="L57" s="20"/>
      <c r="M57" s="4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4" s="9" customFormat="1" ht="27" customHeight="1" x14ac:dyDescent="0.25">
      <c r="C58" s="54"/>
      <c r="D58" s="40" t="s">
        <v>65</v>
      </c>
      <c r="E58" s="54"/>
      <c r="F58" s="40" t="s">
        <v>71</v>
      </c>
      <c r="G58" s="54"/>
      <c r="H58" s="54"/>
      <c r="I58" s="54"/>
      <c r="J58" s="54"/>
      <c r="K58" s="41"/>
      <c r="L58" s="30"/>
      <c r="M58" s="41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20.25" customHeight="1" x14ac:dyDescent="0.25">
      <c r="B59" s="20"/>
      <c r="C59" s="54"/>
      <c r="D59" s="40" t="s">
        <v>378</v>
      </c>
      <c r="E59" s="54"/>
      <c r="F59" s="40" t="s">
        <v>175</v>
      </c>
      <c r="G59" s="54"/>
      <c r="H59" s="54"/>
      <c r="I59" s="54"/>
      <c r="J59" s="54"/>
      <c r="K59" s="41"/>
      <c r="L59" s="20"/>
      <c r="M59" s="3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24" customHeight="1" thickBot="1" x14ac:dyDescent="0.3">
      <c r="B60" s="30"/>
      <c r="C60" s="54"/>
      <c r="D60" s="67" t="s">
        <v>65</v>
      </c>
      <c r="E60" s="54"/>
      <c r="F60" s="40" t="s">
        <v>80</v>
      </c>
      <c r="G60" s="54"/>
      <c r="K60" s="41"/>
      <c r="L60" s="30"/>
      <c r="N60" s="31"/>
      <c r="O60" s="31"/>
      <c r="P60" s="3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C61" s="54"/>
      <c r="D61" s="54"/>
      <c r="E61" s="54"/>
      <c r="F61" s="40" t="s">
        <v>347</v>
      </c>
      <c r="G61" s="54"/>
      <c r="K61" s="41"/>
      <c r="L61" s="30"/>
      <c r="N61" s="32"/>
      <c r="O61" s="32"/>
      <c r="P61" s="32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.6" thickBot="1" x14ac:dyDescent="0.3">
      <c r="C62" s="54"/>
      <c r="D62" s="54"/>
      <c r="E62" s="54"/>
      <c r="F62" s="67" t="s">
        <v>80</v>
      </c>
      <c r="K62" s="41"/>
      <c r="L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D63" s="54"/>
      <c r="F63" s="54"/>
      <c r="K63" s="41"/>
      <c r="L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5" x14ac:dyDescent="0.25">
      <c r="D64" s="54"/>
      <c r="K64" s="41"/>
      <c r="L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2:34" x14ac:dyDescent="0.25">
      <c r="L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2:34" x14ac:dyDescent="0.25">
      <c r="L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2:34" x14ac:dyDescent="0.25">
      <c r="L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2:34" x14ac:dyDescent="0.25">
      <c r="L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2:34" x14ac:dyDescent="0.25">
      <c r="L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2:34" x14ac:dyDescent="0.25">
      <c r="L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2:34" x14ac:dyDescent="0.25">
      <c r="L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2:34" x14ac:dyDescent="0.25">
      <c r="L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2:34" x14ac:dyDescent="0.25">
      <c r="L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2:34" x14ac:dyDescent="0.25">
      <c r="L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2:34" x14ac:dyDescent="0.25">
      <c r="L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2:34" x14ac:dyDescent="0.25">
      <c r="L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2:34" x14ac:dyDescent="0.25">
      <c r="L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2:34" x14ac:dyDescent="0.25">
      <c r="L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2:34" x14ac:dyDescent="0.25">
      <c r="L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2:34" x14ac:dyDescent="0.25">
      <c r="L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2:34" x14ac:dyDescent="0.25">
      <c r="L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2:34" x14ac:dyDescent="0.25">
      <c r="L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2:34" x14ac:dyDescent="0.25">
      <c r="L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2:34" x14ac:dyDescent="0.25">
      <c r="L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2:34" x14ac:dyDescent="0.25">
      <c r="L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2:34" x14ac:dyDescent="0.25">
      <c r="L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2:34" x14ac:dyDescent="0.25">
      <c r="L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2:34" x14ac:dyDescent="0.25">
      <c r="L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2:34" x14ac:dyDescent="0.25">
      <c r="L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2:34" x14ac:dyDescent="0.25">
      <c r="L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2:34" x14ac:dyDescent="0.25">
      <c r="L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2:34" x14ac:dyDescent="0.25">
      <c r="L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2:34" x14ac:dyDescent="0.25">
      <c r="L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2:34" x14ac:dyDescent="0.25">
      <c r="L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2:34" x14ac:dyDescent="0.25">
      <c r="L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2:34" x14ac:dyDescent="0.25">
      <c r="L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2:34" x14ac:dyDescent="0.25">
      <c r="L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2:34" x14ac:dyDescent="0.25">
      <c r="L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2:34" x14ac:dyDescent="0.25">
      <c r="L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2:34" x14ac:dyDescent="0.25">
      <c r="L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2:34" x14ac:dyDescent="0.25">
      <c r="L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2:34" x14ac:dyDescent="0.25">
      <c r="L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2:34" x14ac:dyDescent="0.25">
      <c r="L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2:34" x14ac:dyDescent="0.25">
      <c r="L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2:34" x14ac:dyDescent="0.25">
      <c r="L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2:34" x14ac:dyDescent="0.25">
      <c r="L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paperSize="5" scale="61" fitToWidth="5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B1" zoomScale="60" workbookViewId="0">
      <selection activeCell="G39" sqref="G3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37248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158" t="s">
        <v>363</v>
      </c>
      <c r="D13" s="158" t="s">
        <v>363</v>
      </c>
      <c r="E13" s="158" t="s">
        <v>363</v>
      </c>
      <c r="F13" s="158" t="s">
        <v>363</v>
      </c>
      <c r="G13" s="158" t="s">
        <v>363</v>
      </c>
      <c r="H13" s="158" t="s">
        <v>363</v>
      </c>
      <c r="I13" s="158" t="s">
        <v>363</v>
      </c>
      <c r="J13" s="158" t="s">
        <v>363</v>
      </c>
      <c r="K13" s="158" t="s">
        <v>363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384</v>
      </c>
      <c r="M16" s="119" t="s">
        <v>382</v>
      </c>
      <c r="N16" s="119" t="s">
        <v>373</v>
      </c>
      <c r="O16" s="119" t="s">
        <v>370</v>
      </c>
      <c r="P16" s="119" t="s">
        <v>367</v>
      </c>
      <c r="Q16" s="119" t="s">
        <v>372</v>
      </c>
      <c r="R16" s="119" t="s">
        <v>364</v>
      </c>
      <c r="S16" s="119" t="s">
        <v>364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34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SUM(C18:X18)</f>
        <v>150</v>
      </c>
      <c r="AA18" s="98">
        <f>SUM(C18:K18)</f>
        <v>253</v>
      </c>
      <c r="AB18" s="19">
        <f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1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>SUM(C19:X19)</f>
        <v>150</v>
      </c>
      <c r="AA19" s="8">
        <f>SUM(C19:T19)</f>
        <v>253</v>
      </c>
      <c r="AB19" s="12">
        <f t="shared" ref="AB19:AB42" si="0">SUM(V19:X19)</f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1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ref="Z20:Z42" si="1">SUM(C20:X20)</f>
        <v>150</v>
      </c>
      <c r="AA20" s="8">
        <f t="shared" ref="AA20:AA42" si="2">SUM(C20:T20)</f>
        <v>253</v>
      </c>
      <c r="AB20" s="12">
        <f t="shared" si="0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1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1"/>
        <v>150</v>
      </c>
      <c r="AA21" s="8">
        <f t="shared" si="2"/>
        <v>253</v>
      </c>
      <c r="AB21" s="12">
        <f t="shared" si="0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1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1"/>
        <v>150</v>
      </c>
      <c r="AA22" s="8">
        <f t="shared" si="2"/>
        <v>253</v>
      </c>
      <c r="AB22" s="12">
        <f t="shared" si="0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1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1"/>
        <v>150</v>
      </c>
      <c r="AA23" s="8">
        <f t="shared" si="2"/>
        <v>253</v>
      </c>
      <c r="AB23" s="12">
        <f t="shared" si="0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1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1"/>
        <v>150</v>
      </c>
      <c r="AA24" s="8">
        <f t="shared" si="2"/>
        <v>253</v>
      </c>
      <c r="AB24" s="12">
        <f t="shared" si="0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1">
        <v>0</v>
      </c>
      <c r="L25" s="21">
        <v>25</v>
      </c>
      <c r="M25" s="21">
        <v>25</v>
      </c>
      <c r="N25" s="21">
        <v>25</v>
      </c>
      <c r="O25" s="21">
        <v>25</v>
      </c>
      <c r="P25" s="21">
        <v>3</v>
      </c>
      <c r="Q25" s="21">
        <v>25</v>
      </c>
      <c r="R25" s="21">
        <v>25</v>
      </c>
      <c r="S25" s="22">
        <v>50</v>
      </c>
      <c r="T25" s="21">
        <v>50</v>
      </c>
      <c r="U25" s="23"/>
      <c r="V25" s="21">
        <v>0</v>
      </c>
      <c r="W25" s="21">
        <v>-103</v>
      </c>
      <c r="X25" s="21">
        <v>0</v>
      </c>
      <c r="Y25" s="22"/>
      <c r="Z25" s="12">
        <f t="shared" si="1"/>
        <v>150</v>
      </c>
      <c r="AA25" s="8">
        <f t="shared" si="2"/>
        <v>253</v>
      </c>
      <c r="AB25" s="12">
        <f t="shared" si="0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1">
        <v>0</v>
      </c>
      <c r="L26" s="21">
        <v>25</v>
      </c>
      <c r="M26" s="21">
        <v>25</v>
      </c>
      <c r="N26" s="21">
        <v>25</v>
      </c>
      <c r="O26" s="21">
        <v>25</v>
      </c>
      <c r="P26" s="21">
        <v>3</v>
      </c>
      <c r="Q26" s="21">
        <v>25</v>
      </c>
      <c r="R26" s="21">
        <v>25</v>
      </c>
      <c r="S26" s="22">
        <v>50</v>
      </c>
      <c r="T26" s="21">
        <v>50</v>
      </c>
      <c r="U26" s="23"/>
      <c r="V26" s="21">
        <v>0</v>
      </c>
      <c r="W26" s="21">
        <v>-103</v>
      </c>
      <c r="X26" s="21">
        <v>0</v>
      </c>
      <c r="Y26" s="22"/>
      <c r="Z26" s="12">
        <f t="shared" si="1"/>
        <v>150</v>
      </c>
      <c r="AA26" s="8">
        <f t="shared" si="2"/>
        <v>253</v>
      </c>
      <c r="AB26" s="12">
        <f t="shared" si="0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1">
        <v>0</v>
      </c>
      <c r="L27" s="21">
        <v>25</v>
      </c>
      <c r="M27" s="21">
        <v>25</v>
      </c>
      <c r="N27" s="21">
        <v>25</v>
      </c>
      <c r="O27" s="21">
        <v>25</v>
      </c>
      <c r="P27" s="21">
        <v>3</v>
      </c>
      <c r="Q27" s="21">
        <v>25</v>
      </c>
      <c r="R27" s="21">
        <v>25</v>
      </c>
      <c r="S27" s="22">
        <v>50</v>
      </c>
      <c r="T27" s="21">
        <v>50</v>
      </c>
      <c r="U27" s="23"/>
      <c r="V27" s="21">
        <v>0</v>
      </c>
      <c r="W27" s="21">
        <v>-103</v>
      </c>
      <c r="X27" s="21">
        <v>0</v>
      </c>
      <c r="Y27" s="22"/>
      <c r="Z27" s="12">
        <f t="shared" si="1"/>
        <v>150</v>
      </c>
      <c r="AA27" s="8">
        <f t="shared" si="2"/>
        <v>253</v>
      </c>
      <c r="AB27" s="12">
        <f t="shared" si="0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1">
        <v>0</v>
      </c>
      <c r="L28" s="21">
        <v>25</v>
      </c>
      <c r="M28" s="21">
        <v>25</v>
      </c>
      <c r="N28" s="21">
        <v>25</v>
      </c>
      <c r="O28" s="21">
        <v>25</v>
      </c>
      <c r="P28" s="21">
        <v>3</v>
      </c>
      <c r="Q28" s="21">
        <v>25</v>
      </c>
      <c r="R28" s="21">
        <v>25</v>
      </c>
      <c r="S28" s="22">
        <v>50</v>
      </c>
      <c r="T28" s="21">
        <v>50</v>
      </c>
      <c r="U28" s="23"/>
      <c r="V28" s="21">
        <v>0</v>
      </c>
      <c r="W28" s="21">
        <v>-103</v>
      </c>
      <c r="X28" s="21">
        <v>0</v>
      </c>
      <c r="Y28" s="22"/>
      <c r="Z28" s="12">
        <f t="shared" si="1"/>
        <v>150</v>
      </c>
      <c r="AA28" s="8">
        <f t="shared" si="2"/>
        <v>253</v>
      </c>
      <c r="AB28" s="12">
        <f t="shared" si="0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1">
        <v>0</v>
      </c>
      <c r="L29" s="21">
        <v>25</v>
      </c>
      <c r="M29" s="21">
        <v>25</v>
      </c>
      <c r="N29" s="21">
        <v>25</v>
      </c>
      <c r="O29" s="21">
        <v>25</v>
      </c>
      <c r="P29" s="21">
        <v>3</v>
      </c>
      <c r="Q29" s="21">
        <v>25</v>
      </c>
      <c r="R29" s="21">
        <v>25</v>
      </c>
      <c r="S29" s="22">
        <v>50</v>
      </c>
      <c r="T29" s="21">
        <v>50</v>
      </c>
      <c r="U29" s="23"/>
      <c r="V29" s="21">
        <v>0</v>
      </c>
      <c r="W29" s="21">
        <v>-103</v>
      </c>
      <c r="X29" s="21">
        <v>0</v>
      </c>
      <c r="Y29" s="22"/>
      <c r="Z29" s="12">
        <f t="shared" si="1"/>
        <v>150</v>
      </c>
      <c r="AA29" s="8">
        <f t="shared" si="2"/>
        <v>253</v>
      </c>
      <c r="AB29" s="12">
        <f t="shared" si="0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1">
        <v>0</v>
      </c>
      <c r="L30" s="21">
        <v>25</v>
      </c>
      <c r="M30" s="21">
        <v>25</v>
      </c>
      <c r="N30" s="21">
        <v>25</v>
      </c>
      <c r="O30" s="21">
        <v>25</v>
      </c>
      <c r="P30" s="21">
        <v>3</v>
      </c>
      <c r="Q30" s="21">
        <v>25</v>
      </c>
      <c r="R30" s="21">
        <v>25</v>
      </c>
      <c r="S30" s="22">
        <v>50</v>
      </c>
      <c r="T30" s="21">
        <v>50</v>
      </c>
      <c r="U30" s="23"/>
      <c r="V30" s="21">
        <v>0</v>
      </c>
      <c r="W30" s="21">
        <v>-103</v>
      </c>
      <c r="X30" s="21">
        <v>0</v>
      </c>
      <c r="Y30" s="22"/>
      <c r="Z30" s="12">
        <f t="shared" si="1"/>
        <v>150</v>
      </c>
      <c r="AA30" s="8">
        <f t="shared" si="2"/>
        <v>253</v>
      </c>
      <c r="AB30" s="12">
        <f t="shared" si="0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1">
        <v>0</v>
      </c>
      <c r="L31" s="21">
        <v>25</v>
      </c>
      <c r="M31" s="21">
        <v>25</v>
      </c>
      <c r="N31" s="21">
        <v>25</v>
      </c>
      <c r="O31" s="21">
        <v>25</v>
      </c>
      <c r="P31" s="21">
        <v>3</v>
      </c>
      <c r="Q31" s="21">
        <v>25</v>
      </c>
      <c r="R31" s="21">
        <v>25</v>
      </c>
      <c r="S31" s="22">
        <v>50</v>
      </c>
      <c r="T31" s="21">
        <v>50</v>
      </c>
      <c r="U31" s="23"/>
      <c r="V31" s="21">
        <v>0</v>
      </c>
      <c r="W31" s="21">
        <v>-103</v>
      </c>
      <c r="X31" s="21">
        <v>0</v>
      </c>
      <c r="Y31" s="22"/>
      <c r="Z31" s="12">
        <f t="shared" si="1"/>
        <v>150</v>
      </c>
      <c r="AA31" s="8">
        <f t="shared" si="2"/>
        <v>253</v>
      </c>
      <c r="AB31" s="12">
        <f t="shared" si="0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1">
        <v>0</v>
      </c>
      <c r="L32" s="21">
        <v>25</v>
      </c>
      <c r="M32" s="21">
        <v>25</v>
      </c>
      <c r="N32" s="21">
        <v>25</v>
      </c>
      <c r="O32" s="21">
        <v>25</v>
      </c>
      <c r="P32" s="21">
        <v>3</v>
      </c>
      <c r="Q32" s="21">
        <v>25</v>
      </c>
      <c r="R32" s="21">
        <v>25</v>
      </c>
      <c r="S32" s="22">
        <v>50</v>
      </c>
      <c r="T32" s="21">
        <v>50</v>
      </c>
      <c r="U32" s="23"/>
      <c r="V32" s="21">
        <v>0</v>
      </c>
      <c r="W32" s="21">
        <v>-103</v>
      </c>
      <c r="X32" s="21">
        <v>0</v>
      </c>
      <c r="Y32" s="22"/>
      <c r="Z32" s="12">
        <f t="shared" si="1"/>
        <v>150</v>
      </c>
      <c r="AA32" s="8">
        <f t="shared" si="2"/>
        <v>253</v>
      </c>
      <c r="AB32" s="12">
        <f t="shared" si="0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1">
        <v>0</v>
      </c>
      <c r="L33" s="21">
        <v>25</v>
      </c>
      <c r="M33" s="21">
        <v>25</v>
      </c>
      <c r="N33" s="21">
        <v>25</v>
      </c>
      <c r="O33" s="21">
        <v>25</v>
      </c>
      <c r="P33" s="21">
        <v>3</v>
      </c>
      <c r="Q33" s="21">
        <v>25</v>
      </c>
      <c r="R33" s="21">
        <v>25</v>
      </c>
      <c r="S33" s="22">
        <v>50</v>
      </c>
      <c r="T33" s="21">
        <v>50</v>
      </c>
      <c r="U33" s="23"/>
      <c r="V33" s="21">
        <v>0</v>
      </c>
      <c r="W33" s="21">
        <v>-103</v>
      </c>
      <c r="X33" s="21">
        <v>0</v>
      </c>
      <c r="Y33" s="22"/>
      <c r="Z33" s="12">
        <f t="shared" si="1"/>
        <v>150</v>
      </c>
      <c r="AA33" s="8">
        <f t="shared" si="2"/>
        <v>253</v>
      </c>
      <c r="AB33" s="12">
        <f t="shared" si="0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1">
        <v>0</v>
      </c>
      <c r="L34" s="21">
        <v>25</v>
      </c>
      <c r="M34" s="21">
        <v>25</v>
      </c>
      <c r="N34" s="21">
        <v>25</v>
      </c>
      <c r="O34" s="21">
        <v>25</v>
      </c>
      <c r="P34" s="21">
        <v>3</v>
      </c>
      <c r="Q34" s="21">
        <v>25</v>
      </c>
      <c r="R34" s="21">
        <v>25</v>
      </c>
      <c r="S34" s="22">
        <v>50</v>
      </c>
      <c r="T34" s="21">
        <v>50</v>
      </c>
      <c r="U34" s="23"/>
      <c r="V34" s="21">
        <v>0</v>
      </c>
      <c r="W34" s="21">
        <v>-103</v>
      </c>
      <c r="X34" s="21">
        <v>0</v>
      </c>
      <c r="Y34" s="22"/>
      <c r="Z34" s="12">
        <f t="shared" si="1"/>
        <v>150</v>
      </c>
      <c r="AA34" s="8">
        <f t="shared" si="2"/>
        <v>253</v>
      </c>
      <c r="AB34" s="12">
        <f t="shared" si="0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1">
        <v>0</v>
      </c>
      <c r="L35" s="21">
        <v>25</v>
      </c>
      <c r="M35" s="21">
        <v>25</v>
      </c>
      <c r="N35" s="21">
        <v>25</v>
      </c>
      <c r="O35" s="21">
        <v>25</v>
      </c>
      <c r="P35" s="21">
        <v>3</v>
      </c>
      <c r="Q35" s="21">
        <v>25</v>
      </c>
      <c r="R35" s="21">
        <v>25</v>
      </c>
      <c r="S35" s="22">
        <v>50</v>
      </c>
      <c r="T35" s="21">
        <v>50</v>
      </c>
      <c r="U35" s="23"/>
      <c r="V35" s="21">
        <v>0</v>
      </c>
      <c r="W35" s="21">
        <v>-103</v>
      </c>
      <c r="X35" s="21">
        <v>0</v>
      </c>
      <c r="Y35" s="22"/>
      <c r="Z35" s="12">
        <f t="shared" si="1"/>
        <v>150</v>
      </c>
      <c r="AA35" s="8">
        <f t="shared" si="2"/>
        <v>253</v>
      </c>
      <c r="AB35" s="12">
        <f t="shared" si="0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1">
        <v>0</v>
      </c>
      <c r="L36" s="21">
        <v>25</v>
      </c>
      <c r="M36" s="21">
        <v>25</v>
      </c>
      <c r="N36" s="21">
        <v>25</v>
      </c>
      <c r="O36" s="21">
        <v>25</v>
      </c>
      <c r="P36" s="21">
        <v>3</v>
      </c>
      <c r="Q36" s="21">
        <v>25</v>
      </c>
      <c r="R36" s="21">
        <v>25</v>
      </c>
      <c r="S36" s="22">
        <v>50</v>
      </c>
      <c r="T36" s="21">
        <v>50</v>
      </c>
      <c r="U36" s="23"/>
      <c r="V36" s="21">
        <v>0</v>
      </c>
      <c r="W36" s="21">
        <v>-103</v>
      </c>
      <c r="X36" s="21">
        <v>0</v>
      </c>
      <c r="Y36" s="22"/>
      <c r="Z36" s="12">
        <f t="shared" si="1"/>
        <v>150</v>
      </c>
      <c r="AA36" s="8">
        <f t="shared" si="2"/>
        <v>253</v>
      </c>
      <c r="AB36" s="12">
        <f t="shared" si="0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1">
        <v>0</v>
      </c>
      <c r="L37" s="21">
        <v>25</v>
      </c>
      <c r="M37" s="21">
        <v>25</v>
      </c>
      <c r="N37" s="21">
        <v>25</v>
      </c>
      <c r="O37" s="21">
        <v>25</v>
      </c>
      <c r="P37" s="21">
        <v>3</v>
      </c>
      <c r="Q37" s="21">
        <v>25</v>
      </c>
      <c r="R37" s="21">
        <v>25</v>
      </c>
      <c r="S37" s="22">
        <v>50</v>
      </c>
      <c r="T37" s="21">
        <v>50</v>
      </c>
      <c r="U37" s="23"/>
      <c r="V37" s="21">
        <v>0</v>
      </c>
      <c r="W37" s="21">
        <v>-103</v>
      </c>
      <c r="X37" s="21">
        <v>0</v>
      </c>
      <c r="Y37" s="22"/>
      <c r="Z37" s="12">
        <f t="shared" si="1"/>
        <v>150</v>
      </c>
      <c r="AA37" s="8">
        <f t="shared" si="2"/>
        <v>253</v>
      </c>
      <c r="AB37" s="12">
        <f t="shared" si="0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1">
        <v>0</v>
      </c>
      <c r="L38" s="21">
        <v>25</v>
      </c>
      <c r="M38" s="21">
        <v>25</v>
      </c>
      <c r="N38" s="21">
        <v>25</v>
      </c>
      <c r="O38" s="21">
        <v>25</v>
      </c>
      <c r="P38" s="21">
        <v>3</v>
      </c>
      <c r="Q38" s="21">
        <v>25</v>
      </c>
      <c r="R38" s="21">
        <v>25</v>
      </c>
      <c r="S38" s="22">
        <v>50</v>
      </c>
      <c r="T38" s="21">
        <v>50</v>
      </c>
      <c r="U38" s="23"/>
      <c r="V38" s="21">
        <v>0</v>
      </c>
      <c r="W38" s="21">
        <v>-103</v>
      </c>
      <c r="X38" s="21">
        <v>0</v>
      </c>
      <c r="Y38" s="22"/>
      <c r="Z38" s="12">
        <f t="shared" si="1"/>
        <v>150</v>
      </c>
      <c r="AA38" s="8">
        <f t="shared" si="2"/>
        <v>253</v>
      </c>
      <c r="AB38" s="12">
        <f t="shared" si="0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1">
        <v>0</v>
      </c>
      <c r="L39" s="21">
        <v>25</v>
      </c>
      <c r="M39" s="21">
        <v>25</v>
      </c>
      <c r="N39" s="21">
        <v>25</v>
      </c>
      <c r="O39" s="21">
        <v>25</v>
      </c>
      <c r="P39" s="21">
        <v>3</v>
      </c>
      <c r="Q39" s="21">
        <v>25</v>
      </c>
      <c r="R39" s="21">
        <v>25</v>
      </c>
      <c r="S39" s="22">
        <v>50</v>
      </c>
      <c r="T39" s="21">
        <v>50</v>
      </c>
      <c r="U39" s="23"/>
      <c r="V39" s="21">
        <v>0</v>
      </c>
      <c r="W39" s="21">
        <v>-103</v>
      </c>
      <c r="X39" s="21">
        <v>0</v>
      </c>
      <c r="Y39" s="22"/>
      <c r="Z39" s="12">
        <f t="shared" si="1"/>
        <v>150</v>
      </c>
      <c r="AA39" s="8">
        <f t="shared" si="2"/>
        <v>253</v>
      </c>
      <c r="AB39" s="12">
        <f t="shared" si="0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1">
        <v>0</v>
      </c>
      <c r="L40" s="21">
        <v>25</v>
      </c>
      <c r="M40" s="21">
        <v>25</v>
      </c>
      <c r="N40" s="21">
        <v>25</v>
      </c>
      <c r="O40" s="21">
        <v>25</v>
      </c>
      <c r="P40" s="21">
        <v>3</v>
      </c>
      <c r="Q40" s="21">
        <v>25</v>
      </c>
      <c r="R40" s="21">
        <v>25</v>
      </c>
      <c r="S40" s="22">
        <v>50</v>
      </c>
      <c r="T40" s="21">
        <v>50</v>
      </c>
      <c r="U40" s="23"/>
      <c r="V40" s="21">
        <v>0</v>
      </c>
      <c r="W40" s="21">
        <v>-103</v>
      </c>
      <c r="X40" s="21">
        <v>0</v>
      </c>
      <c r="Y40" s="22"/>
      <c r="Z40" s="12">
        <f t="shared" si="1"/>
        <v>150</v>
      </c>
      <c r="AA40" s="8">
        <f t="shared" si="2"/>
        <v>253</v>
      </c>
      <c r="AB40" s="12">
        <f t="shared" si="0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1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1"/>
        <v>150</v>
      </c>
      <c r="AA41" s="8">
        <f t="shared" si="2"/>
        <v>253</v>
      </c>
      <c r="AB41" s="12">
        <f t="shared" si="0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24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1"/>
        <v>150</v>
      </c>
      <c r="AA42" s="89">
        <f t="shared" si="2"/>
        <v>253</v>
      </c>
      <c r="AB42" s="25">
        <f t="shared" si="0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68">
        <f>SUM(M18:M41)</f>
        <v>575</v>
      </c>
      <c r="N45" s="68">
        <f t="shared" si="3"/>
        <v>575</v>
      </c>
      <c r="O45" s="68">
        <f t="shared" si="3"/>
        <v>575</v>
      </c>
      <c r="P45" s="18">
        <f t="shared" si="3"/>
        <v>69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1150</v>
      </c>
      <c r="U45" s="12"/>
      <c r="V45" s="18">
        <f>SUM(V18:V41)</f>
        <v>-103</v>
      </c>
      <c r="W45" s="18">
        <f>SUM(W18:W41)</f>
        <v>-2369</v>
      </c>
      <c r="X45" s="18">
        <f>SUM(X18:X41)</f>
        <v>0</v>
      </c>
      <c r="Y45" s="12"/>
      <c r="Z45" s="18">
        <f>SUM(Z18:Z41)</f>
        <v>3600</v>
      </c>
      <c r="AA45" s="18">
        <f>SUM(AA18:AA41)</f>
        <v>6072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68">
        <f>SUM(M19:M42)</f>
        <v>600</v>
      </c>
      <c r="N47" s="68">
        <f t="shared" si="4"/>
        <v>600</v>
      </c>
      <c r="O47" s="68">
        <f t="shared" si="4"/>
        <v>600</v>
      </c>
      <c r="P47" s="18">
        <f t="shared" si="4"/>
        <v>72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1200</v>
      </c>
      <c r="U47" s="45">
        <f>SUM(C47:K47)</f>
        <v>0</v>
      </c>
      <c r="V47" s="18">
        <f>SUM(V19:V42)</f>
        <v>0</v>
      </c>
      <c r="W47" s="18">
        <f>SUM(W19:W42)</f>
        <v>-2472</v>
      </c>
      <c r="X47" s="18">
        <f>SUM(X19:X42)</f>
        <v>0</v>
      </c>
      <c r="Y47" s="49">
        <f>SUM(V47:V47)</f>
        <v>0</v>
      </c>
      <c r="Z47" s="18">
        <f>SUM(Z19:Z44)</f>
        <v>3600</v>
      </c>
      <c r="AA47" s="18">
        <f>SUM(AA19:AA44)</f>
        <v>6072</v>
      </c>
      <c r="AB47" s="18">
        <f>SUM(AB19:AB44)</f>
        <v>-2472</v>
      </c>
      <c r="AC47" s="58">
        <f>ABS(Y47)+ABS(U47)</f>
        <v>0</v>
      </c>
    </row>
    <row r="48" spans="1:30" ht="13.8" thickBot="1" x14ac:dyDescent="0.3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98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87"/>
      <c r="L49" s="87"/>
      <c r="M49" s="40"/>
      <c r="N49" s="103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5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50" t="s">
        <v>43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50" t="s">
        <v>65</v>
      </c>
      <c r="L53" s="50" t="s">
        <v>107</v>
      </c>
      <c r="M53" s="40" t="s">
        <v>71</v>
      </c>
      <c r="N53" s="65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50" t="s">
        <v>350</v>
      </c>
      <c r="L54" s="50" t="s">
        <v>134</v>
      </c>
      <c r="M54" s="40" t="s">
        <v>57</v>
      </c>
      <c r="N54" s="65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88" t="s">
        <v>65</v>
      </c>
      <c r="L55" s="50" t="s">
        <v>320</v>
      </c>
      <c r="M55" s="40" t="s">
        <v>65</v>
      </c>
      <c r="N55" s="65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378</v>
      </c>
      <c r="M56" s="40" t="s">
        <v>320</v>
      </c>
      <c r="N56" s="65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88" t="s">
        <v>349</v>
      </c>
      <c r="M57" s="40" t="s">
        <v>378</v>
      </c>
      <c r="N57" s="104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G62" s="54"/>
      <c r="H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I1" zoomScale="60" workbookViewId="0">
      <selection activeCell="J50" sqref="J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37247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158" t="s">
        <v>362</v>
      </c>
      <c r="D13" s="158" t="s">
        <v>362</v>
      </c>
      <c r="E13" s="158" t="s">
        <v>362</v>
      </c>
      <c r="F13" s="158" t="s">
        <v>362</v>
      </c>
      <c r="G13" s="158" t="s">
        <v>362</v>
      </c>
      <c r="H13" s="158" t="s">
        <v>362</v>
      </c>
      <c r="I13" s="158" t="s">
        <v>362</v>
      </c>
      <c r="J13" s="158" t="s">
        <v>362</v>
      </c>
      <c r="K13" s="158" t="s">
        <v>362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175</v>
      </c>
      <c r="M45" s="68">
        <f t="shared" si="3"/>
        <v>175</v>
      </c>
      <c r="N45" s="68">
        <f t="shared" si="3"/>
        <v>175</v>
      </c>
      <c r="O45" s="68">
        <f t="shared" si="3"/>
        <v>175</v>
      </c>
      <c r="P45" s="18">
        <f t="shared" si="3"/>
        <v>21</v>
      </c>
      <c r="Q45" s="18">
        <f t="shared" si="3"/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200</v>
      </c>
      <c r="M47" s="68">
        <f t="shared" si="4"/>
        <v>200</v>
      </c>
      <c r="N47" s="68">
        <f t="shared" si="4"/>
        <v>200</v>
      </c>
      <c r="O47" s="68">
        <f t="shared" si="4"/>
        <v>200</v>
      </c>
      <c r="P47" s="18">
        <f t="shared" si="4"/>
        <v>24</v>
      </c>
      <c r="Q47" s="18">
        <f t="shared" si="4"/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8" thickBot="1" x14ac:dyDescent="0.3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J1" zoomScale="60" workbookViewId="0">
      <selection activeCell="M13" sqref="M13:T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37246</v>
      </c>
      <c r="H8" s="6"/>
      <c r="I8" s="6"/>
      <c r="J8" s="6"/>
      <c r="K8" s="6" t="s">
        <v>348</v>
      </c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158" t="s">
        <v>361</v>
      </c>
      <c r="D13" s="158" t="s">
        <v>361</v>
      </c>
      <c r="E13" s="158" t="s">
        <v>361</v>
      </c>
      <c r="F13" s="158" t="s">
        <v>361</v>
      </c>
      <c r="G13" s="158" t="s">
        <v>361</v>
      </c>
      <c r="H13" s="158" t="s">
        <v>361</v>
      </c>
      <c r="I13" s="158" t="s">
        <v>361</v>
      </c>
      <c r="J13" s="158" t="s">
        <v>361</v>
      </c>
      <c r="K13" s="158" t="s">
        <v>361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356</v>
      </c>
      <c r="D16" s="119" t="s">
        <v>357</v>
      </c>
      <c r="E16" s="119" t="s">
        <v>358</v>
      </c>
      <c r="F16" s="119" t="s">
        <v>354</v>
      </c>
      <c r="G16" s="119" t="s">
        <v>352</v>
      </c>
      <c r="H16" s="119" t="s">
        <v>359</v>
      </c>
      <c r="I16" s="119" t="s">
        <v>353</v>
      </c>
      <c r="J16" s="119" t="s">
        <v>353</v>
      </c>
      <c r="K16" s="119" t="s">
        <v>360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8" thickBot="1" x14ac:dyDescent="0.3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87"/>
      <c r="D49" s="36"/>
      <c r="E49" s="101"/>
      <c r="F49" s="36"/>
      <c r="G49" s="103"/>
      <c r="H49" s="36"/>
      <c r="I49" s="103"/>
      <c r="J49" s="101"/>
      <c r="K49" s="36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50" t="s">
        <v>29</v>
      </c>
      <c r="D51" s="40" t="s">
        <v>29</v>
      </c>
      <c r="E51" s="54" t="s">
        <v>29</v>
      </c>
      <c r="F51" s="40" t="s">
        <v>29</v>
      </c>
      <c r="G51" s="65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50" t="s">
        <v>43</v>
      </c>
      <c r="D52" s="40" t="s">
        <v>43</v>
      </c>
      <c r="E52" s="54" t="s">
        <v>43</v>
      </c>
      <c r="F52" s="40" t="s">
        <v>43</v>
      </c>
      <c r="G52" s="65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50" t="s">
        <v>340</v>
      </c>
      <c r="D53" s="40" t="s">
        <v>135</v>
      </c>
      <c r="E53" s="54" t="s">
        <v>71</v>
      </c>
      <c r="F53" s="40" t="s">
        <v>107</v>
      </c>
      <c r="G53" s="65" t="s">
        <v>48</v>
      </c>
      <c r="H53" s="40" t="s">
        <v>320</v>
      </c>
      <c r="I53" s="104" t="s">
        <v>77</v>
      </c>
      <c r="J53" s="102" t="s">
        <v>77</v>
      </c>
      <c r="K53" s="40" t="s">
        <v>65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50" t="s">
        <v>69</v>
      </c>
      <c r="D54" s="40" t="s">
        <v>175</v>
      </c>
      <c r="E54" s="54" t="s">
        <v>175</v>
      </c>
      <c r="F54" s="40" t="s">
        <v>134</v>
      </c>
      <c r="G54" s="65" t="s">
        <v>58</v>
      </c>
      <c r="H54" s="40" t="s">
        <v>80</v>
      </c>
      <c r="I54" s="20"/>
      <c r="J54" s="20"/>
      <c r="K54" s="40" t="s">
        <v>350</v>
      </c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50" t="s">
        <v>47</v>
      </c>
      <c r="D55" s="40" t="s">
        <v>80</v>
      </c>
      <c r="E55" s="54" t="s">
        <v>80</v>
      </c>
      <c r="F55" s="40" t="s">
        <v>320</v>
      </c>
      <c r="G55" s="65" t="s">
        <v>351</v>
      </c>
      <c r="H55" s="40" t="s">
        <v>347</v>
      </c>
      <c r="I55" s="54"/>
      <c r="J55" s="54"/>
      <c r="K55" s="67" t="s">
        <v>65</v>
      </c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50" t="s">
        <v>65</v>
      </c>
      <c r="D56" s="40" t="s">
        <v>347</v>
      </c>
      <c r="E56" s="54" t="s">
        <v>85</v>
      </c>
      <c r="F56" s="40" t="s">
        <v>344</v>
      </c>
      <c r="G56" s="104" t="s">
        <v>48</v>
      </c>
      <c r="H56" s="40" t="s">
        <v>80</v>
      </c>
      <c r="I56" s="54"/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66</v>
      </c>
      <c r="D57" s="67" t="s">
        <v>346</v>
      </c>
      <c r="E57" s="102" t="s">
        <v>81</v>
      </c>
      <c r="F57" s="67" t="s">
        <v>320</v>
      </c>
      <c r="G57" s="54"/>
      <c r="H57" s="40"/>
      <c r="I57" s="54"/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67" t="s">
        <v>67</v>
      </c>
      <c r="D58" s="54"/>
      <c r="E58" s="54"/>
      <c r="F58" s="54"/>
      <c r="G58" s="54"/>
      <c r="H58" s="67"/>
      <c r="I58" s="54"/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zoomScale="60" workbookViewId="0">
      <selection activeCell="F30" sqref="F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37245</v>
      </c>
      <c r="I8" s="6"/>
      <c r="J8" s="6"/>
      <c r="K8" s="6"/>
      <c r="Q8" s="6"/>
      <c r="R8" s="6"/>
      <c r="S8" s="6"/>
      <c r="T8" s="6" t="s">
        <v>348</v>
      </c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331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72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131">
        <v>25.25</v>
      </c>
      <c r="J12" s="131">
        <v>25.25</v>
      </c>
      <c r="K12" s="131">
        <v>22.5</v>
      </c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79" t="s">
        <v>343</v>
      </c>
      <c r="D13" s="79" t="s">
        <v>343</v>
      </c>
      <c r="E13" s="79" t="s">
        <v>343</v>
      </c>
      <c r="F13" s="79" t="s">
        <v>343</v>
      </c>
      <c r="G13" s="79" t="s">
        <v>343</v>
      </c>
      <c r="H13" s="79" t="s">
        <v>343</v>
      </c>
      <c r="I13" s="79" t="s">
        <v>343</v>
      </c>
      <c r="J13" s="79" t="s">
        <v>343</v>
      </c>
      <c r="K13" s="79" t="s">
        <v>343</v>
      </c>
      <c r="L13" s="157" t="s">
        <v>355</v>
      </c>
      <c r="M13" s="157" t="s">
        <v>355</v>
      </c>
      <c r="N13" s="157" t="s">
        <v>355</v>
      </c>
      <c r="O13" s="157" t="s">
        <v>355</v>
      </c>
      <c r="P13" s="157" t="s">
        <v>355</v>
      </c>
      <c r="Q13" s="157" t="s">
        <v>355</v>
      </c>
      <c r="R13" s="157" t="s">
        <v>355</v>
      </c>
      <c r="S13" s="157" t="s">
        <v>355</v>
      </c>
      <c r="T13" s="157" t="s">
        <v>355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341</v>
      </c>
      <c r="D16" s="119" t="s">
        <v>339</v>
      </c>
      <c r="E16" s="119" t="s">
        <v>337</v>
      </c>
      <c r="F16" s="119" t="s">
        <v>342</v>
      </c>
      <c r="G16" s="119" t="s">
        <v>334</v>
      </c>
      <c r="H16" s="119" t="s">
        <v>332</v>
      </c>
      <c r="I16" s="119" t="s">
        <v>333</v>
      </c>
      <c r="J16" s="119" t="s">
        <v>329</v>
      </c>
      <c r="K16" s="119" t="s">
        <v>329</v>
      </c>
      <c r="L16" s="119" t="s">
        <v>356</v>
      </c>
      <c r="M16" s="119" t="s">
        <v>357</v>
      </c>
      <c r="N16" s="119" t="s">
        <v>358</v>
      </c>
      <c r="O16" s="119" t="s">
        <v>354</v>
      </c>
      <c r="P16" s="119" t="s">
        <v>352</v>
      </c>
      <c r="Q16" s="119" t="s">
        <v>359</v>
      </c>
      <c r="R16" s="119" t="s">
        <v>353</v>
      </c>
      <c r="S16" s="119" t="s">
        <v>353</v>
      </c>
      <c r="T16" s="119" t="s">
        <v>360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310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3</v>
      </c>
      <c r="H18" s="34">
        <v>50</v>
      </c>
      <c r="I18" s="34">
        <v>25</v>
      </c>
      <c r="J18" s="34">
        <v>25</v>
      </c>
      <c r="K18" s="125">
        <v>50</v>
      </c>
      <c r="L18" s="34">
        <v>0</v>
      </c>
      <c r="M18" s="34">
        <v>0</v>
      </c>
      <c r="N18" s="125">
        <v>0</v>
      </c>
      <c r="O18" s="34">
        <v>0</v>
      </c>
      <c r="P18" s="82">
        <v>0</v>
      </c>
      <c r="Q18" s="34">
        <v>0</v>
      </c>
      <c r="R18" s="34">
        <v>0</v>
      </c>
      <c r="S18" s="125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 t="shared" ref="Z18:Z42" si="0">SUM(C18:X18)</f>
        <v>150</v>
      </c>
      <c r="AA18" s="19">
        <f>SUM(C18:T18)</f>
        <v>253</v>
      </c>
      <c r="AB18" s="19">
        <f t="shared" ref="AB18:AB42" si="1"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2">
        <v>0</v>
      </c>
      <c r="L19" s="21">
        <v>25</v>
      </c>
      <c r="M19" s="21">
        <v>25</v>
      </c>
      <c r="N19" s="22">
        <v>25</v>
      </c>
      <c r="O19" s="21">
        <v>25</v>
      </c>
      <c r="P19" s="83">
        <v>3</v>
      </c>
      <c r="Q19" s="21">
        <v>25</v>
      </c>
      <c r="R19" s="21">
        <v>25</v>
      </c>
      <c r="S19" s="22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si="0"/>
        <v>150</v>
      </c>
      <c r="AA19" s="12">
        <f>SUM(C19:T19)</f>
        <v>253</v>
      </c>
      <c r="AB19" s="12">
        <f t="shared" si="1"/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2">
        <v>0</v>
      </c>
      <c r="L20" s="21">
        <v>25</v>
      </c>
      <c r="M20" s="21">
        <v>25</v>
      </c>
      <c r="N20" s="22">
        <v>25</v>
      </c>
      <c r="O20" s="21">
        <v>25</v>
      </c>
      <c r="P20" s="83">
        <v>3</v>
      </c>
      <c r="Q20" s="21">
        <v>25</v>
      </c>
      <c r="R20" s="21">
        <v>25</v>
      </c>
      <c r="S20" s="22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12">
        <f t="shared" ref="AA20:AA42" si="2">SUM(C20:T20)</f>
        <v>253</v>
      </c>
      <c r="AB20" s="12">
        <f t="shared" si="1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2">
        <v>0</v>
      </c>
      <c r="L21" s="21">
        <v>25</v>
      </c>
      <c r="M21" s="21">
        <v>25</v>
      </c>
      <c r="N21" s="22">
        <v>25</v>
      </c>
      <c r="O21" s="21">
        <v>25</v>
      </c>
      <c r="P21" s="83">
        <v>3</v>
      </c>
      <c r="Q21" s="21">
        <v>25</v>
      </c>
      <c r="R21" s="21">
        <v>25</v>
      </c>
      <c r="S21" s="22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12">
        <f t="shared" si="2"/>
        <v>253</v>
      </c>
      <c r="AB21" s="12">
        <f t="shared" si="1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0</v>
      </c>
      <c r="L22" s="21">
        <v>25</v>
      </c>
      <c r="M22" s="21">
        <v>25</v>
      </c>
      <c r="N22" s="22">
        <v>25</v>
      </c>
      <c r="O22" s="21">
        <v>25</v>
      </c>
      <c r="P22" s="83">
        <v>3</v>
      </c>
      <c r="Q22" s="21">
        <v>25</v>
      </c>
      <c r="R22" s="21">
        <v>25</v>
      </c>
      <c r="S22" s="22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12">
        <f t="shared" si="2"/>
        <v>253</v>
      </c>
      <c r="AB22" s="12">
        <f t="shared" si="1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0</v>
      </c>
      <c r="L23" s="21">
        <v>25</v>
      </c>
      <c r="M23" s="21">
        <v>25</v>
      </c>
      <c r="N23" s="22">
        <v>25</v>
      </c>
      <c r="O23" s="21">
        <v>25</v>
      </c>
      <c r="P23" s="83">
        <v>3</v>
      </c>
      <c r="Q23" s="21">
        <v>25</v>
      </c>
      <c r="R23" s="21">
        <v>25</v>
      </c>
      <c r="S23" s="22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12">
        <f t="shared" si="2"/>
        <v>253</v>
      </c>
      <c r="AB23" s="12">
        <f t="shared" si="1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1">
        <v>25</v>
      </c>
      <c r="M24" s="21">
        <v>25</v>
      </c>
      <c r="N24" s="22">
        <v>25</v>
      </c>
      <c r="O24" s="21">
        <v>25</v>
      </c>
      <c r="P24" s="83">
        <v>3</v>
      </c>
      <c r="Q24" s="21">
        <v>25</v>
      </c>
      <c r="R24" s="21">
        <v>25</v>
      </c>
      <c r="S24" s="22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12">
        <f t="shared" si="2"/>
        <v>253</v>
      </c>
      <c r="AB24" s="12">
        <f t="shared" si="1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12">
        <f t="shared" si="2"/>
        <v>0</v>
      </c>
      <c r="AB25" s="12">
        <f t="shared" si="1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12">
        <f t="shared" si="2"/>
        <v>0</v>
      </c>
      <c r="AB26" s="12">
        <f t="shared" si="1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12">
        <f t="shared" si="2"/>
        <v>0</v>
      </c>
      <c r="AB27" s="12">
        <f t="shared" si="1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12">
        <f t="shared" si="2"/>
        <v>0</v>
      </c>
      <c r="AB28" s="12">
        <f t="shared" si="1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12">
        <f t="shared" si="2"/>
        <v>0</v>
      </c>
      <c r="AB29" s="12">
        <f t="shared" si="1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12">
        <f t="shared" si="2"/>
        <v>0</v>
      </c>
      <c r="AB30" s="12">
        <f t="shared" si="1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12">
        <f t="shared" si="2"/>
        <v>0</v>
      </c>
      <c r="AB31" s="12">
        <f t="shared" si="1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12">
        <f t="shared" si="2"/>
        <v>0</v>
      </c>
      <c r="AB32" s="12">
        <f t="shared" si="1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12">
        <f t="shared" si="2"/>
        <v>0</v>
      </c>
      <c r="AB33" s="12">
        <f t="shared" si="1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12">
        <f t="shared" si="2"/>
        <v>0</v>
      </c>
      <c r="AB34" s="12">
        <f t="shared" si="1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12">
        <f t="shared" si="2"/>
        <v>0</v>
      </c>
      <c r="AB35" s="12">
        <f t="shared" si="1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12">
        <f t="shared" si="2"/>
        <v>0</v>
      </c>
      <c r="AB36" s="12">
        <f t="shared" si="1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12">
        <f t="shared" si="2"/>
        <v>0</v>
      </c>
      <c r="AB37" s="12">
        <f t="shared" si="1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12">
        <f t="shared" si="2"/>
        <v>0</v>
      </c>
      <c r="AB38" s="12">
        <f t="shared" si="1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12">
        <f t="shared" si="2"/>
        <v>0</v>
      </c>
      <c r="AB39" s="12">
        <f t="shared" si="1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12">
        <f t="shared" si="2"/>
        <v>0</v>
      </c>
      <c r="AB40" s="12">
        <f t="shared" si="1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2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12">
        <f t="shared" si="2"/>
        <v>253</v>
      </c>
      <c r="AB41" s="12">
        <f t="shared" si="1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127">
        <v>0</v>
      </c>
      <c r="L42" s="24">
        <v>25</v>
      </c>
      <c r="M42" s="24">
        <v>25</v>
      </c>
      <c r="N42" s="127">
        <v>25</v>
      </c>
      <c r="O42" s="24">
        <v>25</v>
      </c>
      <c r="P42" s="85">
        <v>3</v>
      </c>
      <c r="Q42" s="24">
        <v>25</v>
      </c>
      <c r="R42" s="24">
        <v>25</v>
      </c>
      <c r="S42" s="127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25">
        <f t="shared" si="2"/>
        <v>253</v>
      </c>
      <c r="AB42" s="25">
        <f t="shared" si="1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50</v>
      </c>
      <c r="I45" s="18">
        <f t="shared" si="3"/>
        <v>25</v>
      </c>
      <c r="J45" s="18">
        <f t="shared" si="3"/>
        <v>25</v>
      </c>
      <c r="K45" s="18">
        <f t="shared" si="3"/>
        <v>50</v>
      </c>
      <c r="L45" s="68">
        <f t="shared" ref="L45:S45" si="4">SUM(L18:L41)</f>
        <v>175</v>
      </c>
      <c r="M45" s="68">
        <f t="shared" si="4"/>
        <v>175</v>
      </c>
      <c r="N45" s="68">
        <f t="shared" si="4"/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>SUM(T18:T41)</f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S47" si="6">SUM(L19:L42)</f>
        <v>200</v>
      </c>
      <c r="M47" s="68">
        <f t="shared" si="6"/>
        <v>200</v>
      </c>
      <c r="N47" s="68">
        <f t="shared" si="6"/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>SUM(T19:T42)</f>
        <v>400</v>
      </c>
      <c r="U47" s="45">
        <f>SUM(C47:K47)</f>
        <v>0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SUM(V47:X47)</f>
        <v>-2472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>
        <f>ABS(Y47)+ABS(U47)</f>
        <v>2472</v>
      </c>
    </row>
    <row r="48" spans="1:30" ht="13.8" thickBot="1" x14ac:dyDescent="0.3">
      <c r="A48" s="27"/>
      <c r="B48" s="27"/>
      <c r="C48" s="52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36"/>
      <c r="D49" s="36"/>
      <c r="E49" s="87"/>
      <c r="F49" s="36"/>
      <c r="G49" s="103"/>
      <c r="H49" s="87"/>
      <c r="I49" s="36"/>
      <c r="J49" s="103"/>
      <c r="K49" s="101"/>
      <c r="L49" s="87"/>
      <c r="M49" s="36"/>
      <c r="N49" s="101"/>
      <c r="O49" s="36"/>
      <c r="P49" s="103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0" t="s">
        <v>56</v>
      </c>
      <c r="D50" s="40" t="s">
        <v>56</v>
      </c>
      <c r="E50" s="50" t="s">
        <v>56</v>
      </c>
      <c r="F50" s="40" t="s">
        <v>56</v>
      </c>
      <c r="G50" s="65" t="s">
        <v>56</v>
      </c>
      <c r="H50" s="50" t="s">
        <v>56</v>
      </c>
      <c r="I50" s="40" t="s">
        <v>56</v>
      </c>
      <c r="J50" s="65" t="s">
        <v>56</v>
      </c>
      <c r="K50" s="54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0" t="s">
        <v>29</v>
      </c>
      <c r="D51" s="40" t="s">
        <v>29</v>
      </c>
      <c r="E51" s="50" t="s">
        <v>29</v>
      </c>
      <c r="F51" s="40" t="s">
        <v>29</v>
      </c>
      <c r="G51" s="65" t="s">
        <v>43</v>
      </c>
      <c r="H51" s="50" t="s">
        <v>29</v>
      </c>
      <c r="I51" s="40" t="s">
        <v>29</v>
      </c>
      <c r="J51" s="65" t="s">
        <v>29</v>
      </c>
      <c r="K51" s="54" t="s">
        <v>29</v>
      </c>
      <c r="L51" s="50" t="s">
        <v>29</v>
      </c>
      <c r="M51" s="40" t="s">
        <v>29</v>
      </c>
      <c r="N51" s="54" t="s">
        <v>29</v>
      </c>
      <c r="O51" s="40" t="s">
        <v>29</v>
      </c>
      <c r="P51" s="65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0" t="s">
        <v>43</v>
      </c>
      <c r="D52" s="40" t="s">
        <v>43</v>
      </c>
      <c r="E52" s="50" t="s">
        <v>43</v>
      </c>
      <c r="F52" s="40" t="s">
        <v>43</v>
      </c>
      <c r="G52" s="65" t="s">
        <v>48</v>
      </c>
      <c r="H52" s="50" t="s">
        <v>43</v>
      </c>
      <c r="I52" s="40" t="s">
        <v>196</v>
      </c>
      <c r="J52" s="65" t="s">
        <v>66</v>
      </c>
      <c r="K52" s="54" t="s">
        <v>66</v>
      </c>
      <c r="L52" s="50" t="s">
        <v>43</v>
      </c>
      <c r="M52" s="40" t="s">
        <v>43</v>
      </c>
      <c r="N52" s="54" t="s">
        <v>43</v>
      </c>
      <c r="O52" s="40" t="s">
        <v>43</v>
      </c>
      <c r="P52" s="65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40" t="s">
        <v>322</v>
      </c>
      <c r="D53" s="40" t="s">
        <v>335</v>
      </c>
      <c r="E53" s="50" t="s">
        <v>335</v>
      </c>
      <c r="F53" s="40" t="s">
        <v>107</v>
      </c>
      <c r="G53" s="65" t="s">
        <v>65</v>
      </c>
      <c r="H53" s="50" t="s">
        <v>322</v>
      </c>
      <c r="I53" s="40" t="s">
        <v>135</v>
      </c>
      <c r="J53" s="104" t="s">
        <v>77</v>
      </c>
      <c r="K53" s="102" t="s">
        <v>77</v>
      </c>
      <c r="L53" s="50" t="s">
        <v>340</v>
      </c>
      <c r="M53" s="40" t="s">
        <v>135</v>
      </c>
      <c r="N53" s="54" t="s">
        <v>71</v>
      </c>
      <c r="O53" s="40" t="s">
        <v>107</v>
      </c>
      <c r="P53" s="65" t="s">
        <v>48</v>
      </c>
      <c r="Q53" s="40" t="s">
        <v>320</v>
      </c>
      <c r="R53" s="104" t="s">
        <v>77</v>
      </c>
      <c r="S53" s="102" t="s">
        <v>77</v>
      </c>
      <c r="T53" s="40" t="s">
        <v>65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40" t="s">
        <v>340</v>
      </c>
      <c r="D54" s="40" t="s">
        <v>71</v>
      </c>
      <c r="E54" s="50" t="s">
        <v>336</v>
      </c>
      <c r="F54" s="40" t="s">
        <v>134</v>
      </c>
      <c r="G54" s="65" t="s">
        <v>66</v>
      </c>
      <c r="H54" s="50" t="s">
        <v>136</v>
      </c>
      <c r="I54" s="40" t="s">
        <v>47</v>
      </c>
      <c r="J54" s="20"/>
      <c r="K54" s="20"/>
      <c r="L54" s="50" t="s">
        <v>69</v>
      </c>
      <c r="M54" s="40" t="s">
        <v>175</v>
      </c>
      <c r="N54" s="54" t="s">
        <v>175</v>
      </c>
      <c r="O54" s="40" t="s">
        <v>134</v>
      </c>
      <c r="P54" s="65" t="s">
        <v>58</v>
      </c>
      <c r="Q54" s="40" t="s">
        <v>80</v>
      </c>
      <c r="R54" s="20"/>
      <c r="S54" s="20"/>
      <c r="T54" s="40" t="s">
        <v>350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0" t="s">
        <v>69</v>
      </c>
      <c r="D55" s="65" t="s">
        <v>175</v>
      </c>
      <c r="E55" s="54" t="s">
        <v>65</v>
      </c>
      <c r="F55" s="40" t="s">
        <v>69</v>
      </c>
      <c r="G55" s="104" t="s">
        <v>67</v>
      </c>
      <c r="H55" s="50" t="s">
        <v>137</v>
      </c>
      <c r="I55" s="40" t="s">
        <v>136</v>
      </c>
      <c r="J55" s="54"/>
      <c r="K55" s="54"/>
      <c r="L55" s="50" t="s">
        <v>47</v>
      </c>
      <c r="M55" s="40" t="s">
        <v>80</v>
      </c>
      <c r="N55" s="54" t="s">
        <v>80</v>
      </c>
      <c r="O55" s="40" t="s">
        <v>320</v>
      </c>
      <c r="P55" s="65" t="s">
        <v>351</v>
      </c>
      <c r="Q55" s="40" t="s">
        <v>347</v>
      </c>
      <c r="R55" s="54"/>
      <c r="S55" s="54"/>
      <c r="T55" s="67" t="s">
        <v>65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0" t="s">
        <v>76</v>
      </c>
      <c r="D56" s="65" t="s">
        <v>80</v>
      </c>
      <c r="E56" s="54" t="s">
        <v>66</v>
      </c>
      <c r="F56" s="40" t="s">
        <v>76</v>
      </c>
      <c r="G56" s="54"/>
      <c r="H56" s="50" t="s">
        <v>66</v>
      </c>
      <c r="I56" s="40" t="s">
        <v>320</v>
      </c>
      <c r="J56" s="54"/>
      <c r="K56" s="54"/>
      <c r="L56" s="50" t="s">
        <v>65</v>
      </c>
      <c r="M56" s="40" t="s">
        <v>347</v>
      </c>
      <c r="N56" s="54" t="s">
        <v>85</v>
      </c>
      <c r="O56" s="40" t="s">
        <v>344</v>
      </c>
      <c r="P56" s="104" t="s">
        <v>48</v>
      </c>
      <c r="Q56" s="40" t="s">
        <v>80</v>
      </c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65</v>
      </c>
      <c r="D57" s="104" t="s">
        <v>347</v>
      </c>
      <c r="E57" s="102" t="s">
        <v>67</v>
      </c>
      <c r="F57" s="40" t="s">
        <v>114</v>
      </c>
      <c r="G57" s="54"/>
      <c r="H57" s="88" t="s">
        <v>138</v>
      </c>
      <c r="I57" s="40" t="s">
        <v>66</v>
      </c>
      <c r="J57" s="54"/>
      <c r="K57" s="54"/>
      <c r="L57" s="40" t="s">
        <v>66</v>
      </c>
      <c r="M57" s="67" t="s">
        <v>346</v>
      </c>
      <c r="N57" s="102" t="s">
        <v>81</v>
      </c>
      <c r="O57" s="67" t="s">
        <v>320</v>
      </c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40" t="s">
        <v>66</v>
      </c>
      <c r="D58" s="54" t="s">
        <v>346</v>
      </c>
      <c r="E58" s="54"/>
      <c r="F58" s="40" t="s">
        <v>344</v>
      </c>
      <c r="G58" s="54"/>
      <c r="H58" s="20"/>
      <c r="I58" s="67" t="s">
        <v>330</v>
      </c>
      <c r="J58" s="54"/>
      <c r="K58" s="54"/>
      <c r="L58" s="67" t="s">
        <v>67</v>
      </c>
      <c r="M58" s="54"/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67" t="s">
        <v>67</v>
      </c>
      <c r="D59" s="54"/>
      <c r="E59" s="54"/>
      <c r="F59" s="67" t="s">
        <v>345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54"/>
      <c r="D60" s="54"/>
      <c r="E60" s="54"/>
      <c r="F60" s="54"/>
      <c r="G60" s="54"/>
      <c r="H60" s="20"/>
      <c r="I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I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I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C63" s="54"/>
      <c r="D63" s="54"/>
      <c r="E63" s="54"/>
      <c r="F63" s="54"/>
      <c r="N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J12" r:id="rId1" display="50@16.75/25@21"/>
    <hyperlink ref="I12" r:id="rId2" display="50@16.75/25@21"/>
    <hyperlink ref="K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R13" zoomScale="60" workbookViewId="0">
      <selection activeCell="V16" sqref="V16:W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9" width="30.5546875" style="30" customWidth="1"/>
    <col min="20" max="20" width="21.4414062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G1" s="35"/>
      <c r="H1" s="35"/>
      <c r="I1" s="35"/>
      <c r="J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5">
      <c r="A2" s="1" t="s">
        <v>1</v>
      </c>
      <c r="B2" s="2"/>
      <c r="G2" s="6"/>
      <c r="H2" s="6"/>
      <c r="I2" s="6"/>
      <c r="J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>
        <v>37244</v>
      </c>
      <c r="F8" s="5"/>
      <c r="G8" s="6"/>
      <c r="H8" s="6"/>
      <c r="I8" s="6"/>
      <c r="J8" s="6" t="s">
        <v>348</v>
      </c>
      <c r="Q8" s="6"/>
      <c r="R8" s="6"/>
      <c r="S8" s="6"/>
      <c r="T8" s="6"/>
      <c r="U8" s="6"/>
      <c r="V8" s="6"/>
      <c r="W8" s="6"/>
      <c r="X8" s="6"/>
    </row>
    <row r="9" spans="1:27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s="30" customFormat="1" x14ac:dyDescent="0.25">
      <c r="A10" s="19" t="s">
        <v>3</v>
      </c>
      <c r="B10" s="19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41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8"/>
      <c r="U10" s="19" t="s">
        <v>19</v>
      </c>
      <c r="V10" s="19" t="s">
        <v>19</v>
      </c>
      <c r="W10" s="19" t="s">
        <v>19</v>
      </c>
      <c r="X10" s="46"/>
    </row>
    <row r="11" spans="1:27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4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331</v>
      </c>
      <c r="Q11" s="12" t="s">
        <v>72</v>
      </c>
      <c r="R11" s="12" t="s">
        <v>72</v>
      </c>
      <c r="S11" s="12" t="s">
        <v>72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43"/>
      <c r="K12" s="37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57"/>
      <c r="U12" s="105"/>
      <c r="V12" s="105"/>
      <c r="W12" s="94"/>
      <c r="X12" s="47"/>
    </row>
    <row r="13" spans="1:27" s="30" customFormat="1" ht="43.5" customHeight="1" thickBot="1" x14ac:dyDescent="0.3">
      <c r="A13" s="66"/>
      <c r="B13" s="66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144" t="s">
        <v>324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324</v>
      </c>
      <c r="V13" s="117" t="s">
        <v>53</v>
      </c>
      <c r="W13" s="118" t="s">
        <v>53</v>
      </c>
      <c r="Y13" s="140"/>
      <c r="Z13" s="140"/>
      <c r="AA13" s="140"/>
    </row>
    <row r="14" spans="1:27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4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145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3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146" t="s">
        <v>316</v>
      </c>
      <c r="K16" s="119" t="s">
        <v>341</v>
      </c>
      <c r="L16" s="119" t="s">
        <v>339</v>
      </c>
      <c r="M16" s="119" t="s">
        <v>337</v>
      </c>
      <c r="N16" s="119" t="s">
        <v>342</v>
      </c>
      <c r="O16" s="119" t="s">
        <v>334</v>
      </c>
      <c r="P16" s="119" t="s">
        <v>332</v>
      </c>
      <c r="Q16" s="119" t="s">
        <v>333</v>
      </c>
      <c r="R16" s="119" t="s">
        <v>329</v>
      </c>
      <c r="S16" s="119" t="s">
        <v>329</v>
      </c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147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5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148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19">
        <f t="shared" ref="Y18:Y42" si="0">SUM(C18:W18)</f>
        <v>150</v>
      </c>
      <c r="Z18" s="98">
        <f>SUM(C18:S18)</f>
        <v>253</v>
      </c>
      <c r="AA18" s="19">
        <f t="shared" ref="AA18:AA42" si="1">SUM(U18:W18)</f>
        <v>-103</v>
      </c>
    </row>
    <row r="19" spans="1:27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148">
        <v>0</v>
      </c>
      <c r="K19" s="21">
        <v>25</v>
      </c>
      <c r="L19" s="21">
        <v>25</v>
      </c>
      <c r="M19" s="21">
        <v>25</v>
      </c>
      <c r="N19" s="21">
        <v>25</v>
      </c>
      <c r="O19" s="21">
        <v>3</v>
      </c>
      <c r="P19" s="21">
        <v>50</v>
      </c>
      <c r="Q19" s="21">
        <v>25</v>
      </c>
      <c r="R19" s="21">
        <v>25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12">
        <f t="shared" si="0"/>
        <v>150</v>
      </c>
      <c r="Z19" s="8">
        <f t="shared" ref="Z19:Z42" si="2">SUM(C19:S19)</f>
        <v>253</v>
      </c>
      <c r="AA19" s="12">
        <f t="shared" si="1"/>
        <v>-103</v>
      </c>
    </row>
    <row r="20" spans="1:27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148">
        <v>0</v>
      </c>
      <c r="K20" s="21">
        <v>25</v>
      </c>
      <c r="L20" s="21">
        <v>25</v>
      </c>
      <c r="M20" s="21">
        <v>25</v>
      </c>
      <c r="N20" s="21">
        <v>25</v>
      </c>
      <c r="O20" s="21">
        <v>3</v>
      </c>
      <c r="P20" s="21">
        <v>50</v>
      </c>
      <c r="Q20" s="21">
        <v>25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12">
        <f t="shared" si="0"/>
        <v>150</v>
      </c>
      <c r="Z20" s="8">
        <f t="shared" si="2"/>
        <v>253</v>
      </c>
      <c r="AA20" s="12">
        <f t="shared" si="1"/>
        <v>-103</v>
      </c>
    </row>
    <row r="21" spans="1:27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48">
        <v>0</v>
      </c>
      <c r="K21" s="21">
        <v>25</v>
      </c>
      <c r="L21" s="21">
        <v>25</v>
      </c>
      <c r="M21" s="21">
        <v>25</v>
      </c>
      <c r="N21" s="21">
        <v>25</v>
      </c>
      <c r="O21" s="21">
        <v>3</v>
      </c>
      <c r="P21" s="21">
        <v>50</v>
      </c>
      <c r="Q21" s="21">
        <v>25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12">
        <f t="shared" si="0"/>
        <v>150</v>
      </c>
      <c r="Z21" s="8">
        <f t="shared" si="2"/>
        <v>253</v>
      </c>
      <c r="AA21" s="12">
        <f t="shared" si="1"/>
        <v>-103</v>
      </c>
    </row>
    <row r="22" spans="1:27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148">
        <v>0</v>
      </c>
      <c r="K22" s="21">
        <v>25</v>
      </c>
      <c r="L22" s="21">
        <v>25</v>
      </c>
      <c r="M22" s="21">
        <v>25</v>
      </c>
      <c r="N22" s="21">
        <v>25</v>
      </c>
      <c r="O22" s="21">
        <v>3</v>
      </c>
      <c r="P22" s="21">
        <v>50</v>
      </c>
      <c r="Q22" s="21">
        <v>25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12">
        <f t="shared" si="0"/>
        <v>150</v>
      </c>
      <c r="Z22" s="8">
        <f t="shared" si="2"/>
        <v>253</v>
      </c>
      <c r="AA22" s="12">
        <f t="shared" si="1"/>
        <v>-103</v>
      </c>
    </row>
    <row r="23" spans="1:27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148">
        <v>0</v>
      </c>
      <c r="K23" s="21">
        <v>25</v>
      </c>
      <c r="L23" s="21">
        <v>25</v>
      </c>
      <c r="M23" s="21">
        <v>25</v>
      </c>
      <c r="N23" s="21">
        <v>25</v>
      </c>
      <c r="O23" s="21">
        <v>3</v>
      </c>
      <c r="P23" s="21">
        <v>50</v>
      </c>
      <c r="Q23" s="21">
        <v>25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12">
        <f t="shared" si="0"/>
        <v>150</v>
      </c>
      <c r="Z23" s="8">
        <f t="shared" si="2"/>
        <v>253</v>
      </c>
      <c r="AA23" s="12">
        <f t="shared" si="1"/>
        <v>-103</v>
      </c>
    </row>
    <row r="24" spans="1:27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148">
        <v>0</v>
      </c>
      <c r="K24" s="21">
        <v>25</v>
      </c>
      <c r="L24" s="21">
        <v>25</v>
      </c>
      <c r="M24" s="21">
        <v>25</v>
      </c>
      <c r="N24" s="21">
        <v>25</v>
      </c>
      <c r="O24" s="21">
        <v>3</v>
      </c>
      <c r="P24" s="21">
        <v>50</v>
      </c>
      <c r="Q24" s="21">
        <v>25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12">
        <f t="shared" si="0"/>
        <v>150</v>
      </c>
      <c r="Z24" s="8">
        <f t="shared" si="2"/>
        <v>253</v>
      </c>
      <c r="AA24" s="12">
        <f t="shared" si="1"/>
        <v>-103</v>
      </c>
    </row>
    <row r="25" spans="1:27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148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3"/>
      <c r="U25" s="21">
        <v>0</v>
      </c>
      <c r="V25" s="21">
        <v>0</v>
      </c>
      <c r="W25" s="21">
        <v>-103</v>
      </c>
      <c r="X25" s="22"/>
      <c r="Y25" s="12">
        <f t="shared" si="0"/>
        <v>-103</v>
      </c>
      <c r="Z25" s="8">
        <f t="shared" si="2"/>
        <v>0</v>
      </c>
      <c r="AA25" s="12">
        <f t="shared" si="1"/>
        <v>-103</v>
      </c>
    </row>
    <row r="26" spans="1:27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148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3"/>
      <c r="U26" s="21">
        <v>0</v>
      </c>
      <c r="V26" s="21">
        <v>0</v>
      </c>
      <c r="W26" s="21">
        <v>-103</v>
      </c>
      <c r="X26" s="22"/>
      <c r="Y26" s="12">
        <f t="shared" si="0"/>
        <v>-103</v>
      </c>
      <c r="Z26" s="8">
        <f t="shared" si="2"/>
        <v>0</v>
      </c>
      <c r="AA26" s="12">
        <f t="shared" si="1"/>
        <v>-103</v>
      </c>
    </row>
    <row r="27" spans="1:27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148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3"/>
      <c r="U27" s="21">
        <v>0</v>
      </c>
      <c r="V27" s="21">
        <v>0</v>
      </c>
      <c r="W27" s="21">
        <v>-103</v>
      </c>
      <c r="X27" s="22"/>
      <c r="Y27" s="12">
        <f t="shared" si="0"/>
        <v>-103</v>
      </c>
      <c r="Z27" s="8">
        <f t="shared" si="2"/>
        <v>0</v>
      </c>
      <c r="AA27" s="12">
        <f t="shared" si="1"/>
        <v>-103</v>
      </c>
    </row>
    <row r="28" spans="1:27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148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3"/>
      <c r="U28" s="21">
        <v>0</v>
      </c>
      <c r="V28" s="21">
        <v>0</v>
      </c>
      <c r="W28" s="21">
        <v>-103</v>
      </c>
      <c r="X28" s="22"/>
      <c r="Y28" s="12">
        <f t="shared" si="0"/>
        <v>-103</v>
      </c>
      <c r="Z28" s="8">
        <f t="shared" si="2"/>
        <v>0</v>
      </c>
      <c r="AA28" s="12">
        <f t="shared" si="1"/>
        <v>-103</v>
      </c>
    </row>
    <row r="29" spans="1:27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148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3"/>
      <c r="U29" s="21">
        <v>0</v>
      </c>
      <c r="V29" s="21">
        <v>0</v>
      </c>
      <c r="W29" s="21">
        <v>-103</v>
      </c>
      <c r="X29" s="22"/>
      <c r="Y29" s="12">
        <f t="shared" si="0"/>
        <v>-103</v>
      </c>
      <c r="Z29" s="8">
        <f t="shared" si="2"/>
        <v>0</v>
      </c>
      <c r="AA29" s="12">
        <f t="shared" si="1"/>
        <v>-103</v>
      </c>
    </row>
    <row r="30" spans="1:27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148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3"/>
      <c r="U30" s="21">
        <v>0</v>
      </c>
      <c r="V30" s="21">
        <v>0</v>
      </c>
      <c r="W30" s="21">
        <v>-103</v>
      </c>
      <c r="X30" s="22"/>
      <c r="Y30" s="12">
        <f t="shared" si="0"/>
        <v>-103</v>
      </c>
      <c r="Z30" s="8">
        <f t="shared" si="2"/>
        <v>0</v>
      </c>
      <c r="AA30" s="12">
        <f t="shared" si="1"/>
        <v>-103</v>
      </c>
    </row>
    <row r="31" spans="1:27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148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3"/>
      <c r="U31" s="21">
        <v>0</v>
      </c>
      <c r="V31" s="21">
        <v>0</v>
      </c>
      <c r="W31" s="21">
        <v>-103</v>
      </c>
      <c r="X31" s="22"/>
      <c r="Y31" s="12">
        <f t="shared" si="0"/>
        <v>-103</v>
      </c>
      <c r="Z31" s="8">
        <f t="shared" si="2"/>
        <v>0</v>
      </c>
      <c r="AA31" s="12">
        <f t="shared" si="1"/>
        <v>-103</v>
      </c>
    </row>
    <row r="32" spans="1:27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148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3"/>
      <c r="U32" s="21">
        <v>0</v>
      </c>
      <c r="V32" s="21">
        <v>0</v>
      </c>
      <c r="W32" s="21">
        <v>-103</v>
      </c>
      <c r="X32" s="22"/>
      <c r="Y32" s="12">
        <f t="shared" si="0"/>
        <v>-103</v>
      </c>
      <c r="Z32" s="8">
        <f t="shared" si="2"/>
        <v>0</v>
      </c>
      <c r="AA32" s="12">
        <f t="shared" si="1"/>
        <v>-103</v>
      </c>
    </row>
    <row r="33" spans="1:29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148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3"/>
      <c r="U33" s="21">
        <v>0</v>
      </c>
      <c r="V33" s="21">
        <v>0</v>
      </c>
      <c r="W33" s="21">
        <v>-103</v>
      </c>
      <c r="X33" s="22"/>
      <c r="Y33" s="12">
        <f t="shared" si="0"/>
        <v>-103</v>
      </c>
      <c r="Z33" s="8">
        <f t="shared" si="2"/>
        <v>0</v>
      </c>
      <c r="AA33" s="12">
        <f t="shared" si="1"/>
        <v>-103</v>
      </c>
    </row>
    <row r="34" spans="1:29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148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3"/>
      <c r="U34" s="21">
        <v>0</v>
      </c>
      <c r="V34" s="21">
        <v>0</v>
      </c>
      <c r="W34" s="21">
        <v>-103</v>
      </c>
      <c r="X34" s="22"/>
      <c r="Y34" s="12">
        <f t="shared" si="0"/>
        <v>-103</v>
      </c>
      <c r="Z34" s="8">
        <f t="shared" si="2"/>
        <v>0</v>
      </c>
      <c r="AA34" s="12">
        <f t="shared" si="1"/>
        <v>-103</v>
      </c>
    </row>
    <row r="35" spans="1:29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148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3"/>
      <c r="U35" s="21">
        <v>0</v>
      </c>
      <c r="V35" s="21">
        <v>0</v>
      </c>
      <c r="W35" s="21">
        <v>-103</v>
      </c>
      <c r="X35" s="22"/>
      <c r="Y35" s="12">
        <f t="shared" si="0"/>
        <v>-103</v>
      </c>
      <c r="Z35" s="8">
        <f t="shared" si="2"/>
        <v>0</v>
      </c>
      <c r="AA35" s="12">
        <f t="shared" si="1"/>
        <v>-103</v>
      </c>
    </row>
    <row r="36" spans="1:29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148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3"/>
      <c r="U36" s="21">
        <v>0</v>
      </c>
      <c r="V36" s="21">
        <v>0</v>
      </c>
      <c r="W36" s="21">
        <v>-103</v>
      </c>
      <c r="X36" s="22"/>
      <c r="Y36" s="12">
        <f t="shared" si="0"/>
        <v>-103</v>
      </c>
      <c r="Z36" s="8">
        <f t="shared" si="2"/>
        <v>0</v>
      </c>
      <c r="AA36" s="12">
        <f t="shared" si="1"/>
        <v>-103</v>
      </c>
    </row>
    <row r="37" spans="1:29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148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3"/>
      <c r="U37" s="21">
        <v>0</v>
      </c>
      <c r="V37" s="21">
        <v>0</v>
      </c>
      <c r="W37" s="21">
        <v>-103</v>
      </c>
      <c r="X37" s="22"/>
      <c r="Y37" s="12">
        <f t="shared" si="0"/>
        <v>-103</v>
      </c>
      <c r="Z37" s="8">
        <f t="shared" si="2"/>
        <v>0</v>
      </c>
      <c r="AA37" s="12">
        <f t="shared" si="1"/>
        <v>-103</v>
      </c>
    </row>
    <row r="38" spans="1:29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148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3"/>
      <c r="U38" s="21">
        <v>0</v>
      </c>
      <c r="V38" s="21">
        <v>0</v>
      </c>
      <c r="W38" s="21">
        <v>-103</v>
      </c>
      <c r="X38" s="22"/>
      <c r="Y38" s="12">
        <f t="shared" si="0"/>
        <v>-103</v>
      </c>
      <c r="Z38" s="8">
        <f t="shared" si="2"/>
        <v>0</v>
      </c>
      <c r="AA38" s="12">
        <f t="shared" si="1"/>
        <v>-103</v>
      </c>
    </row>
    <row r="39" spans="1:29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148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3"/>
      <c r="U39" s="21">
        <v>0</v>
      </c>
      <c r="V39" s="21">
        <v>0</v>
      </c>
      <c r="W39" s="21">
        <v>-103</v>
      </c>
      <c r="X39" s="22"/>
      <c r="Y39" s="12">
        <f t="shared" si="0"/>
        <v>-103</v>
      </c>
      <c r="Z39" s="8">
        <f t="shared" si="2"/>
        <v>0</v>
      </c>
      <c r="AA39" s="12">
        <f t="shared" si="1"/>
        <v>-103</v>
      </c>
    </row>
    <row r="40" spans="1:29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148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3"/>
      <c r="U40" s="21">
        <v>0</v>
      </c>
      <c r="V40" s="21">
        <v>0</v>
      </c>
      <c r="W40" s="21">
        <v>-103</v>
      </c>
      <c r="X40" s="22"/>
      <c r="Y40" s="12">
        <f t="shared" si="0"/>
        <v>-103</v>
      </c>
      <c r="Z40" s="8">
        <f t="shared" si="2"/>
        <v>0</v>
      </c>
      <c r="AA40" s="12">
        <f t="shared" si="1"/>
        <v>-103</v>
      </c>
    </row>
    <row r="41" spans="1:29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148">
        <v>0</v>
      </c>
      <c r="K41" s="21">
        <v>25</v>
      </c>
      <c r="L41" s="21">
        <v>25</v>
      </c>
      <c r="M41" s="21">
        <v>25</v>
      </c>
      <c r="N41" s="21">
        <v>25</v>
      </c>
      <c r="O41" s="21">
        <v>3</v>
      </c>
      <c r="P41" s="21">
        <v>50</v>
      </c>
      <c r="Q41" s="21">
        <v>25</v>
      </c>
      <c r="R41" s="21">
        <v>25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12">
        <f t="shared" si="0"/>
        <v>150</v>
      </c>
      <c r="Z41" s="8">
        <f t="shared" si="2"/>
        <v>253</v>
      </c>
      <c r="AA41" s="12">
        <f t="shared" si="1"/>
        <v>-103</v>
      </c>
    </row>
    <row r="42" spans="1:29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149">
        <v>0</v>
      </c>
      <c r="K42" s="24">
        <v>25</v>
      </c>
      <c r="L42" s="24">
        <v>25</v>
      </c>
      <c r="M42" s="24">
        <v>25</v>
      </c>
      <c r="N42" s="24">
        <v>25</v>
      </c>
      <c r="O42" s="24">
        <v>3</v>
      </c>
      <c r="P42" s="24">
        <v>50</v>
      </c>
      <c r="Q42" s="24">
        <v>25</v>
      </c>
      <c r="R42" s="24">
        <v>25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0"/>
        <v>150</v>
      </c>
      <c r="Z42" s="99">
        <f t="shared" si="2"/>
        <v>253</v>
      </c>
      <c r="AA42" s="25">
        <f t="shared" si="1"/>
        <v>-103</v>
      </c>
    </row>
    <row r="43" spans="1:29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150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15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13.8" thickBot="1" x14ac:dyDescent="0.3">
      <c r="B45" s="26" t="s">
        <v>18</v>
      </c>
      <c r="C45" s="68">
        <f t="shared" ref="C45:P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52">
        <f>SUM(J18:J41)</f>
        <v>50</v>
      </c>
      <c r="K45" s="68">
        <f>SUM(K18:K41)</f>
        <v>175</v>
      </c>
      <c r="L45" s="68">
        <f>SUM(L18:L41)</f>
        <v>175</v>
      </c>
      <c r="M45" s="68">
        <f>SUM(M18:M41)</f>
        <v>175</v>
      </c>
      <c r="N45" s="68">
        <f t="shared" si="3"/>
        <v>175</v>
      </c>
      <c r="O45" s="18">
        <f t="shared" si="3"/>
        <v>21</v>
      </c>
      <c r="P45" s="18">
        <f t="shared" si="3"/>
        <v>350</v>
      </c>
      <c r="Q45" s="18">
        <f>SUM(Q18:Q41)</f>
        <v>175</v>
      </c>
      <c r="R45" s="18">
        <f>SUM(R18:R41)</f>
        <v>175</v>
      </c>
      <c r="S45" s="18">
        <f>SUM(S18:S41)</f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8" thickBot="1" x14ac:dyDescent="0.3">
      <c r="B46" s="27"/>
      <c r="C46" s="8"/>
      <c r="D46" s="8"/>
      <c r="E46" s="8"/>
      <c r="F46" s="8"/>
      <c r="G46" s="8"/>
      <c r="H46" s="8"/>
      <c r="I46" s="8"/>
      <c r="J46" s="153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3">
      <c r="A47" s="27"/>
      <c r="B47" s="28" t="s">
        <v>79</v>
      </c>
      <c r="C47" s="68">
        <f t="shared" ref="C47:P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52">
        <f>SUM(J19:J42)</f>
        <v>0</v>
      </c>
      <c r="K47" s="68">
        <f>SUM(K19:K42)</f>
        <v>200</v>
      </c>
      <c r="L47" s="68">
        <f>SUM(L19:L42)</f>
        <v>200</v>
      </c>
      <c r="M47" s="68">
        <f>SUM(M19:M42)</f>
        <v>200</v>
      </c>
      <c r="N47" s="68">
        <f t="shared" si="4"/>
        <v>200</v>
      </c>
      <c r="O47" s="18">
        <f t="shared" si="4"/>
        <v>24</v>
      </c>
      <c r="P47" s="18">
        <f t="shared" si="4"/>
        <v>400</v>
      </c>
      <c r="Q47" s="18">
        <f>SUM(Q19:Q42)</f>
        <v>200</v>
      </c>
      <c r="R47" s="18">
        <f>SUM(R19:R42)</f>
        <v>200</v>
      </c>
      <c r="S47" s="18">
        <f>SUM(S19:S42)</f>
        <v>400</v>
      </c>
      <c r="T47" s="45">
        <f>SUM(K47:S47)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41"/>
      <c r="K48" s="52"/>
      <c r="L48" s="52"/>
      <c r="M48" s="52"/>
      <c r="N48" s="52"/>
      <c r="O48" s="19"/>
      <c r="P48" s="19"/>
      <c r="Q48" s="19"/>
      <c r="R48" s="19"/>
      <c r="S48" s="19"/>
      <c r="U48" s="68"/>
      <c r="V48" s="68"/>
      <c r="W48" s="18"/>
      <c r="Y48" s="29"/>
      <c r="Z48" s="29"/>
      <c r="AA48" s="29"/>
    </row>
    <row r="49" spans="1:45" x14ac:dyDescent="0.25">
      <c r="A49" s="2"/>
      <c r="B49" s="2"/>
      <c r="C49" s="36"/>
      <c r="D49" s="103"/>
      <c r="E49" s="36"/>
      <c r="F49" s="36"/>
      <c r="G49" s="103"/>
      <c r="H49" s="103"/>
      <c r="I49" s="103"/>
      <c r="J49" s="154"/>
      <c r="K49" s="36"/>
      <c r="L49" s="36"/>
      <c r="M49" s="36"/>
      <c r="N49" s="36"/>
      <c r="O49" s="103"/>
      <c r="P49" s="87"/>
      <c r="Q49" s="36"/>
      <c r="R49" s="103"/>
      <c r="S49" s="103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5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15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50" t="s">
        <v>56</v>
      </c>
      <c r="Q50" s="40" t="s">
        <v>56</v>
      </c>
      <c r="R50" s="65" t="s">
        <v>56</v>
      </c>
      <c r="S50" s="65" t="s">
        <v>56</v>
      </c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5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15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43</v>
      </c>
      <c r="P51" s="50" t="s">
        <v>29</v>
      </c>
      <c r="Q51" s="40" t="s">
        <v>29</v>
      </c>
      <c r="R51" s="65" t="s">
        <v>29</v>
      </c>
      <c r="S51" s="65" t="s">
        <v>29</v>
      </c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8" thickBot="1" x14ac:dyDescent="0.3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15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48</v>
      </c>
      <c r="P52" s="50" t="s">
        <v>43</v>
      </c>
      <c r="Q52" s="40" t="s">
        <v>196</v>
      </c>
      <c r="R52" s="65" t="s">
        <v>66</v>
      </c>
      <c r="S52" s="65" t="s">
        <v>66</v>
      </c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3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155" t="s">
        <v>66</v>
      </c>
      <c r="K53" s="40" t="s">
        <v>322</v>
      </c>
      <c r="L53" s="40" t="s">
        <v>335</v>
      </c>
      <c r="M53" s="40" t="s">
        <v>335</v>
      </c>
      <c r="N53" s="40" t="s">
        <v>107</v>
      </c>
      <c r="O53" s="65" t="s">
        <v>65</v>
      </c>
      <c r="P53" s="50" t="s">
        <v>322</v>
      </c>
      <c r="Q53" s="40" t="s">
        <v>135</v>
      </c>
      <c r="R53" s="104" t="s">
        <v>77</v>
      </c>
      <c r="S53" s="104" t="s">
        <v>77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3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156" t="s">
        <v>349</v>
      </c>
      <c r="K54" s="65" t="s">
        <v>340</v>
      </c>
      <c r="L54" s="40" t="s">
        <v>71</v>
      </c>
      <c r="M54" s="40" t="s">
        <v>336</v>
      </c>
      <c r="N54" s="40" t="s">
        <v>134</v>
      </c>
      <c r="O54" s="65" t="s">
        <v>66</v>
      </c>
      <c r="P54" s="50" t="s">
        <v>136</v>
      </c>
      <c r="Q54" s="40" t="s">
        <v>47</v>
      </c>
      <c r="R54" s="20"/>
      <c r="S54" s="20"/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3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K55" s="65" t="s">
        <v>69</v>
      </c>
      <c r="L55" s="65" t="s">
        <v>175</v>
      </c>
      <c r="M55" s="65" t="s">
        <v>65</v>
      </c>
      <c r="N55" s="65" t="s">
        <v>69</v>
      </c>
      <c r="O55" s="104" t="s">
        <v>67</v>
      </c>
      <c r="P55" s="50" t="s">
        <v>137</v>
      </c>
      <c r="Q55" s="40" t="s">
        <v>136</v>
      </c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x14ac:dyDescent="0.25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54"/>
      <c r="K56" s="65" t="s">
        <v>76</v>
      </c>
      <c r="L56" s="65" t="s">
        <v>80</v>
      </c>
      <c r="M56" s="65" t="s">
        <v>66</v>
      </c>
      <c r="N56" s="65" t="s">
        <v>76</v>
      </c>
      <c r="O56" s="54"/>
      <c r="P56" s="50" t="s">
        <v>66</v>
      </c>
      <c r="Q56" s="40" t="s">
        <v>320</v>
      </c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3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54"/>
      <c r="K57" s="65" t="s">
        <v>65</v>
      </c>
      <c r="L57" s="104" t="s">
        <v>338</v>
      </c>
      <c r="M57" s="104" t="s">
        <v>67</v>
      </c>
      <c r="N57" s="104" t="s">
        <v>114</v>
      </c>
      <c r="O57" s="54"/>
      <c r="P57" s="88" t="s">
        <v>138</v>
      </c>
      <c r="Q57" s="40" t="s">
        <v>66</v>
      </c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3">
      <c r="C58" s="40" t="s">
        <v>71</v>
      </c>
      <c r="D58" s="54"/>
      <c r="E58" s="30"/>
      <c r="G58" s="29"/>
      <c r="H58" s="29"/>
      <c r="I58" s="29"/>
      <c r="J58" s="54"/>
      <c r="K58" s="65" t="s">
        <v>66</v>
      </c>
      <c r="L58" s="54"/>
      <c r="M58" s="54"/>
      <c r="N58" s="54" t="s">
        <v>338</v>
      </c>
      <c r="O58" s="54"/>
      <c r="P58" s="20"/>
      <c r="Q58" s="67" t="s">
        <v>330</v>
      </c>
      <c r="R58" s="54"/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3">
      <c r="B59" s="20"/>
      <c r="C59" s="40" t="s">
        <v>175</v>
      </c>
      <c r="D59" s="54"/>
      <c r="F59" s="54"/>
      <c r="G59" s="54"/>
      <c r="H59" s="54"/>
      <c r="I59" s="54"/>
      <c r="J59" s="29"/>
      <c r="K59" s="104" t="s">
        <v>67</v>
      </c>
      <c r="L59" s="54"/>
      <c r="M59" s="54"/>
      <c r="N59" s="54" t="s">
        <v>114</v>
      </c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5">
      <c r="B60" s="30"/>
      <c r="C60" s="40" t="s">
        <v>80</v>
      </c>
      <c r="D60" s="54"/>
      <c r="F60" s="20"/>
      <c r="J60" s="54"/>
      <c r="K60" s="54"/>
      <c r="L60" s="54"/>
      <c r="M60" s="54"/>
      <c r="N60" s="54"/>
      <c r="O60" s="54"/>
      <c r="P60" s="20"/>
      <c r="Q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5">
      <c r="C61" s="40" t="s">
        <v>321</v>
      </c>
      <c r="D61" s="54"/>
      <c r="K61" s="54"/>
      <c r="L61" s="54"/>
      <c r="M61" s="54"/>
      <c r="N61" s="54"/>
      <c r="O61" s="54"/>
      <c r="Q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6" thickBot="1" x14ac:dyDescent="0.3">
      <c r="C62" s="67" t="s">
        <v>323</v>
      </c>
      <c r="K62" s="54"/>
      <c r="L62" s="54"/>
      <c r="M62" s="54"/>
      <c r="N62" s="54"/>
      <c r="Q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5">
      <c r="K63" s="54"/>
      <c r="L63" s="54"/>
      <c r="M63" s="54"/>
      <c r="N63" s="54"/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5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scale="56" fitToWidth="5" orientation="landscape" r:id="rId7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K12" zoomScale="66" workbookViewId="0">
      <selection activeCell="G18" sqref="C18:G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9" width="30.5546875" style="30" customWidth="1"/>
    <col min="20" max="20" width="21.4414062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H1" s="35"/>
      <c r="I1" s="35"/>
      <c r="J1" s="35"/>
      <c r="O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5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7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134"/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135"/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72</v>
      </c>
      <c r="S11" s="8"/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9" t="s">
        <v>327</v>
      </c>
      <c r="S12" s="136"/>
      <c r="T12" s="57"/>
      <c r="U12" s="105"/>
      <c r="V12" s="105"/>
      <c r="W12" s="94"/>
      <c r="X12" s="47"/>
    </row>
    <row r="13" spans="1:27" ht="43.5" customHeight="1" thickBot="1" x14ac:dyDescent="0.3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116" t="s">
        <v>328</v>
      </c>
      <c r="S13" s="137"/>
      <c r="T13" s="64"/>
      <c r="U13" s="79" t="s">
        <v>313</v>
      </c>
      <c r="V13" s="117" t="s">
        <v>53</v>
      </c>
      <c r="W13" s="118" t="s">
        <v>53</v>
      </c>
      <c r="Y13" s="14"/>
      <c r="Z13" s="14"/>
      <c r="AA13" s="14"/>
    </row>
    <row r="14" spans="1:27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8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3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119"/>
      <c r="S16" s="138"/>
      <c r="T16" s="33"/>
      <c r="U16" s="119" t="s">
        <v>302</v>
      </c>
      <c r="V16" s="119" t="s">
        <v>302</v>
      </c>
      <c r="W16" s="119" t="s">
        <v>303</v>
      </c>
      <c r="X16" s="12"/>
      <c r="Y16" s="69" t="s">
        <v>25</v>
      </c>
      <c r="Z16" s="70" t="s">
        <v>23</v>
      </c>
      <c r="AA16" s="71" t="s">
        <v>24</v>
      </c>
    </row>
    <row r="17" spans="1:27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/>
      <c r="S17" s="65"/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7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23"/>
      <c r="U18" s="34">
        <v>-103</v>
      </c>
      <c r="V18" s="34">
        <v>0</v>
      </c>
      <c r="W18" s="34">
        <v>0</v>
      </c>
      <c r="X18" s="22"/>
      <c r="Y18" s="19">
        <f>SUM(C18:W18)</f>
        <v>150</v>
      </c>
      <c r="Z18" s="98">
        <f t="shared" ref="Z18:Z42" si="0">SUM(C18:R18)</f>
        <v>253</v>
      </c>
      <c r="AA18" s="19">
        <f>SUM(U18:W18)</f>
        <v>-103</v>
      </c>
    </row>
    <row r="19" spans="1:27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3"/>
      <c r="U19" s="21">
        <v>0</v>
      </c>
      <c r="V19" s="21">
        <v>-103</v>
      </c>
      <c r="W19" s="21">
        <v>0</v>
      </c>
      <c r="X19" s="22"/>
      <c r="Y19" s="12">
        <f t="shared" ref="Y19:Y42" si="1">SUM(C19:W19)</f>
        <v>150</v>
      </c>
      <c r="Z19" s="8">
        <f t="shared" si="0"/>
        <v>253</v>
      </c>
      <c r="AA19" s="12">
        <f t="shared" ref="AA19:AA42" si="2">SUM(U19:W19)</f>
        <v>-103</v>
      </c>
    </row>
    <row r="20" spans="1:27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3"/>
      <c r="U20" s="21">
        <v>0</v>
      </c>
      <c r="V20" s="21">
        <v>-103</v>
      </c>
      <c r="W20" s="21">
        <v>0</v>
      </c>
      <c r="X20" s="22"/>
      <c r="Y20" s="12">
        <f t="shared" si="1"/>
        <v>150</v>
      </c>
      <c r="Z20" s="8">
        <f t="shared" si="0"/>
        <v>253</v>
      </c>
      <c r="AA20" s="12">
        <f t="shared" si="2"/>
        <v>-103</v>
      </c>
    </row>
    <row r="21" spans="1:27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3"/>
      <c r="U21" s="21">
        <v>0</v>
      </c>
      <c r="V21" s="21">
        <v>-103</v>
      </c>
      <c r="W21" s="21">
        <v>0</v>
      </c>
      <c r="X21" s="22"/>
      <c r="Y21" s="12">
        <f t="shared" si="1"/>
        <v>150</v>
      </c>
      <c r="Z21" s="8">
        <f t="shared" si="0"/>
        <v>253</v>
      </c>
      <c r="AA21" s="12">
        <f t="shared" si="2"/>
        <v>-103</v>
      </c>
    </row>
    <row r="22" spans="1:27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3"/>
      <c r="U22" s="21">
        <v>0</v>
      </c>
      <c r="V22" s="21">
        <v>-103</v>
      </c>
      <c r="W22" s="21">
        <v>0</v>
      </c>
      <c r="X22" s="22"/>
      <c r="Y22" s="12">
        <f t="shared" si="1"/>
        <v>150</v>
      </c>
      <c r="Z22" s="8">
        <f t="shared" si="0"/>
        <v>253</v>
      </c>
      <c r="AA22" s="12">
        <f t="shared" si="2"/>
        <v>-103</v>
      </c>
    </row>
    <row r="23" spans="1:27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3"/>
      <c r="U23" s="21">
        <v>0</v>
      </c>
      <c r="V23" s="21">
        <v>-103</v>
      </c>
      <c r="W23" s="21">
        <v>0</v>
      </c>
      <c r="X23" s="22"/>
      <c r="Y23" s="12">
        <f t="shared" si="1"/>
        <v>150</v>
      </c>
      <c r="Z23" s="8">
        <f t="shared" si="0"/>
        <v>253</v>
      </c>
      <c r="AA23" s="12">
        <f t="shared" si="2"/>
        <v>-103</v>
      </c>
    </row>
    <row r="24" spans="1:27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3"/>
      <c r="U24" s="21">
        <v>0</v>
      </c>
      <c r="V24" s="21">
        <v>-103</v>
      </c>
      <c r="W24" s="21">
        <v>0</v>
      </c>
      <c r="X24" s="22"/>
      <c r="Y24" s="12">
        <f t="shared" si="1"/>
        <v>150</v>
      </c>
      <c r="Z24" s="8">
        <f t="shared" si="0"/>
        <v>253</v>
      </c>
      <c r="AA24" s="12">
        <f t="shared" si="2"/>
        <v>-103</v>
      </c>
    </row>
    <row r="25" spans="1:27" s="30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90"/>
      <c r="T25" s="23"/>
      <c r="U25" s="78">
        <v>0</v>
      </c>
      <c r="V25" s="78">
        <v>0</v>
      </c>
      <c r="W25" s="78">
        <v>-103</v>
      </c>
      <c r="X25" s="22"/>
      <c r="Y25" s="12">
        <f t="shared" si="1"/>
        <v>-103</v>
      </c>
      <c r="Z25" s="8">
        <f t="shared" si="0"/>
        <v>0</v>
      </c>
      <c r="AA25" s="12">
        <f t="shared" si="2"/>
        <v>-103</v>
      </c>
    </row>
    <row r="26" spans="1:27" s="30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90"/>
      <c r="T26" s="23"/>
      <c r="U26" s="78">
        <v>0</v>
      </c>
      <c r="V26" s="78">
        <v>0</v>
      </c>
      <c r="W26" s="78">
        <v>-103</v>
      </c>
      <c r="X26" s="22"/>
      <c r="Y26" s="12">
        <f t="shared" si="1"/>
        <v>-103</v>
      </c>
      <c r="Z26" s="8">
        <f t="shared" si="0"/>
        <v>0</v>
      </c>
      <c r="AA26" s="12">
        <f t="shared" si="2"/>
        <v>-103</v>
      </c>
    </row>
    <row r="27" spans="1:27" s="30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90"/>
      <c r="T27" s="23"/>
      <c r="U27" s="78">
        <v>0</v>
      </c>
      <c r="V27" s="78">
        <v>0</v>
      </c>
      <c r="W27" s="78">
        <v>-103</v>
      </c>
      <c r="X27" s="22"/>
      <c r="Y27" s="12">
        <f t="shared" si="1"/>
        <v>-103</v>
      </c>
      <c r="Z27" s="8">
        <f t="shared" si="0"/>
        <v>0</v>
      </c>
      <c r="AA27" s="12">
        <f t="shared" si="2"/>
        <v>-103</v>
      </c>
    </row>
    <row r="28" spans="1:27" s="30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90"/>
      <c r="T28" s="23"/>
      <c r="U28" s="78">
        <v>0</v>
      </c>
      <c r="V28" s="78">
        <v>0</v>
      </c>
      <c r="W28" s="78">
        <v>-103</v>
      </c>
      <c r="X28" s="22"/>
      <c r="Y28" s="12">
        <f t="shared" si="1"/>
        <v>-103</v>
      </c>
      <c r="Z28" s="8">
        <f t="shared" si="0"/>
        <v>0</v>
      </c>
      <c r="AA28" s="12">
        <f t="shared" si="2"/>
        <v>-103</v>
      </c>
    </row>
    <row r="29" spans="1:27" s="30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90"/>
      <c r="T29" s="23"/>
      <c r="U29" s="78">
        <v>0</v>
      </c>
      <c r="V29" s="78">
        <v>0</v>
      </c>
      <c r="W29" s="78">
        <v>-103</v>
      </c>
      <c r="X29" s="22"/>
      <c r="Y29" s="12">
        <f t="shared" si="1"/>
        <v>-103</v>
      </c>
      <c r="Z29" s="8">
        <f t="shared" si="0"/>
        <v>0</v>
      </c>
      <c r="AA29" s="12">
        <f t="shared" si="2"/>
        <v>-103</v>
      </c>
    </row>
    <row r="30" spans="1:27" s="30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90"/>
      <c r="T30" s="23"/>
      <c r="U30" s="78">
        <v>0</v>
      </c>
      <c r="V30" s="78">
        <v>0</v>
      </c>
      <c r="W30" s="78">
        <v>-103</v>
      </c>
      <c r="X30" s="22"/>
      <c r="Y30" s="12">
        <f t="shared" si="1"/>
        <v>-103</v>
      </c>
      <c r="Z30" s="8">
        <f t="shared" si="0"/>
        <v>0</v>
      </c>
      <c r="AA30" s="12">
        <f t="shared" si="2"/>
        <v>-103</v>
      </c>
    </row>
    <row r="31" spans="1:27" s="30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90"/>
      <c r="T31" s="23"/>
      <c r="U31" s="78">
        <v>0</v>
      </c>
      <c r="V31" s="78">
        <v>0</v>
      </c>
      <c r="W31" s="78">
        <v>-103</v>
      </c>
      <c r="X31" s="22"/>
      <c r="Y31" s="12">
        <f t="shared" si="1"/>
        <v>-103</v>
      </c>
      <c r="Z31" s="8">
        <f t="shared" si="0"/>
        <v>0</v>
      </c>
      <c r="AA31" s="12">
        <f t="shared" si="2"/>
        <v>-103</v>
      </c>
    </row>
    <row r="32" spans="1:27" s="30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90"/>
      <c r="T32" s="23"/>
      <c r="U32" s="78">
        <v>0</v>
      </c>
      <c r="V32" s="78">
        <v>0</v>
      </c>
      <c r="W32" s="78">
        <v>-103</v>
      </c>
      <c r="X32" s="22"/>
      <c r="Y32" s="12">
        <f t="shared" si="1"/>
        <v>-103</v>
      </c>
      <c r="Z32" s="8">
        <f t="shared" si="0"/>
        <v>0</v>
      </c>
      <c r="AA32" s="12">
        <f t="shared" si="2"/>
        <v>-103</v>
      </c>
    </row>
    <row r="33" spans="1:29" s="30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90"/>
      <c r="T33" s="23"/>
      <c r="U33" s="78">
        <v>0</v>
      </c>
      <c r="V33" s="78">
        <v>0</v>
      </c>
      <c r="W33" s="78">
        <v>-103</v>
      </c>
      <c r="X33" s="22"/>
      <c r="Y33" s="12">
        <f t="shared" si="1"/>
        <v>-103</v>
      </c>
      <c r="Z33" s="8">
        <f t="shared" si="0"/>
        <v>0</v>
      </c>
      <c r="AA33" s="12">
        <f t="shared" si="2"/>
        <v>-103</v>
      </c>
    </row>
    <row r="34" spans="1:29" s="30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90"/>
      <c r="T34" s="23"/>
      <c r="U34" s="78">
        <v>0</v>
      </c>
      <c r="V34" s="78">
        <v>0</v>
      </c>
      <c r="W34" s="78">
        <v>-103</v>
      </c>
      <c r="X34" s="22"/>
      <c r="Y34" s="12">
        <f t="shared" si="1"/>
        <v>-103</v>
      </c>
      <c r="Z34" s="8">
        <f t="shared" si="0"/>
        <v>0</v>
      </c>
      <c r="AA34" s="12">
        <f t="shared" si="2"/>
        <v>-103</v>
      </c>
    </row>
    <row r="35" spans="1:29" s="30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90"/>
      <c r="T35" s="23"/>
      <c r="U35" s="78">
        <v>0</v>
      </c>
      <c r="V35" s="78">
        <v>0</v>
      </c>
      <c r="W35" s="78">
        <v>-103</v>
      </c>
      <c r="X35" s="22"/>
      <c r="Y35" s="12">
        <f t="shared" si="1"/>
        <v>-103</v>
      </c>
      <c r="Z35" s="8">
        <f t="shared" si="0"/>
        <v>0</v>
      </c>
      <c r="AA35" s="12">
        <f t="shared" si="2"/>
        <v>-103</v>
      </c>
    </row>
    <row r="36" spans="1:29" s="30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90"/>
      <c r="T36" s="23"/>
      <c r="U36" s="78">
        <v>0</v>
      </c>
      <c r="V36" s="78">
        <v>0</v>
      </c>
      <c r="W36" s="78">
        <v>-103</v>
      </c>
      <c r="X36" s="22"/>
      <c r="Y36" s="12">
        <f t="shared" si="1"/>
        <v>-103</v>
      </c>
      <c r="Z36" s="8">
        <f t="shared" si="0"/>
        <v>0</v>
      </c>
      <c r="AA36" s="12">
        <f t="shared" si="2"/>
        <v>-103</v>
      </c>
    </row>
    <row r="37" spans="1:29" s="30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90"/>
      <c r="T37" s="23"/>
      <c r="U37" s="78">
        <v>0</v>
      </c>
      <c r="V37" s="78">
        <v>0</v>
      </c>
      <c r="W37" s="78">
        <v>-103</v>
      </c>
      <c r="X37" s="22"/>
      <c r="Y37" s="12">
        <f t="shared" si="1"/>
        <v>-103</v>
      </c>
      <c r="Z37" s="8">
        <f t="shared" si="0"/>
        <v>0</v>
      </c>
      <c r="AA37" s="12">
        <f t="shared" si="2"/>
        <v>-103</v>
      </c>
    </row>
    <row r="38" spans="1:29" s="30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90"/>
      <c r="T38" s="23"/>
      <c r="U38" s="78">
        <v>0</v>
      </c>
      <c r="V38" s="78">
        <v>0</v>
      </c>
      <c r="W38" s="78">
        <v>-103</v>
      </c>
      <c r="X38" s="22"/>
      <c r="Y38" s="12">
        <f t="shared" si="1"/>
        <v>-103</v>
      </c>
      <c r="Z38" s="8">
        <f t="shared" si="0"/>
        <v>0</v>
      </c>
      <c r="AA38" s="12">
        <f t="shared" si="2"/>
        <v>-103</v>
      </c>
    </row>
    <row r="39" spans="1:29" s="30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90"/>
      <c r="T39" s="23"/>
      <c r="U39" s="78">
        <v>0</v>
      </c>
      <c r="V39" s="78">
        <v>0</v>
      </c>
      <c r="W39" s="78">
        <v>-103</v>
      </c>
      <c r="X39" s="22"/>
      <c r="Y39" s="12">
        <f t="shared" si="1"/>
        <v>-103</v>
      </c>
      <c r="Z39" s="8">
        <f t="shared" si="0"/>
        <v>0</v>
      </c>
      <c r="AA39" s="12">
        <f t="shared" si="2"/>
        <v>-103</v>
      </c>
    </row>
    <row r="40" spans="1:29" s="30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90"/>
      <c r="T40" s="23"/>
      <c r="U40" s="78">
        <v>0</v>
      </c>
      <c r="V40" s="78">
        <v>0</v>
      </c>
      <c r="W40" s="78">
        <v>-103</v>
      </c>
      <c r="X40" s="22"/>
      <c r="Y40" s="12">
        <f t="shared" si="1"/>
        <v>-103</v>
      </c>
      <c r="Z40" s="8">
        <f t="shared" si="0"/>
        <v>0</v>
      </c>
      <c r="AA40" s="12">
        <f t="shared" si="2"/>
        <v>-103</v>
      </c>
    </row>
    <row r="41" spans="1:29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3"/>
      <c r="U41" s="21">
        <v>0</v>
      </c>
      <c r="V41" s="21">
        <v>-103</v>
      </c>
      <c r="W41" s="21">
        <v>0</v>
      </c>
      <c r="X41" s="22"/>
      <c r="Y41" s="12">
        <f t="shared" si="1"/>
        <v>150</v>
      </c>
      <c r="Z41" s="8">
        <f t="shared" si="0"/>
        <v>253</v>
      </c>
      <c r="AA41" s="12">
        <f t="shared" si="2"/>
        <v>-103</v>
      </c>
    </row>
    <row r="42" spans="1:29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3"/>
      <c r="U42" s="24">
        <v>0</v>
      </c>
      <c r="V42" s="24">
        <f>SUM(V41)</f>
        <v>-103</v>
      </c>
      <c r="W42" s="24">
        <v>0</v>
      </c>
      <c r="X42" s="22"/>
      <c r="Y42" s="25">
        <f t="shared" si="1"/>
        <v>150</v>
      </c>
      <c r="Z42" s="99">
        <f t="shared" si="0"/>
        <v>253</v>
      </c>
      <c r="AA42" s="25">
        <f t="shared" si="2"/>
        <v>-103</v>
      </c>
    </row>
    <row r="43" spans="1:29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3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8">
        <f>SUM(R18:R41)</f>
        <v>350</v>
      </c>
      <c r="S45" s="12"/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-448</v>
      </c>
      <c r="Z45" s="18">
        <f>SUM(Z18:Z41)</f>
        <v>2024</v>
      </c>
      <c r="AA45" s="18">
        <f>SUM(AA18:AA41)</f>
        <v>-2472</v>
      </c>
      <c r="AB45" s="55" t="s">
        <v>26</v>
      </c>
      <c r="AC45" s="76"/>
    </row>
    <row r="46" spans="1:29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44" t="s">
        <v>21</v>
      </c>
      <c r="U46" s="8"/>
      <c r="V46" s="8"/>
      <c r="W46" s="8"/>
      <c r="X46" s="43" t="s">
        <v>22</v>
      </c>
      <c r="Y46" s="12"/>
      <c r="Z46" s="12"/>
      <c r="AA46" s="12"/>
      <c r="AB46" s="58"/>
    </row>
    <row r="47" spans="1:29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18">
        <f>SUM(R19:R42)</f>
        <v>400</v>
      </c>
      <c r="S47" s="12"/>
      <c r="T47" s="45">
        <f>SUM(K47:R47)</f>
        <v>2024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9">
        <f>SUM(U47:W47)</f>
        <v>-2472</v>
      </c>
      <c r="Y47" s="18">
        <f>SUM(Y19:Y44)</f>
        <v>-448</v>
      </c>
      <c r="Z47" s="18">
        <f>SUM(Z19:Z44)</f>
        <v>2024</v>
      </c>
      <c r="AA47" s="18">
        <f>SUM(AA19:AA44)</f>
        <v>-2472</v>
      </c>
      <c r="AB47" s="58">
        <f>ABS(X47)+ABS(T47)</f>
        <v>4496</v>
      </c>
    </row>
    <row r="48" spans="1:29" ht="13.8" thickBot="1" x14ac:dyDescent="0.3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9"/>
      <c r="S48" s="8"/>
      <c r="U48" s="68"/>
      <c r="V48" s="68"/>
      <c r="W48" s="18"/>
      <c r="Y48" s="29"/>
      <c r="Z48" s="29"/>
      <c r="AA48" s="29"/>
    </row>
    <row r="49" spans="1:45" x14ac:dyDescent="0.25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103"/>
      <c r="S49" s="54"/>
      <c r="T49" s="54"/>
      <c r="U49" s="121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5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65" t="s">
        <v>56</v>
      </c>
      <c r="S50" s="54"/>
      <c r="T50" s="42"/>
      <c r="U50" s="12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5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65" t="s">
        <v>29</v>
      </c>
      <c r="S51" s="54"/>
      <c r="T51" s="42"/>
      <c r="U51" s="12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8" thickBot="1" x14ac:dyDescent="0.3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65" t="s">
        <v>66</v>
      </c>
      <c r="S52" s="54"/>
      <c r="T52" s="42"/>
      <c r="U52" s="25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thickBot="1" x14ac:dyDescent="0.3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130" t="s">
        <v>77</v>
      </c>
      <c r="S53" s="29"/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3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3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54"/>
      <c r="S55" s="54"/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3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54"/>
      <c r="S56" s="54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thickBot="1" x14ac:dyDescent="0.3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54"/>
      <c r="S57" s="54"/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3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29"/>
      <c r="S58" s="29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x14ac:dyDescent="0.25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54"/>
      <c r="S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thickBot="1" x14ac:dyDescent="0.3">
      <c r="B60" s="30"/>
      <c r="C60" s="67" t="s">
        <v>153</v>
      </c>
      <c r="E60" s="54"/>
      <c r="K60" s="40" t="s">
        <v>80</v>
      </c>
      <c r="L60" s="54"/>
      <c r="N60" s="20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5">
      <c r="E61" s="54"/>
      <c r="K61" s="40" t="s">
        <v>321</v>
      </c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.6" thickBot="1" x14ac:dyDescent="0.3">
      <c r="E62" s="54"/>
      <c r="K62" s="67" t="s">
        <v>323</v>
      </c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5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5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O12" r:id="rId5" display="50@16.75/25@21"/>
    <hyperlink ref="Q12" r:id="rId6" display="50@16.75/25@21"/>
  </hyperlinks>
  <pageMargins left="0.75" right="0.75" top="0" bottom="0" header="0.5" footer="0.5"/>
  <pageSetup scale="42" fitToWidth="3" orientation="landscape" r:id="rId7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I11" zoomScale="66" workbookViewId="0">
      <selection activeCell="K22" sqref="K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6" width="30.5546875" style="30" customWidth="1"/>
    <col min="17" max="17" width="21.44140625" style="30" customWidth="1"/>
    <col min="18" max="19" width="30.33203125" style="5" customWidth="1"/>
    <col min="20" max="20" width="30.5546875" style="30" customWidth="1"/>
    <col min="21" max="21" width="21.44140625" style="30" customWidth="1"/>
    <col min="22" max="22" width="31.44140625" style="5" customWidth="1"/>
    <col min="23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3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3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5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5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5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8" thickBot="1" x14ac:dyDescent="0.3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3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3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3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3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3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5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3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5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5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5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5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5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P10" zoomScale="60" workbookViewId="0">
      <selection activeCell="Q36" sqref="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37256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158" t="s">
        <v>436</v>
      </c>
      <c r="D13" s="158" t="s">
        <v>436</v>
      </c>
      <c r="E13" s="158" t="s">
        <v>436</v>
      </c>
      <c r="F13" s="158" t="s">
        <v>436</v>
      </c>
      <c r="G13" s="158" t="s">
        <v>436</v>
      </c>
      <c r="H13" s="158" t="s">
        <v>436</v>
      </c>
      <c r="I13" s="158" t="s">
        <v>436</v>
      </c>
      <c r="J13" s="158" t="s">
        <v>436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19" t="s">
        <v>430</v>
      </c>
      <c r="D16" s="119" t="s">
        <v>433</v>
      </c>
      <c r="E16" s="119" t="s">
        <v>434</v>
      </c>
      <c r="F16" s="119" t="s">
        <v>429</v>
      </c>
      <c r="G16" s="119" t="s">
        <v>432</v>
      </c>
      <c r="H16" s="119" t="s">
        <v>431</v>
      </c>
      <c r="I16" s="119" t="s">
        <v>431</v>
      </c>
      <c r="J16" s="119" t="s">
        <v>435</v>
      </c>
      <c r="K16" s="119" t="s">
        <v>437</v>
      </c>
      <c r="L16" s="119" t="s">
        <v>438</v>
      </c>
      <c r="M16" s="119" t="s">
        <v>440</v>
      </c>
      <c r="N16" s="119" t="s">
        <v>439</v>
      </c>
      <c r="O16" s="119" t="s">
        <v>441</v>
      </c>
      <c r="P16" s="119" t="s">
        <v>442</v>
      </c>
      <c r="Q16" s="119" t="s">
        <v>442</v>
      </c>
      <c r="R16" s="119" t="s">
        <v>443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5">
      <c r="A18" s="34">
        <v>2400</v>
      </c>
      <c r="B18" s="125" t="s">
        <v>8</v>
      </c>
      <c r="C18" s="34">
        <v>3</v>
      </c>
      <c r="D18" s="34">
        <v>25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150</v>
      </c>
      <c r="Y18" s="19">
        <f>SUM(C18:R18)</f>
        <v>253</v>
      </c>
      <c r="Z18" s="52">
        <f t="shared" ref="Z18:Z42" si="0">SUM(T18:V18)</f>
        <v>-103</v>
      </c>
    </row>
    <row r="19" spans="1:26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SUM(C19:V19)</f>
        <v>150</v>
      </c>
      <c r="Y19" s="12">
        <f t="shared" ref="Y19:Y42" si="1">SUM(C19:R19)</f>
        <v>253</v>
      </c>
      <c r="Z19" s="33">
        <f t="shared" si="0"/>
        <v>-103</v>
      </c>
    </row>
    <row r="20" spans="1:26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2">SUM(C20:V20)</f>
        <v>150</v>
      </c>
      <c r="Y20" s="12">
        <f t="shared" si="1"/>
        <v>253</v>
      </c>
      <c r="Z20" s="33">
        <f t="shared" si="0"/>
        <v>-103</v>
      </c>
    </row>
    <row r="21" spans="1:26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2"/>
        <v>150</v>
      </c>
      <c r="Y21" s="12">
        <f t="shared" si="1"/>
        <v>253</v>
      </c>
      <c r="Z21" s="33">
        <f t="shared" si="0"/>
        <v>-103</v>
      </c>
    </row>
    <row r="22" spans="1:26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2"/>
        <v>150</v>
      </c>
      <c r="Y22" s="12">
        <f t="shared" si="1"/>
        <v>253</v>
      </c>
      <c r="Z22" s="33">
        <f t="shared" si="0"/>
        <v>-103</v>
      </c>
    </row>
    <row r="23" spans="1:26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2"/>
        <v>150</v>
      </c>
      <c r="Y23" s="12">
        <f t="shared" si="1"/>
        <v>253</v>
      </c>
      <c r="Z23" s="33">
        <f t="shared" si="0"/>
        <v>-103</v>
      </c>
    </row>
    <row r="24" spans="1:26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2"/>
        <v>150</v>
      </c>
      <c r="Y24" s="12">
        <f t="shared" si="1"/>
        <v>253</v>
      </c>
      <c r="Z24" s="33">
        <f t="shared" si="0"/>
        <v>-103</v>
      </c>
    </row>
    <row r="25" spans="1:26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2"/>
        <v>-100</v>
      </c>
      <c r="Y25" s="12">
        <f t="shared" si="1"/>
        <v>3</v>
      </c>
      <c r="Z25" s="33">
        <f t="shared" si="0"/>
        <v>-103</v>
      </c>
    </row>
    <row r="26" spans="1:26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2"/>
        <v>-100</v>
      </c>
      <c r="Y26" s="12">
        <f t="shared" si="1"/>
        <v>3</v>
      </c>
      <c r="Z26" s="33">
        <f t="shared" si="0"/>
        <v>-103</v>
      </c>
    </row>
    <row r="27" spans="1:26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2"/>
        <v>-100</v>
      </c>
      <c r="Y27" s="12">
        <f t="shared" si="1"/>
        <v>3</v>
      </c>
      <c r="Z27" s="33">
        <f t="shared" si="0"/>
        <v>-103</v>
      </c>
    </row>
    <row r="28" spans="1:26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2"/>
        <v>-100</v>
      </c>
      <c r="Y28" s="12">
        <f t="shared" si="1"/>
        <v>3</v>
      </c>
      <c r="Z28" s="33">
        <f t="shared" si="0"/>
        <v>-103</v>
      </c>
    </row>
    <row r="29" spans="1:26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2"/>
        <v>-100</v>
      </c>
      <c r="Y29" s="12">
        <f t="shared" si="1"/>
        <v>3</v>
      </c>
      <c r="Z29" s="33">
        <f t="shared" si="0"/>
        <v>-103</v>
      </c>
    </row>
    <row r="30" spans="1:26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2"/>
        <v>-100</v>
      </c>
      <c r="Y30" s="12">
        <f t="shared" si="1"/>
        <v>3</v>
      </c>
      <c r="Z30" s="33">
        <f t="shared" si="0"/>
        <v>-103</v>
      </c>
    </row>
    <row r="31" spans="1:26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2"/>
        <v>-100</v>
      </c>
      <c r="Y31" s="12">
        <f t="shared" si="1"/>
        <v>3</v>
      </c>
      <c r="Z31" s="33">
        <f t="shared" si="0"/>
        <v>-103</v>
      </c>
    </row>
    <row r="32" spans="1:26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2"/>
        <v>-100</v>
      </c>
      <c r="Y32" s="12">
        <f t="shared" si="1"/>
        <v>3</v>
      </c>
      <c r="Z32" s="33">
        <f t="shared" si="0"/>
        <v>-103</v>
      </c>
    </row>
    <row r="33" spans="1:28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2"/>
        <v>-100</v>
      </c>
      <c r="Y33" s="12">
        <f t="shared" si="1"/>
        <v>3</v>
      </c>
      <c r="Z33" s="33">
        <f t="shared" si="0"/>
        <v>-103</v>
      </c>
    </row>
    <row r="34" spans="1:28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2"/>
        <v>-100</v>
      </c>
      <c r="Y34" s="12">
        <f t="shared" si="1"/>
        <v>3</v>
      </c>
      <c r="Z34" s="33">
        <f t="shared" si="0"/>
        <v>-103</v>
      </c>
    </row>
    <row r="35" spans="1:28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2"/>
        <v>-100</v>
      </c>
      <c r="Y35" s="12">
        <f t="shared" si="1"/>
        <v>3</v>
      </c>
      <c r="Z35" s="33">
        <f t="shared" si="0"/>
        <v>-103</v>
      </c>
    </row>
    <row r="36" spans="1:28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2"/>
        <v>-100</v>
      </c>
      <c r="Y36" s="12">
        <f t="shared" si="1"/>
        <v>3</v>
      </c>
      <c r="Z36" s="33">
        <f t="shared" si="0"/>
        <v>-103</v>
      </c>
    </row>
    <row r="37" spans="1:28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2"/>
        <v>-100</v>
      </c>
      <c r="Y37" s="12">
        <f t="shared" si="1"/>
        <v>3</v>
      </c>
      <c r="Z37" s="33">
        <f t="shared" si="0"/>
        <v>-103</v>
      </c>
    </row>
    <row r="38" spans="1:28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2"/>
        <v>-100</v>
      </c>
      <c r="Y38" s="12">
        <f t="shared" si="1"/>
        <v>3</v>
      </c>
      <c r="Z38" s="33">
        <f t="shared" si="0"/>
        <v>-103</v>
      </c>
    </row>
    <row r="39" spans="1:28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2"/>
        <v>-100</v>
      </c>
      <c r="Y39" s="12">
        <f t="shared" si="1"/>
        <v>3</v>
      </c>
      <c r="Z39" s="33">
        <f t="shared" si="0"/>
        <v>-103</v>
      </c>
    </row>
    <row r="40" spans="1:28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2"/>
        <v>-100</v>
      </c>
      <c r="Y40" s="12">
        <f t="shared" si="1"/>
        <v>3</v>
      </c>
      <c r="Z40" s="33">
        <f t="shared" si="0"/>
        <v>-103</v>
      </c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2"/>
        <v>150</v>
      </c>
      <c r="Y41" s="12">
        <f t="shared" si="1"/>
        <v>253</v>
      </c>
      <c r="Z41" s="33">
        <f t="shared" si="0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2"/>
        <v>150</v>
      </c>
      <c r="Y42" s="25">
        <f t="shared" si="1"/>
        <v>253</v>
      </c>
      <c r="Z42" s="53">
        <f t="shared" si="0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18">
        <f t="shared" ref="C45:J45" si="3">SUM(C18:C41)</f>
        <v>3</v>
      </c>
      <c r="D45" s="68">
        <f t="shared" si="3"/>
        <v>25</v>
      </c>
      <c r="E45" s="68">
        <f t="shared" si="3"/>
        <v>50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69</v>
      </c>
      <c r="L45" s="68">
        <f t="shared" si="4"/>
        <v>175</v>
      </c>
      <c r="M45" s="68">
        <f t="shared" si="4"/>
        <v>350</v>
      </c>
      <c r="N45" s="6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-400</v>
      </c>
      <c r="Y45" s="18">
        <f>SUM(Y18:Y41)</f>
        <v>2072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72</v>
      </c>
      <c r="L47" s="68">
        <f t="shared" si="6"/>
        <v>200</v>
      </c>
      <c r="M47" s="68">
        <f t="shared" si="6"/>
        <v>400</v>
      </c>
      <c r="N47" s="6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-400</v>
      </c>
      <c r="Y47" s="18">
        <f>SUM(Y19:Y44)</f>
        <v>2072</v>
      </c>
      <c r="Z47" s="18">
        <f>SUM(Z19:Z44)</f>
        <v>-2472</v>
      </c>
      <c r="AA47" s="58" t="e">
        <f>ABS(W47)+ABS(S47)</f>
        <v>#REF!</v>
      </c>
    </row>
    <row r="48" spans="1:28" ht="13.8" thickBot="1" x14ac:dyDescent="0.3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5">
      <c r="A49" s="2"/>
      <c r="B49" s="2"/>
      <c r="C49" s="87"/>
      <c r="D49" s="36"/>
      <c r="E49" s="36"/>
      <c r="F49" s="103"/>
      <c r="G49" s="103"/>
      <c r="H49" s="103"/>
      <c r="I49" s="36"/>
      <c r="J49" s="103"/>
      <c r="K49" s="87"/>
      <c r="L49" s="36"/>
      <c r="M49" s="87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5">
      <c r="A50" s="27"/>
      <c r="B50" s="27"/>
      <c r="C50" s="50" t="s">
        <v>56</v>
      </c>
      <c r="D50" s="40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50" t="s">
        <v>56</v>
      </c>
      <c r="L50" s="40" t="s">
        <v>56</v>
      </c>
      <c r="M50" s="5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5">
      <c r="A51" s="27"/>
      <c r="B51" s="27"/>
      <c r="C51" s="50" t="s">
        <v>29</v>
      </c>
      <c r="D51" s="40" t="s">
        <v>29</v>
      </c>
      <c r="E51" s="40" t="s">
        <v>29</v>
      </c>
      <c r="F51" s="65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50" t="s">
        <v>29</v>
      </c>
      <c r="L51" s="40" t="s">
        <v>29</v>
      </c>
      <c r="M51" s="5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3">
      <c r="A52" s="27"/>
      <c r="B52" s="27"/>
      <c r="C52" s="50" t="s">
        <v>43</v>
      </c>
      <c r="D52" s="40" t="s">
        <v>43</v>
      </c>
      <c r="E52" s="40" t="s">
        <v>43</v>
      </c>
      <c r="F52" s="65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50" t="s">
        <v>43</v>
      </c>
      <c r="L52" s="40" t="s">
        <v>43</v>
      </c>
      <c r="M52" s="5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5">
      <c r="A53" s="27"/>
      <c r="B53" s="27"/>
      <c r="C53" s="50" t="s">
        <v>48</v>
      </c>
      <c r="D53" s="40" t="s">
        <v>107</v>
      </c>
      <c r="E53" s="40" t="s">
        <v>135</v>
      </c>
      <c r="F53" s="65" t="s">
        <v>340</v>
      </c>
      <c r="G53" s="65" t="s">
        <v>65</v>
      </c>
      <c r="H53" s="40" t="s">
        <v>170</v>
      </c>
      <c r="I53" s="40" t="s">
        <v>170</v>
      </c>
      <c r="J53" s="65" t="s">
        <v>347</v>
      </c>
      <c r="K53" s="50" t="s">
        <v>48</v>
      </c>
      <c r="L53" s="40" t="s">
        <v>107</v>
      </c>
      <c r="M53" s="50" t="s">
        <v>135</v>
      </c>
      <c r="N53" s="40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3">
      <c r="A54" s="27"/>
      <c r="B54" s="27"/>
      <c r="C54" s="50" t="s">
        <v>58</v>
      </c>
      <c r="D54" s="40" t="s">
        <v>134</v>
      </c>
      <c r="E54" s="40" t="s">
        <v>175</v>
      </c>
      <c r="F54" s="65" t="s">
        <v>136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50" t="s">
        <v>58</v>
      </c>
      <c r="L54" s="40" t="s">
        <v>134</v>
      </c>
      <c r="M54" s="50" t="s">
        <v>175</v>
      </c>
      <c r="N54" s="40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3">
      <c r="A55" s="27"/>
      <c r="B55" s="27"/>
      <c r="C55" s="50" t="s">
        <v>351</v>
      </c>
      <c r="D55" s="40" t="s">
        <v>320</v>
      </c>
      <c r="E55" s="40" t="s">
        <v>80</v>
      </c>
      <c r="F55" s="65" t="s">
        <v>134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50" t="s">
        <v>80</v>
      </c>
      <c r="N55" s="40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3">
      <c r="A56" s="27"/>
      <c r="B56" s="27"/>
      <c r="C56" s="88" t="s">
        <v>48</v>
      </c>
      <c r="D56" s="40" t="s">
        <v>154</v>
      </c>
      <c r="E56" s="40" t="s">
        <v>347</v>
      </c>
      <c r="F56" s="65" t="s">
        <v>69</v>
      </c>
      <c r="G56" s="54"/>
      <c r="H56" s="54"/>
      <c r="I56" s="54"/>
      <c r="J56" s="54"/>
      <c r="K56" s="88" t="s">
        <v>48</v>
      </c>
      <c r="L56" s="40" t="s">
        <v>154</v>
      </c>
      <c r="M56" s="50" t="s">
        <v>347</v>
      </c>
      <c r="N56" s="40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3">
      <c r="A57" s="27"/>
      <c r="B57" s="27"/>
      <c r="C57" s="54"/>
      <c r="D57" s="40" t="s">
        <v>155</v>
      </c>
      <c r="E57" s="67" t="s">
        <v>80</v>
      </c>
      <c r="F57" s="65" t="s">
        <v>76</v>
      </c>
      <c r="G57" s="54"/>
      <c r="H57" s="54"/>
      <c r="I57" s="54"/>
      <c r="J57" s="54"/>
      <c r="K57" s="54"/>
      <c r="L57" s="40" t="s">
        <v>155</v>
      </c>
      <c r="M57" s="88" t="s">
        <v>80</v>
      </c>
      <c r="N57" s="40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x14ac:dyDescent="0.25">
      <c r="C58" s="54"/>
      <c r="D58" s="40" t="s">
        <v>65</v>
      </c>
      <c r="E58" s="54"/>
      <c r="F58" s="65" t="s">
        <v>71</v>
      </c>
      <c r="G58" s="54"/>
      <c r="H58" s="54"/>
      <c r="I58" s="54"/>
      <c r="J58" s="54"/>
      <c r="K58" s="54"/>
      <c r="L58" s="40" t="s">
        <v>65</v>
      </c>
      <c r="M58" s="54"/>
      <c r="N58" s="40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x14ac:dyDescent="0.25">
      <c r="B59" s="20"/>
      <c r="C59" s="54"/>
      <c r="D59" s="40" t="s">
        <v>378</v>
      </c>
      <c r="E59" s="54"/>
      <c r="F59" s="65" t="s">
        <v>175</v>
      </c>
      <c r="G59" s="54"/>
      <c r="H59" s="54"/>
      <c r="I59" s="54"/>
      <c r="J59" s="54"/>
      <c r="K59" s="54"/>
      <c r="L59" s="40" t="s">
        <v>378</v>
      </c>
      <c r="M59" s="54"/>
      <c r="N59" s="40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3">
      <c r="B60" s="30"/>
      <c r="C60" s="54"/>
      <c r="D60" s="67" t="s">
        <v>65</v>
      </c>
      <c r="E60" s="54"/>
      <c r="F60" s="65" t="s">
        <v>80</v>
      </c>
      <c r="G60" s="54"/>
      <c r="K60" s="54"/>
      <c r="L60" s="67" t="s">
        <v>65</v>
      </c>
      <c r="M60" s="54"/>
      <c r="N60" s="40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C61" s="54"/>
      <c r="D61" s="54"/>
      <c r="E61" s="54"/>
      <c r="F61" s="40" t="s">
        <v>347</v>
      </c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6" thickBot="1" x14ac:dyDescent="0.3">
      <c r="C62" s="54"/>
      <c r="D62" s="54"/>
      <c r="E62" s="54"/>
      <c r="F62" s="67" t="s">
        <v>80</v>
      </c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D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D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P12" r:id="rId1" display="50@16.75/25@21"/>
    <hyperlink ref="Q12" r:id="rId2" display="50@16.75/25@21"/>
    <hyperlink ref="O12" r:id="rId3" display="50@16.75/25@21"/>
    <hyperlink ref="H12" r:id="rId4" display="50@16.75/25@21"/>
    <hyperlink ref="I12" r:id="rId5" display="50@16.75/25@21"/>
    <hyperlink ref="G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5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0" customWidth="1"/>
    <col min="14" max="14" width="21.44140625" style="30" customWidth="1"/>
    <col min="15" max="16" width="30.33203125" style="5" customWidth="1"/>
    <col min="17" max="17" width="30.5546875" style="30" customWidth="1"/>
    <col min="18" max="18" width="21.44140625" style="30" customWidth="1"/>
    <col min="19" max="19" width="31.44140625" style="5" customWidth="1"/>
    <col min="20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5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3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3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5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13.8" thickBot="1" x14ac:dyDescent="0.3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3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8" thickBot="1" x14ac:dyDescent="0.3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5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5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5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8" thickBot="1" x14ac:dyDescent="0.3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5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3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3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3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3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5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5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5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5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5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5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5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18" width="30.33203125" style="5" customWidth="1"/>
    <col min="19" max="19" width="30.5546875" style="30" customWidth="1"/>
    <col min="20" max="20" width="21.44140625" style="30" customWidth="1"/>
    <col min="21" max="21" width="31.44140625" style="5" customWidth="1"/>
    <col min="22" max="22" width="28.88671875" style="5" customWidth="1"/>
    <col min="23" max="23" width="31.44140625" style="5" customWidth="1"/>
    <col min="24" max="24" width="23.10937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5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3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3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13.8" thickBot="1" x14ac:dyDescent="0.3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3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5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5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5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8" thickBot="1" x14ac:dyDescent="0.3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5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3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3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3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3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5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3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5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5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5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5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5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9" width="30.5546875" style="30" customWidth="1"/>
    <col min="20" max="20" width="21.4414062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5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3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3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13.8" thickBot="1" x14ac:dyDescent="0.3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3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5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5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5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8" thickBot="1" x14ac:dyDescent="0.3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5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3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3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3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5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3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3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5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5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5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5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5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5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5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3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5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5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5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5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5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8" thickBot="1" x14ac:dyDescent="0.3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5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5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3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3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3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3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3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5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5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6" width="30.5546875" style="30" customWidth="1"/>
    <col min="17" max="17" width="21.44140625" style="30" customWidth="1"/>
    <col min="18" max="19" width="30.33203125" style="5" customWidth="1"/>
    <col min="20" max="20" width="30.5546875" style="30" customWidth="1"/>
    <col min="21" max="21" width="21.44140625" style="30" customWidth="1"/>
    <col min="22" max="22" width="31.44140625" style="5" customWidth="1"/>
    <col min="23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5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3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3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13.8" thickBot="1" x14ac:dyDescent="0.3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8" thickBot="1" x14ac:dyDescent="0.3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5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5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5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8" thickBot="1" x14ac:dyDescent="0.3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5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5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3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3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3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3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3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5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5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5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5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5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8" thickBot="1" x14ac:dyDescent="0.3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5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3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5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4" width="30.33203125" style="5" customWidth="1"/>
    <col min="15" max="15" width="30.5546875" style="30" customWidth="1"/>
    <col min="16" max="16" width="21.44140625" style="30" customWidth="1"/>
    <col min="17" max="17" width="31.44140625" style="5" customWidth="1"/>
    <col min="18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5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5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3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3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5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5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13.8" thickBot="1" x14ac:dyDescent="0.3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3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8" thickBot="1" x14ac:dyDescent="0.3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5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5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8" thickBot="1" x14ac:dyDescent="0.3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3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3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3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5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3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5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5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5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5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5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5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5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5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5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S1" zoomScale="60" workbookViewId="0">
      <selection activeCell="V40" sqref="V4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37255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158" t="s">
        <v>427</v>
      </c>
      <c r="D13" s="158" t="s">
        <v>427</v>
      </c>
      <c r="E13" s="158" t="s">
        <v>427</v>
      </c>
      <c r="F13" s="158" t="s">
        <v>427</v>
      </c>
      <c r="G13" s="158" t="s">
        <v>427</v>
      </c>
      <c r="H13" s="158" t="s">
        <v>427</v>
      </c>
      <c r="I13" s="158" t="s">
        <v>427</v>
      </c>
      <c r="J13" s="158" t="s">
        <v>427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430</v>
      </c>
      <c r="L16" s="119" t="s">
        <v>433</v>
      </c>
      <c r="M16" s="119" t="s">
        <v>434</v>
      </c>
      <c r="N16" s="119" t="s">
        <v>429</v>
      </c>
      <c r="O16" s="119" t="s">
        <v>432</v>
      </c>
      <c r="P16" s="119" t="s">
        <v>431</v>
      </c>
      <c r="Q16" s="119" t="s">
        <v>431</v>
      </c>
      <c r="R16" s="119" t="s">
        <v>435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5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SUM(S18:V18)</f>
        <v>-103</v>
      </c>
      <c r="Y18" s="86">
        <f>SUM(C18:R18)</f>
        <v>253</v>
      </c>
      <c r="Z18" s="19">
        <f>SUM(T18:V18)</f>
        <v>-103</v>
      </c>
    </row>
    <row r="19" spans="1:26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25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>SUM(S19:V19)</f>
        <v>-103</v>
      </c>
      <c r="Y19" s="46">
        <f>SUM(C19:R19)</f>
        <v>253</v>
      </c>
      <c r="Z19" s="12">
        <f>SUM(T19:V19)</f>
        <v>-103</v>
      </c>
    </row>
    <row r="20" spans="1:26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25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ref="X20:X42" si="0">SUM(S20:V20)</f>
        <v>-103</v>
      </c>
      <c r="Y20" s="46">
        <f t="shared" ref="Y20:Y42" si="1">SUM(C20:R20)</f>
        <v>253</v>
      </c>
      <c r="Z20" s="12">
        <f t="shared" ref="Z20:Z42" si="2">SUM(T20:V20)</f>
        <v>-103</v>
      </c>
    </row>
    <row r="21" spans="1:26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25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-103</v>
      </c>
      <c r="Y21" s="46">
        <f t="shared" si="1"/>
        <v>253</v>
      </c>
      <c r="Z21" s="12">
        <f t="shared" si="2"/>
        <v>-103</v>
      </c>
    </row>
    <row r="22" spans="1:26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25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-103</v>
      </c>
      <c r="Y22" s="46">
        <f t="shared" si="1"/>
        <v>253</v>
      </c>
      <c r="Z22" s="12">
        <f t="shared" si="2"/>
        <v>-103</v>
      </c>
    </row>
    <row r="23" spans="1:26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25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-103</v>
      </c>
      <c r="Y23" s="46">
        <f t="shared" si="1"/>
        <v>253</v>
      </c>
      <c r="Z23" s="12">
        <f t="shared" si="2"/>
        <v>-103</v>
      </c>
    </row>
    <row r="24" spans="1:26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25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-103</v>
      </c>
      <c r="Y24" s="46">
        <f t="shared" si="1"/>
        <v>253</v>
      </c>
      <c r="Z24" s="12">
        <f t="shared" si="2"/>
        <v>-103</v>
      </c>
    </row>
    <row r="25" spans="1:26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3</v>
      </c>
      <c r="L25" s="22">
        <v>25</v>
      </c>
      <c r="M25" s="22">
        <v>50</v>
      </c>
      <c r="N25" s="22">
        <v>25</v>
      </c>
      <c r="O25" s="22">
        <v>25</v>
      </c>
      <c r="P25" s="22">
        <v>25</v>
      </c>
      <c r="Q25" s="22">
        <v>50</v>
      </c>
      <c r="R25" s="21">
        <v>50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46">
        <f t="shared" si="1"/>
        <v>253</v>
      </c>
      <c r="Z25" s="12">
        <f t="shared" si="2"/>
        <v>-103</v>
      </c>
    </row>
    <row r="26" spans="1:26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3</v>
      </c>
      <c r="L26" s="22">
        <v>25</v>
      </c>
      <c r="M26" s="22">
        <v>50</v>
      </c>
      <c r="N26" s="22">
        <v>25</v>
      </c>
      <c r="O26" s="22">
        <v>25</v>
      </c>
      <c r="P26" s="22">
        <v>25</v>
      </c>
      <c r="Q26" s="22">
        <v>50</v>
      </c>
      <c r="R26" s="21">
        <v>50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46">
        <f t="shared" si="1"/>
        <v>253</v>
      </c>
      <c r="Z26" s="12">
        <f t="shared" si="2"/>
        <v>-103</v>
      </c>
    </row>
    <row r="27" spans="1:26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3</v>
      </c>
      <c r="L27" s="22">
        <v>25</v>
      </c>
      <c r="M27" s="22">
        <v>50</v>
      </c>
      <c r="N27" s="22">
        <v>25</v>
      </c>
      <c r="O27" s="22">
        <v>25</v>
      </c>
      <c r="P27" s="22">
        <v>25</v>
      </c>
      <c r="Q27" s="22">
        <v>50</v>
      </c>
      <c r="R27" s="21">
        <v>50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46">
        <f t="shared" si="1"/>
        <v>253</v>
      </c>
      <c r="Z27" s="12">
        <f t="shared" si="2"/>
        <v>-103</v>
      </c>
    </row>
    <row r="28" spans="1:26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3</v>
      </c>
      <c r="L28" s="22">
        <v>25</v>
      </c>
      <c r="M28" s="22">
        <v>50</v>
      </c>
      <c r="N28" s="22">
        <v>25</v>
      </c>
      <c r="O28" s="22">
        <v>25</v>
      </c>
      <c r="P28" s="22">
        <v>25</v>
      </c>
      <c r="Q28" s="22">
        <v>50</v>
      </c>
      <c r="R28" s="21">
        <v>50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46">
        <f t="shared" si="1"/>
        <v>253</v>
      </c>
      <c r="Z28" s="12">
        <f t="shared" si="2"/>
        <v>-103</v>
      </c>
    </row>
    <row r="29" spans="1:26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3</v>
      </c>
      <c r="L29" s="22">
        <v>25</v>
      </c>
      <c r="M29" s="22">
        <v>50</v>
      </c>
      <c r="N29" s="22">
        <v>25</v>
      </c>
      <c r="O29" s="22">
        <v>25</v>
      </c>
      <c r="P29" s="22">
        <v>25</v>
      </c>
      <c r="Q29" s="22">
        <v>50</v>
      </c>
      <c r="R29" s="21">
        <v>50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46">
        <f t="shared" si="1"/>
        <v>253</v>
      </c>
      <c r="Z29" s="12">
        <f t="shared" si="2"/>
        <v>-103</v>
      </c>
    </row>
    <row r="30" spans="1:26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3</v>
      </c>
      <c r="L30" s="22">
        <v>25</v>
      </c>
      <c r="M30" s="22">
        <v>50</v>
      </c>
      <c r="N30" s="22">
        <v>25</v>
      </c>
      <c r="O30" s="22">
        <v>25</v>
      </c>
      <c r="P30" s="22">
        <v>25</v>
      </c>
      <c r="Q30" s="22">
        <v>50</v>
      </c>
      <c r="R30" s="21">
        <v>50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46">
        <f t="shared" si="1"/>
        <v>253</v>
      </c>
      <c r="Z30" s="12">
        <f t="shared" si="2"/>
        <v>-103</v>
      </c>
    </row>
    <row r="31" spans="1:26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3</v>
      </c>
      <c r="L31" s="22">
        <v>25</v>
      </c>
      <c r="M31" s="22">
        <v>50</v>
      </c>
      <c r="N31" s="22">
        <v>25</v>
      </c>
      <c r="O31" s="22">
        <v>25</v>
      </c>
      <c r="P31" s="22">
        <v>25</v>
      </c>
      <c r="Q31" s="22">
        <v>50</v>
      </c>
      <c r="R31" s="21">
        <v>50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46">
        <f t="shared" si="1"/>
        <v>253</v>
      </c>
      <c r="Z31" s="12">
        <f t="shared" si="2"/>
        <v>-103</v>
      </c>
    </row>
    <row r="32" spans="1:26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3</v>
      </c>
      <c r="L32" s="22">
        <v>25</v>
      </c>
      <c r="M32" s="22">
        <v>50</v>
      </c>
      <c r="N32" s="22">
        <v>25</v>
      </c>
      <c r="O32" s="22">
        <v>25</v>
      </c>
      <c r="P32" s="22">
        <v>25</v>
      </c>
      <c r="Q32" s="22">
        <v>50</v>
      </c>
      <c r="R32" s="21">
        <v>50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46">
        <f t="shared" si="1"/>
        <v>253</v>
      </c>
      <c r="Z32" s="12">
        <f t="shared" si="2"/>
        <v>-103</v>
      </c>
    </row>
    <row r="33" spans="1:28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3</v>
      </c>
      <c r="L33" s="22">
        <v>25</v>
      </c>
      <c r="M33" s="22">
        <v>50</v>
      </c>
      <c r="N33" s="22">
        <v>25</v>
      </c>
      <c r="O33" s="22">
        <v>25</v>
      </c>
      <c r="P33" s="22">
        <v>25</v>
      </c>
      <c r="Q33" s="22">
        <v>50</v>
      </c>
      <c r="R33" s="21">
        <v>50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46">
        <f t="shared" si="1"/>
        <v>253</v>
      </c>
      <c r="Z33" s="12">
        <f t="shared" si="2"/>
        <v>-103</v>
      </c>
    </row>
    <row r="34" spans="1:28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3</v>
      </c>
      <c r="L34" s="22">
        <v>25</v>
      </c>
      <c r="M34" s="22">
        <v>50</v>
      </c>
      <c r="N34" s="22">
        <v>25</v>
      </c>
      <c r="O34" s="22">
        <v>25</v>
      </c>
      <c r="P34" s="22">
        <v>25</v>
      </c>
      <c r="Q34" s="22">
        <v>50</v>
      </c>
      <c r="R34" s="21">
        <v>50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46">
        <f t="shared" si="1"/>
        <v>253</v>
      </c>
      <c r="Z34" s="12">
        <f t="shared" si="2"/>
        <v>-103</v>
      </c>
    </row>
    <row r="35" spans="1:28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3</v>
      </c>
      <c r="L35" s="22">
        <v>25</v>
      </c>
      <c r="M35" s="22">
        <v>50</v>
      </c>
      <c r="N35" s="22">
        <v>25</v>
      </c>
      <c r="O35" s="22">
        <v>25</v>
      </c>
      <c r="P35" s="22">
        <v>25</v>
      </c>
      <c r="Q35" s="22">
        <v>50</v>
      </c>
      <c r="R35" s="21">
        <v>50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46">
        <f t="shared" si="1"/>
        <v>253</v>
      </c>
      <c r="Z35" s="12">
        <f t="shared" si="2"/>
        <v>-103</v>
      </c>
    </row>
    <row r="36" spans="1:28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3</v>
      </c>
      <c r="L36" s="22">
        <v>25</v>
      </c>
      <c r="M36" s="22">
        <v>50</v>
      </c>
      <c r="N36" s="22">
        <v>25</v>
      </c>
      <c r="O36" s="22">
        <v>25</v>
      </c>
      <c r="P36" s="22">
        <v>25</v>
      </c>
      <c r="Q36" s="22">
        <v>50</v>
      </c>
      <c r="R36" s="21">
        <v>50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46">
        <f t="shared" si="1"/>
        <v>253</v>
      </c>
      <c r="Z36" s="12">
        <f t="shared" si="2"/>
        <v>-103</v>
      </c>
    </row>
    <row r="37" spans="1:28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3</v>
      </c>
      <c r="L37" s="22">
        <v>25</v>
      </c>
      <c r="M37" s="22">
        <v>50</v>
      </c>
      <c r="N37" s="22">
        <v>25</v>
      </c>
      <c r="O37" s="22">
        <v>25</v>
      </c>
      <c r="P37" s="22">
        <v>25</v>
      </c>
      <c r="Q37" s="22">
        <v>50</v>
      </c>
      <c r="R37" s="21">
        <v>50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46">
        <f t="shared" si="1"/>
        <v>253</v>
      </c>
      <c r="Z37" s="12">
        <f t="shared" si="2"/>
        <v>-103</v>
      </c>
    </row>
    <row r="38" spans="1:28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3</v>
      </c>
      <c r="L38" s="22">
        <v>25</v>
      </c>
      <c r="M38" s="22">
        <v>50</v>
      </c>
      <c r="N38" s="22">
        <v>25</v>
      </c>
      <c r="O38" s="22">
        <v>25</v>
      </c>
      <c r="P38" s="22">
        <v>25</v>
      </c>
      <c r="Q38" s="22">
        <v>50</v>
      </c>
      <c r="R38" s="21">
        <v>50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46">
        <f t="shared" si="1"/>
        <v>253</v>
      </c>
      <c r="Z38" s="12">
        <f t="shared" si="2"/>
        <v>-103</v>
      </c>
    </row>
    <row r="39" spans="1:28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3</v>
      </c>
      <c r="L39" s="22">
        <v>25</v>
      </c>
      <c r="M39" s="22">
        <v>50</v>
      </c>
      <c r="N39" s="22">
        <v>25</v>
      </c>
      <c r="O39" s="22">
        <v>25</v>
      </c>
      <c r="P39" s="22">
        <v>25</v>
      </c>
      <c r="Q39" s="22">
        <v>50</v>
      </c>
      <c r="R39" s="21">
        <v>50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46">
        <f t="shared" si="1"/>
        <v>253</v>
      </c>
      <c r="Z39" s="12">
        <f t="shared" si="2"/>
        <v>-103</v>
      </c>
    </row>
    <row r="40" spans="1:28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3</v>
      </c>
      <c r="L40" s="22">
        <v>25</v>
      </c>
      <c r="M40" s="22">
        <v>50</v>
      </c>
      <c r="N40" s="22">
        <v>25</v>
      </c>
      <c r="O40" s="22">
        <v>25</v>
      </c>
      <c r="P40" s="22">
        <v>25</v>
      </c>
      <c r="Q40" s="22">
        <v>50</v>
      </c>
      <c r="R40" s="21">
        <v>50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46">
        <f t="shared" si="1"/>
        <v>253</v>
      </c>
      <c r="Z40" s="12">
        <f t="shared" si="2"/>
        <v>-103</v>
      </c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25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-103</v>
      </c>
      <c r="Y41" s="46">
        <f t="shared" si="1"/>
        <v>253</v>
      </c>
      <c r="Z41" s="12">
        <f t="shared" si="2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25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-103</v>
      </c>
      <c r="Y42" s="89">
        <f t="shared" si="1"/>
        <v>253</v>
      </c>
      <c r="Z42" s="25">
        <f t="shared" si="2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69</v>
      </c>
      <c r="L45" s="68">
        <f t="shared" si="3"/>
        <v>575</v>
      </c>
      <c r="M45" s="68">
        <f t="shared" si="3"/>
        <v>1150</v>
      </c>
      <c r="N45" s="68">
        <f t="shared" si="3"/>
        <v>575</v>
      </c>
      <c r="O45" s="18">
        <f t="shared" si="3"/>
        <v>575</v>
      </c>
      <c r="P45" s="18">
        <f t="shared" si="3"/>
        <v>575</v>
      </c>
      <c r="Q45" s="18">
        <f t="shared" si="3"/>
        <v>1150</v>
      </c>
      <c r="R45" s="18">
        <f t="shared" si="3"/>
        <v>1150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-2472</v>
      </c>
      <c r="Y45" s="18">
        <f>SUM(Y18:Y41)</f>
        <v>6072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72</v>
      </c>
      <c r="L47" s="68">
        <f t="shared" si="4"/>
        <v>600</v>
      </c>
      <c r="M47" s="68">
        <f t="shared" si="4"/>
        <v>1200</v>
      </c>
      <c r="N47" s="68">
        <f t="shared" si="4"/>
        <v>600</v>
      </c>
      <c r="O47" s="18">
        <f t="shared" si="4"/>
        <v>600</v>
      </c>
      <c r="P47" s="18">
        <f t="shared" si="4"/>
        <v>600</v>
      </c>
      <c r="Q47" s="18">
        <f t="shared" si="4"/>
        <v>1200</v>
      </c>
      <c r="R47" s="18">
        <f t="shared" si="4"/>
        <v>1200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-2472</v>
      </c>
      <c r="Y47" s="18">
        <f>SUM(Y19:Y44)</f>
        <v>6072</v>
      </c>
      <c r="Z47" s="18">
        <f>SUM(Z19:Z44)</f>
        <v>-2472</v>
      </c>
      <c r="AA47" s="58" t="e">
        <f>ABS(W47)+ABS(S47)</f>
        <v>#REF!</v>
      </c>
    </row>
    <row r="48" spans="1:28" ht="13.8" thickBot="1" x14ac:dyDescent="0.3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5">
      <c r="A49" s="2"/>
      <c r="B49" s="2"/>
      <c r="C49" s="36"/>
      <c r="D49" s="36"/>
      <c r="E49" s="36"/>
      <c r="F49" s="36"/>
      <c r="G49" s="103"/>
      <c r="H49" s="103"/>
      <c r="I49" s="36"/>
      <c r="J49" s="101"/>
      <c r="K49" s="87"/>
      <c r="L49" s="36"/>
      <c r="M49" s="36"/>
      <c r="N49" s="103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5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40" t="s">
        <v>56</v>
      </c>
      <c r="N50" s="65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5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50" t="s">
        <v>29</v>
      </c>
      <c r="L51" s="40" t="s">
        <v>29</v>
      </c>
      <c r="M51" s="40" t="s">
        <v>29</v>
      </c>
      <c r="N51" s="65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3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54" t="s">
        <v>320</v>
      </c>
      <c r="K52" s="50" t="s">
        <v>43</v>
      </c>
      <c r="L52" s="40" t="s">
        <v>43</v>
      </c>
      <c r="M52" s="40" t="s">
        <v>43</v>
      </c>
      <c r="N52" s="65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5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54" t="s">
        <v>347</v>
      </c>
      <c r="K53" s="50" t="s">
        <v>48</v>
      </c>
      <c r="L53" s="40" t="s">
        <v>107</v>
      </c>
      <c r="M53" s="40" t="s">
        <v>135</v>
      </c>
      <c r="N53" s="65" t="s">
        <v>340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3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2" t="s">
        <v>320</v>
      </c>
      <c r="K54" s="50" t="s">
        <v>58</v>
      </c>
      <c r="L54" s="40" t="s">
        <v>134</v>
      </c>
      <c r="M54" s="40" t="s">
        <v>175</v>
      </c>
      <c r="N54" s="65" t="s">
        <v>136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3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50" t="s">
        <v>351</v>
      </c>
      <c r="L55" s="40" t="s">
        <v>320</v>
      </c>
      <c r="M55" s="40" t="s">
        <v>80</v>
      </c>
      <c r="N55" s="65" t="s">
        <v>134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3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88" t="s">
        <v>48</v>
      </c>
      <c r="L56" s="40" t="s">
        <v>154</v>
      </c>
      <c r="M56" s="40" t="s">
        <v>347</v>
      </c>
      <c r="N56" s="65" t="s">
        <v>69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3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155</v>
      </c>
      <c r="M57" s="67" t="s">
        <v>80</v>
      </c>
      <c r="N57" s="65" t="s">
        <v>76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3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40" t="s">
        <v>65</v>
      </c>
      <c r="M58" s="54"/>
      <c r="N58" s="65" t="s">
        <v>71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3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40" t="s">
        <v>378</v>
      </c>
      <c r="M59" s="54"/>
      <c r="N59" s="65" t="s">
        <v>175</v>
      </c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thickBot="1" x14ac:dyDescent="0.3">
      <c r="B60" s="30"/>
      <c r="C60" s="54"/>
      <c r="D60" s="54"/>
      <c r="E60" s="54"/>
      <c r="F60" s="54"/>
      <c r="G60" s="54"/>
      <c r="K60" s="54"/>
      <c r="L60" s="67" t="s">
        <v>65</v>
      </c>
      <c r="M60" s="54"/>
      <c r="N60" s="65" t="s">
        <v>80</v>
      </c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C61" s="54"/>
      <c r="D61" s="54"/>
      <c r="E61" s="54"/>
      <c r="F61" s="54"/>
      <c r="G61" s="54"/>
      <c r="K61" s="54"/>
      <c r="L61" s="54"/>
      <c r="M61" s="54"/>
      <c r="N61" s="40" t="s">
        <v>347</v>
      </c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.6" thickBot="1" x14ac:dyDescent="0.3">
      <c r="C62" s="54"/>
      <c r="D62" s="54"/>
      <c r="E62" s="54"/>
      <c r="F62" s="54"/>
      <c r="K62" s="54"/>
      <c r="L62" s="54"/>
      <c r="M62" s="54"/>
      <c r="N62" s="67" t="s">
        <v>80</v>
      </c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D63" s="54"/>
      <c r="E63" s="54"/>
      <c r="F63" s="54"/>
      <c r="L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E64" s="54"/>
      <c r="L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G12" r:id="rId1" display="50@16.75/25@21"/>
    <hyperlink ref="H12" r:id="rId2" display="50@16.75/25@21"/>
    <hyperlink ref="I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16" width="30.5546875" style="30" customWidth="1"/>
    <col min="17" max="17" width="21.44140625" style="30" customWidth="1"/>
    <col min="18" max="18" width="31.44140625" style="5" customWidth="1"/>
    <col min="19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5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5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3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3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5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13.8" thickBot="1" x14ac:dyDescent="0.3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3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8" thickBot="1" x14ac:dyDescent="0.3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5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5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8" thickBot="1" x14ac:dyDescent="0.3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3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3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3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5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3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5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5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5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5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5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5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5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5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5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5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5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5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5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5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5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5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5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5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5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5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5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5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5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5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5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5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5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5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5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5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5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5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5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5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5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5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5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5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5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5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5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5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5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5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5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21.44140625" style="30" customWidth="1"/>
    <col min="4" max="15" width="30.5546875" style="30" customWidth="1"/>
    <col min="16" max="16" width="21.44140625" style="30" customWidth="1"/>
    <col min="17" max="18" width="30.33203125" style="5" customWidth="1"/>
    <col min="19" max="19" width="30.5546875" style="30" customWidth="1"/>
    <col min="20" max="20" width="21.44140625" style="30" customWidth="1"/>
    <col min="21" max="21" width="31.44140625" style="5" customWidth="1"/>
    <col min="22" max="22" width="28.88671875" style="5" customWidth="1"/>
    <col min="23" max="23" width="31.44140625" style="5" customWidth="1"/>
    <col min="24" max="24" width="23.10937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5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8" thickBot="1" x14ac:dyDescent="0.3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5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5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5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3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5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3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3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6" thickBot="1" x14ac:dyDescent="0.3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5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5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5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5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5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5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5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5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5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5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5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5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5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5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5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5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5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5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5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5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5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5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5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5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8" thickBot="1" x14ac:dyDescent="0.3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13.8" thickBot="1" x14ac:dyDescent="0.3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8" thickBot="1" x14ac:dyDescent="0.3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3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8" thickBot="1" x14ac:dyDescent="0.3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5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5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5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8" thickBot="1" x14ac:dyDescent="0.3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3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3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3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3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3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5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5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5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5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5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5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5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21.44140625" style="30" customWidth="1"/>
    <col min="4" max="18" width="30.5546875" style="30" customWidth="1"/>
    <col min="19" max="19" width="21.44140625" style="30" customWidth="1"/>
    <col min="20" max="20" width="30.554687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5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5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5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3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5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3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5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5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5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5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5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5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5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5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8" thickBot="1" x14ac:dyDescent="0.3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13.8" thickBot="1" x14ac:dyDescent="0.3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8" thickBot="1" x14ac:dyDescent="0.3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5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3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5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5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6" thickBot="1" x14ac:dyDescent="0.3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H29" sqref="H29"/>
    </sheetView>
  </sheetViews>
  <sheetFormatPr defaultRowHeight="13.2" x14ac:dyDescent="0.25"/>
  <cols>
    <col min="1" max="1" width="16.88671875" customWidth="1"/>
    <col min="8" max="8" width="19.44140625" customWidth="1"/>
    <col min="11" max="11" width="16.33203125" customWidth="1"/>
    <col min="13" max="13" width="16.44140625" customWidth="1"/>
    <col min="14" max="14" width="9.5546875" bestFit="1" customWidth="1"/>
    <col min="16" max="16" width="9.5546875" bestFit="1" customWidth="1"/>
  </cols>
  <sheetData>
    <row r="1" spans="1:16" x14ac:dyDescent="0.25">
      <c r="A1" t="s">
        <v>37</v>
      </c>
    </row>
    <row r="2" spans="1:16" ht="15.6" x14ac:dyDescent="0.3">
      <c r="I2" s="62"/>
      <c r="J2" s="62"/>
      <c r="K2" s="62"/>
      <c r="L2" s="62"/>
      <c r="M2" s="63"/>
      <c r="N2" s="113"/>
      <c r="O2" s="75"/>
    </row>
    <row r="3" spans="1:16" ht="15.6" x14ac:dyDescent="0.3">
      <c r="A3" s="56">
        <v>37196</v>
      </c>
      <c r="B3" s="73">
        <f>'DEC(1)'!AC47</f>
        <v>3296</v>
      </c>
      <c r="H3" s="62"/>
      <c r="N3" s="112"/>
    </row>
    <row r="4" spans="1:16" x14ac:dyDescent="0.25">
      <c r="A4" s="56">
        <v>37197</v>
      </c>
      <c r="B4" s="73">
        <f>'DEC(2)'!X47</f>
        <v>4944</v>
      </c>
      <c r="M4" s="111"/>
      <c r="N4" s="112"/>
    </row>
    <row r="5" spans="1:16" ht="15.6" x14ac:dyDescent="0.3">
      <c r="A5" s="56">
        <v>37198</v>
      </c>
      <c r="B5" s="73">
        <f>'DEC(3)'!U47</f>
        <v>3296</v>
      </c>
      <c r="H5" s="62"/>
      <c r="M5" s="111"/>
      <c r="N5" s="112"/>
    </row>
    <row r="6" spans="1:16" ht="15.6" x14ac:dyDescent="0.3">
      <c r="A6" s="56">
        <v>37199</v>
      </c>
      <c r="B6" s="73">
        <f>'DEC(4)'!T47</f>
        <v>3696</v>
      </c>
      <c r="H6" s="62"/>
    </row>
    <row r="7" spans="1:16" ht="15.6" x14ac:dyDescent="0.3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6" x14ac:dyDescent="0.3">
      <c r="A8" s="56">
        <v>37201</v>
      </c>
      <c r="B8" s="73">
        <f>'DEC(6)'!Y47</f>
        <v>4096</v>
      </c>
      <c r="H8" s="62"/>
      <c r="M8" s="81"/>
    </row>
    <row r="9" spans="1:16" x14ac:dyDescent="0.25">
      <c r="A9" s="56">
        <v>37202</v>
      </c>
      <c r="B9" s="73">
        <f>'DEC(7)'!AA47</f>
        <v>4296</v>
      </c>
    </row>
    <row r="10" spans="1:16" x14ac:dyDescent="0.25">
      <c r="A10" s="56">
        <v>37203</v>
      </c>
      <c r="B10" s="73">
        <f>'DEC(8)'!AA47</f>
        <v>1824</v>
      </c>
      <c r="N10" s="112"/>
    </row>
    <row r="11" spans="1:16" ht="13.8" thickBot="1" x14ac:dyDescent="0.3">
      <c r="A11" s="56">
        <v>37204</v>
      </c>
      <c r="B11" s="73">
        <f>'DEC(9)'!AC47</f>
        <v>6544</v>
      </c>
      <c r="N11" s="112"/>
    </row>
    <row r="12" spans="1:16" ht="16.2" thickBot="1" x14ac:dyDescent="0.35">
      <c r="A12" s="56">
        <v>37205</v>
      </c>
      <c r="B12" s="73">
        <f>'DEC(10)'!AB47</f>
        <v>4096</v>
      </c>
      <c r="C12" s="159" t="s">
        <v>28</v>
      </c>
      <c r="D12" s="159"/>
      <c r="E12" s="159"/>
      <c r="F12" s="159"/>
      <c r="G12" s="159"/>
      <c r="H12" s="159"/>
      <c r="I12" s="159"/>
      <c r="J12" s="161"/>
      <c r="K12" s="100">
        <f>SUM(B3:B32)</f>
        <v>79099</v>
      </c>
    </row>
    <row r="13" spans="1:16" ht="16.2" thickBot="1" x14ac:dyDescent="0.35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2" thickBot="1" x14ac:dyDescent="0.35">
      <c r="A14" s="56">
        <v>37207</v>
      </c>
      <c r="B14" s="73">
        <f>'DEC(12)'!V47</f>
        <v>3896</v>
      </c>
      <c r="C14" s="159" t="s">
        <v>27</v>
      </c>
      <c r="D14" s="159"/>
      <c r="E14" s="159"/>
      <c r="F14" s="159"/>
      <c r="G14" s="159"/>
      <c r="H14" s="159"/>
      <c r="I14" s="159"/>
      <c r="J14" s="161"/>
      <c r="K14" s="60">
        <v>0.25</v>
      </c>
    </row>
    <row r="15" spans="1:16" ht="16.2" thickBot="1" x14ac:dyDescent="0.35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2" thickBot="1" x14ac:dyDescent="0.35">
      <c r="A16" s="56">
        <v>37209</v>
      </c>
      <c r="B16" s="73">
        <f>'DEC(14)'!W47</f>
        <v>3696</v>
      </c>
      <c r="C16" s="160" t="s">
        <v>245</v>
      </c>
      <c r="D16" s="160"/>
      <c r="E16" s="160"/>
      <c r="F16" s="160"/>
      <c r="G16" s="160"/>
      <c r="H16" s="160"/>
      <c r="I16" s="160"/>
      <c r="J16" s="161"/>
      <c r="K16" s="61">
        <f>K12*K14</f>
        <v>19774.75</v>
      </c>
      <c r="M16" s="72"/>
    </row>
    <row r="17" spans="1:21" ht="16.2" thickBot="1" x14ac:dyDescent="0.35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2" thickBot="1" x14ac:dyDescent="0.35">
      <c r="A18" s="56">
        <v>37211</v>
      </c>
      <c r="B18" s="73">
        <f>'DEC(16)'!W47</f>
        <v>6144</v>
      </c>
      <c r="C18" s="159" t="s">
        <v>32</v>
      </c>
      <c r="D18" s="159"/>
      <c r="E18" s="159"/>
      <c r="F18" s="159"/>
      <c r="G18" s="159"/>
      <c r="H18" s="159"/>
      <c r="I18" s="159"/>
      <c r="J18" s="161"/>
      <c r="K18" s="60"/>
      <c r="N18" s="112"/>
    </row>
    <row r="19" spans="1:21" ht="16.2" thickBot="1" x14ac:dyDescent="0.35">
      <c r="A19" s="56">
        <v>37212</v>
      </c>
      <c r="B19" s="73">
        <f>'DEC(17)'!Y47</f>
        <v>4496</v>
      </c>
      <c r="C19" s="159" t="s">
        <v>33</v>
      </c>
      <c r="D19" s="159"/>
      <c r="E19" s="159"/>
      <c r="F19" s="159"/>
      <c r="G19" s="159"/>
      <c r="H19" s="159"/>
      <c r="I19" s="159"/>
      <c r="J19" s="161"/>
      <c r="K19" s="60"/>
    </row>
    <row r="20" spans="1:21" ht="16.2" thickBot="1" x14ac:dyDescent="0.35">
      <c r="A20" s="56">
        <v>37213</v>
      </c>
      <c r="B20" s="73">
        <f>'DEC(18)'!AB47</f>
        <v>4496</v>
      </c>
      <c r="C20" s="159" t="s">
        <v>34</v>
      </c>
      <c r="D20" s="159"/>
      <c r="E20" s="159"/>
      <c r="F20" s="159"/>
      <c r="G20" s="159"/>
      <c r="H20" s="159"/>
      <c r="I20" s="159"/>
      <c r="J20" s="161"/>
      <c r="K20" s="60"/>
    </row>
    <row r="21" spans="1:21" x14ac:dyDescent="0.25">
      <c r="A21" s="56">
        <v>37214</v>
      </c>
      <c r="B21" s="73">
        <f>'DEC(19)'!AB47</f>
        <v>4496</v>
      </c>
    </row>
    <row r="22" spans="1:21" x14ac:dyDescent="0.25">
      <c r="A22" s="56">
        <v>37215</v>
      </c>
      <c r="B22" s="73"/>
    </row>
    <row r="23" spans="1:21" x14ac:dyDescent="0.25">
      <c r="A23" s="56">
        <v>37216</v>
      </c>
      <c r="B23" s="73"/>
    </row>
    <row r="24" spans="1:21" x14ac:dyDescent="0.25">
      <c r="A24" s="56">
        <v>37217</v>
      </c>
      <c r="B24" s="73"/>
    </row>
    <row r="25" spans="1:21" ht="15.6" x14ac:dyDescent="0.3">
      <c r="A25" s="56">
        <v>37218</v>
      </c>
      <c r="B25" s="73"/>
      <c r="M25" s="159"/>
      <c r="N25" s="159"/>
      <c r="O25" s="159"/>
      <c r="P25" s="159"/>
      <c r="Q25" s="159"/>
      <c r="R25" s="159"/>
      <c r="S25" s="159"/>
      <c r="T25" s="160"/>
      <c r="U25" s="74"/>
    </row>
    <row r="26" spans="1:21" ht="15" x14ac:dyDescent="0.25">
      <c r="A26" s="56">
        <v>37219</v>
      </c>
      <c r="B26" s="73"/>
      <c r="U26" s="74"/>
    </row>
    <row r="27" spans="1:21" ht="15" x14ac:dyDescent="0.25">
      <c r="A27" s="56">
        <v>37220</v>
      </c>
      <c r="B27" s="73"/>
      <c r="U27" s="74"/>
    </row>
    <row r="28" spans="1:21" ht="15" x14ac:dyDescent="0.25">
      <c r="A28" s="56">
        <v>37221</v>
      </c>
      <c r="B28" s="73"/>
      <c r="U28" s="74"/>
    </row>
    <row r="29" spans="1:21" ht="15" x14ac:dyDescent="0.25">
      <c r="A29" s="56">
        <v>37222</v>
      </c>
      <c r="B29" s="73"/>
      <c r="U29" s="74"/>
    </row>
    <row r="30" spans="1:21" ht="15" x14ac:dyDescent="0.25">
      <c r="A30" s="56">
        <v>37223</v>
      </c>
      <c r="B30" s="73"/>
      <c r="U30" s="74"/>
    </row>
    <row r="31" spans="1:21" x14ac:dyDescent="0.25">
      <c r="A31" s="56">
        <v>37224</v>
      </c>
      <c r="B31" s="73"/>
    </row>
    <row r="32" spans="1:21" x14ac:dyDescent="0.25">
      <c r="A32" s="56">
        <v>37225</v>
      </c>
      <c r="B32" s="73"/>
    </row>
    <row r="33" spans="1:10" x14ac:dyDescent="0.25">
      <c r="A33" s="56"/>
    </row>
    <row r="35" spans="1:10" ht="15" x14ac:dyDescent="0.25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topLeftCell="L9" zoomScale="60" workbookViewId="0">
      <selection activeCell="N9" sqref="N1:N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158" t="s">
        <v>428</v>
      </c>
      <c r="D13" s="158" t="s">
        <v>428</v>
      </c>
      <c r="E13" s="158" t="s">
        <v>428</v>
      </c>
      <c r="F13" s="158" t="s">
        <v>428</v>
      </c>
      <c r="G13" s="158" t="s">
        <v>428</v>
      </c>
      <c r="H13" s="158" t="s">
        <v>428</v>
      </c>
      <c r="I13" s="158" t="s">
        <v>428</v>
      </c>
      <c r="J13" s="158" t="s">
        <v>428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5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18">
        <f t="shared" ref="C45:R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si="3"/>
        <v>21</v>
      </c>
      <c r="L45" s="68">
        <f t="shared" si="3"/>
        <v>350</v>
      </c>
      <c r="M45" s="68">
        <f t="shared" si="3"/>
        <v>175</v>
      </c>
      <c r="N45" s="68">
        <f t="shared" si="3"/>
        <v>175</v>
      </c>
      <c r="O45" s="18">
        <f t="shared" si="3"/>
        <v>175</v>
      </c>
      <c r="P45" s="18">
        <f t="shared" si="3"/>
        <v>175</v>
      </c>
      <c r="Q45" s="18">
        <f t="shared" si="3"/>
        <v>350</v>
      </c>
      <c r="R45" s="18">
        <f t="shared" si="3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18">
        <f t="shared" ref="C47:R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24</v>
      </c>
      <c r="L47" s="68">
        <f t="shared" si="4"/>
        <v>400</v>
      </c>
      <c r="M47" s="68">
        <f t="shared" si="4"/>
        <v>200</v>
      </c>
      <c r="N47" s="68">
        <f t="shared" si="4"/>
        <v>200</v>
      </c>
      <c r="O47" s="18">
        <f t="shared" si="4"/>
        <v>200</v>
      </c>
      <c r="P47" s="18">
        <f t="shared" si="4"/>
        <v>200</v>
      </c>
      <c r="Q47" s="18">
        <f t="shared" si="4"/>
        <v>400</v>
      </c>
      <c r="R47" s="18">
        <f t="shared" si="4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8" thickBot="1" x14ac:dyDescent="0.3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5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5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5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3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5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3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3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3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5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3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3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5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5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zoomScale="60" workbookViewId="0">
      <selection activeCell="H40" sqref="H4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J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37253</v>
      </c>
      <c r="G8" s="6"/>
      <c r="H8" s="6"/>
      <c r="I8" s="6"/>
      <c r="J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12" t="s">
        <v>414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12" t="s">
        <v>414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131"/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131"/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158" t="s">
        <v>426</v>
      </c>
      <c r="D13" s="158" t="s">
        <v>426</v>
      </c>
      <c r="E13" s="158" t="s">
        <v>426</v>
      </c>
      <c r="F13" s="158" t="s">
        <v>426</v>
      </c>
      <c r="G13" s="158" t="s">
        <v>426</v>
      </c>
      <c r="H13" s="158" t="s">
        <v>426</v>
      </c>
      <c r="I13" s="158" t="s">
        <v>426</v>
      </c>
      <c r="J13" s="158" t="s">
        <v>426</v>
      </c>
      <c r="K13" s="157" t="s">
        <v>374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64"/>
      <c r="T13" s="117" t="s">
        <v>53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19" t="s">
        <v>419</v>
      </c>
      <c r="D16" s="119" t="s">
        <v>420</v>
      </c>
      <c r="E16" s="119" t="s">
        <v>422</v>
      </c>
      <c r="F16" s="119" t="s">
        <v>423</v>
      </c>
      <c r="G16" s="119" t="s">
        <v>421</v>
      </c>
      <c r="H16" s="119" t="s">
        <v>425</v>
      </c>
      <c r="I16" s="119" t="s">
        <v>425</v>
      </c>
      <c r="J16" s="119" t="s">
        <v>418</v>
      </c>
      <c r="K16" s="119" t="s">
        <v>419</v>
      </c>
      <c r="L16" s="119" t="s">
        <v>420</v>
      </c>
      <c r="M16" s="119" t="s">
        <v>422</v>
      </c>
      <c r="N16" s="119" t="s">
        <v>423</v>
      </c>
      <c r="O16" s="119" t="s">
        <v>421</v>
      </c>
      <c r="P16" s="119" t="s">
        <v>425</v>
      </c>
      <c r="Q16" s="119" t="s">
        <v>425</v>
      </c>
      <c r="R16" s="119" t="s">
        <v>418</v>
      </c>
      <c r="S16" s="33"/>
      <c r="T16" s="119" t="s">
        <v>302</v>
      </c>
      <c r="U16" s="119" t="s">
        <v>302</v>
      </c>
      <c r="V16" s="119" t="s">
        <v>303</v>
      </c>
      <c r="W16" s="12"/>
      <c r="X16" s="69" t="s">
        <v>25</v>
      </c>
      <c r="Y16" s="70" t="s">
        <v>23</v>
      </c>
      <c r="Z16" s="71" t="s">
        <v>24</v>
      </c>
    </row>
    <row r="17" spans="1:26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19"/>
      <c r="Z17" s="19"/>
    </row>
    <row r="18" spans="1:26" s="20" customFormat="1" x14ac:dyDescent="0.25">
      <c r="A18" s="34">
        <v>2400</v>
      </c>
      <c r="B18" s="125" t="s">
        <v>8</v>
      </c>
      <c r="C18" s="34">
        <v>3</v>
      </c>
      <c r="D18" s="34">
        <v>50</v>
      </c>
      <c r="E18" s="34">
        <v>25</v>
      </c>
      <c r="F18" s="34">
        <v>25</v>
      </c>
      <c r="G18" s="34">
        <v>25</v>
      </c>
      <c r="H18" s="34">
        <v>25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 t="shared" ref="X18:X42" si="0">SUM(K18:V18)</f>
        <v>-103</v>
      </c>
      <c r="Y18" s="19">
        <f t="shared" ref="Y18:Y42" si="1">SUM(K18:R18)</f>
        <v>0</v>
      </c>
      <c r="Z18" s="52">
        <f t="shared" ref="Z18:Z42" si="2">SUM(T18:V18)</f>
        <v>-103</v>
      </c>
    </row>
    <row r="19" spans="1:26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50</v>
      </c>
      <c r="R19" s="21">
        <v>50</v>
      </c>
      <c r="S19" s="23"/>
      <c r="T19" s="21">
        <v>0</v>
      </c>
      <c r="U19" s="21">
        <v>-103</v>
      </c>
      <c r="V19" s="21">
        <v>0</v>
      </c>
      <c r="W19" s="22"/>
      <c r="X19" s="46">
        <f t="shared" si="0"/>
        <v>150</v>
      </c>
      <c r="Y19" s="12">
        <f t="shared" si="1"/>
        <v>253</v>
      </c>
      <c r="Z19" s="33">
        <f t="shared" si="2"/>
        <v>-103</v>
      </c>
    </row>
    <row r="20" spans="1:26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50</v>
      </c>
      <c r="R20" s="21">
        <v>50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150</v>
      </c>
      <c r="Y20" s="12">
        <f t="shared" si="1"/>
        <v>253</v>
      </c>
      <c r="Z20" s="33">
        <f t="shared" si="2"/>
        <v>-103</v>
      </c>
    </row>
    <row r="21" spans="1:26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50</v>
      </c>
      <c r="R21" s="21">
        <v>50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150</v>
      </c>
      <c r="Y21" s="12">
        <f t="shared" si="1"/>
        <v>253</v>
      </c>
      <c r="Z21" s="33">
        <f t="shared" si="2"/>
        <v>-103</v>
      </c>
    </row>
    <row r="22" spans="1:26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50</v>
      </c>
      <c r="R22" s="21">
        <v>50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150</v>
      </c>
      <c r="Y22" s="12">
        <f t="shared" si="1"/>
        <v>253</v>
      </c>
      <c r="Z22" s="33">
        <f t="shared" si="2"/>
        <v>-103</v>
      </c>
    </row>
    <row r="23" spans="1:26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50</v>
      </c>
      <c r="R23" s="21">
        <v>50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150</v>
      </c>
      <c r="Y23" s="12">
        <f t="shared" si="1"/>
        <v>253</v>
      </c>
      <c r="Z23" s="33">
        <f t="shared" si="2"/>
        <v>-103</v>
      </c>
    </row>
    <row r="24" spans="1:26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50</v>
      </c>
      <c r="R24" s="21">
        <v>50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150</v>
      </c>
      <c r="Y24" s="12">
        <f t="shared" si="1"/>
        <v>253</v>
      </c>
      <c r="Z24" s="33">
        <f t="shared" si="2"/>
        <v>-103</v>
      </c>
    </row>
    <row r="25" spans="1:26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1">
        <v>0</v>
      </c>
      <c r="S25" s="23"/>
      <c r="T25" s="21">
        <v>0</v>
      </c>
      <c r="U25" s="21">
        <v>0</v>
      </c>
      <c r="V25" s="21">
        <v>-103</v>
      </c>
      <c r="W25" s="22"/>
      <c r="X25" s="46">
        <f t="shared" si="0"/>
        <v>-103</v>
      </c>
      <c r="Y25" s="12">
        <f t="shared" si="1"/>
        <v>0</v>
      </c>
      <c r="Z25" s="33">
        <f t="shared" si="2"/>
        <v>-103</v>
      </c>
    </row>
    <row r="26" spans="1:26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1">
        <v>0</v>
      </c>
      <c r="S26" s="23"/>
      <c r="T26" s="21">
        <v>0</v>
      </c>
      <c r="U26" s="21">
        <v>0</v>
      </c>
      <c r="V26" s="21">
        <v>-103</v>
      </c>
      <c r="W26" s="22"/>
      <c r="X26" s="46">
        <f t="shared" si="0"/>
        <v>-103</v>
      </c>
      <c r="Y26" s="12">
        <f t="shared" si="1"/>
        <v>0</v>
      </c>
      <c r="Z26" s="33">
        <f t="shared" si="2"/>
        <v>-103</v>
      </c>
    </row>
    <row r="27" spans="1:26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1">
        <v>0</v>
      </c>
      <c r="S27" s="23"/>
      <c r="T27" s="21">
        <v>0</v>
      </c>
      <c r="U27" s="21">
        <v>0</v>
      </c>
      <c r="V27" s="21">
        <v>-103</v>
      </c>
      <c r="W27" s="22"/>
      <c r="X27" s="46">
        <f t="shared" si="0"/>
        <v>-103</v>
      </c>
      <c r="Y27" s="12">
        <f t="shared" si="1"/>
        <v>0</v>
      </c>
      <c r="Z27" s="33">
        <f t="shared" si="2"/>
        <v>-103</v>
      </c>
    </row>
    <row r="28" spans="1:26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1">
        <v>0</v>
      </c>
      <c r="S28" s="23"/>
      <c r="T28" s="21">
        <v>0</v>
      </c>
      <c r="U28" s="21">
        <v>0</v>
      </c>
      <c r="V28" s="21">
        <v>-103</v>
      </c>
      <c r="W28" s="22"/>
      <c r="X28" s="46">
        <f t="shared" si="0"/>
        <v>-103</v>
      </c>
      <c r="Y28" s="12">
        <f t="shared" si="1"/>
        <v>0</v>
      </c>
      <c r="Z28" s="33">
        <f t="shared" si="2"/>
        <v>-103</v>
      </c>
    </row>
    <row r="29" spans="1:26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1">
        <v>0</v>
      </c>
      <c r="S29" s="23"/>
      <c r="T29" s="21">
        <v>0</v>
      </c>
      <c r="U29" s="21">
        <v>0</v>
      </c>
      <c r="V29" s="21">
        <v>-103</v>
      </c>
      <c r="W29" s="22"/>
      <c r="X29" s="46">
        <f t="shared" si="0"/>
        <v>-103</v>
      </c>
      <c r="Y29" s="12">
        <f t="shared" si="1"/>
        <v>0</v>
      </c>
      <c r="Z29" s="33">
        <f t="shared" si="2"/>
        <v>-103</v>
      </c>
    </row>
    <row r="30" spans="1:26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1">
        <v>0</v>
      </c>
      <c r="S30" s="23"/>
      <c r="T30" s="21">
        <v>0</v>
      </c>
      <c r="U30" s="21">
        <v>0</v>
      </c>
      <c r="V30" s="21">
        <v>-103</v>
      </c>
      <c r="W30" s="22"/>
      <c r="X30" s="46">
        <f t="shared" si="0"/>
        <v>-103</v>
      </c>
      <c r="Y30" s="12">
        <f t="shared" si="1"/>
        <v>0</v>
      </c>
      <c r="Z30" s="33">
        <f t="shared" si="2"/>
        <v>-103</v>
      </c>
    </row>
    <row r="31" spans="1:26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1">
        <v>0</v>
      </c>
      <c r="S31" s="23"/>
      <c r="T31" s="21">
        <v>0</v>
      </c>
      <c r="U31" s="21">
        <v>0</v>
      </c>
      <c r="V31" s="21">
        <v>-103</v>
      </c>
      <c r="W31" s="22"/>
      <c r="X31" s="46">
        <f t="shared" si="0"/>
        <v>-103</v>
      </c>
      <c r="Y31" s="12">
        <f t="shared" si="1"/>
        <v>0</v>
      </c>
      <c r="Z31" s="33">
        <f t="shared" si="2"/>
        <v>-103</v>
      </c>
    </row>
    <row r="32" spans="1:26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1">
        <v>0</v>
      </c>
      <c r="S32" s="23"/>
      <c r="T32" s="21">
        <v>0</v>
      </c>
      <c r="U32" s="21">
        <v>0</v>
      </c>
      <c r="V32" s="21">
        <v>-103</v>
      </c>
      <c r="W32" s="22"/>
      <c r="X32" s="46">
        <f t="shared" si="0"/>
        <v>-103</v>
      </c>
      <c r="Y32" s="12">
        <f t="shared" si="1"/>
        <v>0</v>
      </c>
      <c r="Z32" s="33">
        <f t="shared" si="2"/>
        <v>-103</v>
      </c>
    </row>
    <row r="33" spans="1:28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1">
        <v>0</v>
      </c>
      <c r="S33" s="23"/>
      <c r="T33" s="21">
        <v>0</v>
      </c>
      <c r="U33" s="21">
        <v>0</v>
      </c>
      <c r="V33" s="21">
        <v>-103</v>
      </c>
      <c r="W33" s="22"/>
      <c r="X33" s="46">
        <f t="shared" si="0"/>
        <v>-103</v>
      </c>
      <c r="Y33" s="12">
        <f t="shared" si="1"/>
        <v>0</v>
      </c>
      <c r="Z33" s="33">
        <f t="shared" si="2"/>
        <v>-103</v>
      </c>
    </row>
    <row r="34" spans="1:28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1">
        <v>0</v>
      </c>
      <c r="S34" s="23"/>
      <c r="T34" s="21">
        <v>0</v>
      </c>
      <c r="U34" s="21">
        <v>0</v>
      </c>
      <c r="V34" s="21">
        <v>-103</v>
      </c>
      <c r="W34" s="22"/>
      <c r="X34" s="46">
        <f t="shared" si="0"/>
        <v>-103</v>
      </c>
      <c r="Y34" s="12">
        <f t="shared" si="1"/>
        <v>0</v>
      </c>
      <c r="Z34" s="33">
        <f t="shared" si="2"/>
        <v>-103</v>
      </c>
    </row>
    <row r="35" spans="1:28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1">
        <v>0</v>
      </c>
      <c r="S35" s="23"/>
      <c r="T35" s="21">
        <v>0</v>
      </c>
      <c r="U35" s="21">
        <v>0</v>
      </c>
      <c r="V35" s="21">
        <v>-103</v>
      </c>
      <c r="W35" s="22"/>
      <c r="X35" s="46">
        <f t="shared" si="0"/>
        <v>-103</v>
      </c>
      <c r="Y35" s="12">
        <f t="shared" si="1"/>
        <v>0</v>
      </c>
      <c r="Z35" s="33">
        <f t="shared" si="2"/>
        <v>-103</v>
      </c>
    </row>
    <row r="36" spans="1:28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1">
        <v>0</v>
      </c>
      <c r="S36" s="23"/>
      <c r="T36" s="21">
        <v>0</v>
      </c>
      <c r="U36" s="21">
        <v>0</v>
      </c>
      <c r="V36" s="21">
        <v>-103</v>
      </c>
      <c r="W36" s="22"/>
      <c r="X36" s="46">
        <f t="shared" si="0"/>
        <v>-103</v>
      </c>
      <c r="Y36" s="12">
        <f t="shared" si="1"/>
        <v>0</v>
      </c>
      <c r="Z36" s="33">
        <f t="shared" si="2"/>
        <v>-103</v>
      </c>
    </row>
    <row r="37" spans="1:28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1">
        <v>0</v>
      </c>
      <c r="S37" s="23"/>
      <c r="T37" s="21">
        <v>0</v>
      </c>
      <c r="U37" s="21">
        <v>0</v>
      </c>
      <c r="V37" s="21">
        <v>-103</v>
      </c>
      <c r="W37" s="22"/>
      <c r="X37" s="46">
        <f t="shared" si="0"/>
        <v>-103</v>
      </c>
      <c r="Y37" s="12">
        <f t="shared" si="1"/>
        <v>0</v>
      </c>
      <c r="Z37" s="33">
        <f t="shared" si="2"/>
        <v>-103</v>
      </c>
    </row>
    <row r="38" spans="1:28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1">
        <v>0</v>
      </c>
      <c r="S38" s="23"/>
      <c r="T38" s="21">
        <v>0</v>
      </c>
      <c r="U38" s="21">
        <v>0</v>
      </c>
      <c r="V38" s="21">
        <v>-103</v>
      </c>
      <c r="W38" s="22"/>
      <c r="X38" s="46">
        <f t="shared" si="0"/>
        <v>-103</v>
      </c>
      <c r="Y38" s="12">
        <f t="shared" si="1"/>
        <v>0</v>
      </c>
      <c r="Z38" s="33">
        <f t="shared" si="2"/>
        <v>-103</v>
      </c>
    </row>
    <row r="39" spans="1:28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1">
        <v>0</v>
      </c>
      <c r="S39" s="23"/>
      <c r="T39" s="21">
        <v>0</v>
      </c>
      <c r="U39" s="21">
        <v>0</v>
      </c>
      <c r="V39" s="21">
        <v>-103</v>
      </c>
      <c r="W39" s="22"/>
      <c r="X39" s="46">
        <f t="shared" si="0"/>
        <v>-103</v>
      </c>
      <c r="Y39" s="12">
        <f t="shared" si="1"/>
        <v>0</v>
      </c>
      <c r="Z39" s="33">
        <f t="shared" si="2"/>
        <v>-103</v>
      </c>
    </row>
    <row r="40" spans="1:28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1">
        <v>0</v>
      </c>
      <c r="S40" s="23"/>
      <c r="T40" s="21">
        <v>0</v>
      </c>
      <c r="U40" s="21">
        <v>0</v>
      </c>
      <c r="V40" s="21">
        <v>-103</v>
      </c>
      <c r="W40" s="22"/>
      <c r="X40" s="46">
        <f t="shared" si="0"/>
        <v>-103</v>
      </c>
      <c r="Y40" s="12">
        <f t="shared" si="1"/>
        <v>0</v>
      </c>
      <c r="Z40" s="33">
        <f t="shared" si="2"/>
        <v>-103</v>
      </c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50</v>
      </c>
      <c r="R41" s="21">
        <v>50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150</v>
      </c>
      <c r="Y41" s="12">
        <f t="shared" si="1"/>
        <v>253</v>
      </c>
      <c r="Z41" s="33">
        <f t="shared" si="2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50</v>
      </c>
      <c r="R42" s="24">
        <v>50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150</v>
      </c>
      <c r="Y42" s="25">
        <f t="shared" si="1"/>
        <v>253</v>
      </c>
      <c r="Z42" s="53">
        <f t="shared" si="2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18">
        <f t="shared" ref="C45:J45" si="3">SUM(C18:C41)</f>
        <v>3</v>
      </c>
      <c r="D45" s="68">
        <f t="shared" si="3"/>
        <v>50</v>
      </c>
      <c r="E45" s="68">
        <f t="shared" si="3"/>
        <v>25</v>
      </c>
      <c r="F45" s="68">
        <f t="shared" si="3"/>
        <v>25</v>
      </c>
      <c r="G45" s="18">
        <f>SUM(G18:G41)</f>
        <v>25</v>
      </c>
      <c r="H45" s="18">
        <f t="shared" si="3"/>
        <v>25</v>
      </c>
      <c r="I45" s="18">
        <f t="shared" si="3"/>
        <v>50</v>
      </c>
      <c r="J45" s="18">
        <f t="shared" si="3"/>
        <v>50</v>
      </c>
      <c r="K45" s="18">
        <f t="shared" ref="K45:R45" si="4">SUM(K18:K41)</f>
        <v>21</v>
      </c>
      <c r="L45" s="68">
        <f t="shared" si="4"/>
        <v>350</v>
      </c>
      <c r="M45" s="68">
        <f t="shared" si="4"/>
        <v>175</v>
      </c>
      <c r="N45" s="68">
        <f t="shared" si="4"/>
        <v>175</v>
      </c>
      <c r="O45" s="18">
        <f>SUM(O18:O41)</f>
        <v>175</v>
      </c>
      <c r="P45" s="18">
        <f t="shared" si="4"/>
        <v>175</v>
      </c>
      <c r="Q45" s="18">
        <f t="shared" si="4"/>
        <v>350</v>
      </c>
      <c r="R45" s="18">
        <f t="shared" si="4"/>
        <v>350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-701</v>
      </c>
      <c r="Y45" s="18">
        <f>SUM(Y18:Y41)</f>
        <v>1771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44" t="s">
        <v>21</v>
      </c>
      <c r="T46" s="8"/>
      <c r="U46" s="8"/>
      <c r="V46" s="8"/>
      <c r="W46" s="43" t="s">
        <v>22</v>
      </c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18">
        <f t="shared" ref="C47:J47" si="5">SUM(C19:C42)</f>
        <v>0</v>
      </c>
      <c r="D47" s="68">
        <f t="shared" si="5"/>
        <v>0</v>
      </c>
      <c r="E47" s="68">
        <f t="shared" si="5"/>
        <v>0</v>
      </c>
      <c r="F47" s="68">
        <f t="shared" si="5"/>
        <v>0</v>
      </c>
      <c r="G47" s="18">
        <f>SUM(G19:G42)</f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ref="K47:R47" si="6">SUM(K19:K42)</f>
        <v>24</v>
      </c>
      <c r="L47" s="68">
        <f t="shared" si="6"/>
        <v>400</v>
      </c>
      <c r="M47" s="68">
        <f t="shared" si="6"/>
        <v>200</v>
      </c>
      <c r="N47" s="68">
        <f t="shared" si="6"/>
        <v>200</v>
      </c>
      <c r="O47" s="18">
        <f>SUM(O19:O42)</f>
        <v>200</v>
      </c>
      <c r="P47" s="18">
        <f t="shared" si="6"/>
        <v>200</v>
      </c>
      <c r="Q47" s="18">
        <f t="shared" si="6"/>
        <v>400</v>
      </c>
      <c r="R47" s="18">
        <f t="shared" si="6"/>
        <v>400</v>
      </c>
      <c r="S47" s="45" t="e">
        <f>SUM(#REF!)</f>
        <v>#REF!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9" t="e">
        <f>SUM(#REF!)</f>
        <v>#REF!</v>
      </c>
      <c r="X47" s="18">
        <f>SUM(X19:X44)</f>
        <v>-448</v>
      </c>
      <c r="Y47" s="18">
        <f>SUM(Y19:Y44)</f>
        <v>2024</v>
      </c>
      <c r="Z47" s="18">
        <f>SUM(Z19:Z44)</f>
        <v>-2472</v>
      </c>
      <c r="AA47" s="58" t="e">
        <f>ABS(W47)+ABS(S47)</f>
        <v>#REF!</v>
      </c>
    </row>
    <row r="48" spans="1:28" ht="13.8" thickBot="1" x14ac:dyDescent="0.3">
      <c r="A48" s="27"/>
      <c r="B48" s="27"/>
      <c r="C48" s="19"/>
      <c r="D48" s="52"/>
      <c r="E48" s="52"/>
      <c r="F48" s="52"/>
      <c r="G48" s="19"/>
      <c r="H48" s="19"/>
      <c r="I48" s="19"/>
      <c r="J48" s="19"/>
      <c r="K48" s="19"/>
      <c r="L48" s="52"/>
      <c r="M48" s="52"/>
      <c r="N48" s="52"/>
      <c r="O48" s="19"/>
      <c r="P48" s="19"/>
      <c r="Q48" s="19"/>
      <c r="R48" s="19"/>
      <c r="T48" s="68"/>
      <c r="U48" s="68"/>
      <c r="V48" s="18"/>
      <c r="X48" s="29"/>
      <c r="Y48" s="29"/>
      <c r="Z48" s="29"/>
    </row>
    <row r="49" spans="1:44" x14ac:dyDescent="0.25">
      <c r="A49" s="2"/>
      <c r="B49" s="2"/>
      <c r="C49" s="36"/>
      <c r="D49" s="36"/>
      <c r="E49" s="36"/>
      <c r="F49" s="36"/>
      <c r="G49" s="103"/>
      <c r="H49" s="103"/>
      <c r="I49" s="36"/>
      <c r="J49" s="103"/>
      <c r="K49" s="36"/>
      <c r="L49" s="36"/>
      <c r="M49" s="36"/>
      <c r="N49" s="36"/>
      <c r="O49" s="103"/>
      <c r="P49" s="103"/>
      <c r="Q49" s="36"/>
      <c r="R49" s="103"/>
      <c r="S49" s="54"/>
      <c r="T49" s="121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ht="16.5" customHeight="1" x14ac:dyDescent="0.25">
      <c r="A50" s="27"/>
      <c r="B50" s="27"/>
      <c r="C50" s="40" t="s">
        <v>56</v>
      </c>
      <c r="D50" s="40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65" t="s">
        <v>56</v>
      </c>
      <c r="K50" s="4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40" t="s">
        <v>56</v>
      </c>
      <c r="R50" s="65" t="s">
        <v>56</v>
      </c>
      <c r="S50" s="42"/>
      <c r="T50" s="12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ht="16.5" customHeight="1" x14ac:dyDescent="0.25">
      <c r="A51" s="27"/>
      <c r="B51" s="27"/>
      <c r="C51" s="40" t="s">
        <v>29</v>
      </c>
      <c r="D51" s="40" t="s">
        <v>29</v>
      </c>
      <c r="E51" s="40" t="s">
        <v>29</v>
      </c>
      <c r="F51" s="40" t="s">
        <v>29</v>
      </c>
      <c r="G51" s="65" t="s">
        <v>29</v>
      </c>
      <c r="H51" s="65" t="s">
        <v>29</v>
      </c>
      <c r="I51" s="40" t="s">
        <v>29</v>
      </c>
      <c r="J51" s="65" t="s">
        <v>29</v>
      </c>
      <c r="K51" s="40" t="s">
        <v>29</v>
      </c>
      <c r="L51" s="40" t="s">
        <v>29</v>
      </c>
      <c r="M51" s="40" t="s">
        <v>29</v>
      </c>
      <c r="N51" s="40" t="s">
        <v>29</v>
      </c>
      <c r="O51" s="65" t="s">
        <v>29</v>
      </c>
      <c r="P51" s="65" t="s">
        <v>29</v>
      </c>
      <c r="Q51" s="40" t="s">
        <v>29</v>
      </c>
      <c r="R51" s="65" t="s">
        <v>29</v>
      </c>
      <c r="S51" s="42"/>
      <c r="T51" s="12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8.75" customHeight="1" thickBot="1" x14ac:dyDescent="0.3">
      <c r="A52" s="27"/>
      <c r="B52" s="27"/>
      <c r="C52" s="40" t="s">
        <v>43</v>
      </c>
      <c r="D52" s="40" t="s">
        <v>43</v>
      </c>
      <c r="E52" s="40" t="s">
        <v>43</v>
      </c>
      <c r="F52" s="40" t="s">
        <v>43</v>
      </c>
      <c r="G52" s="65" t="s">
        <v>196</v>
      </c>
      <c r="H52" s="65" t="s">
        <v>48</v>
      </c>
      <c r="I52" s="40" t="s">
        <v>48</v>
      </c>
      <c r="J52" s="65" t="s">
        <v>320</v>
      </c>
      <c r="K52" s="40" t="s">
        <v>43</v>
      </c>
      <c r="L52" s="40" t="s">
        <v>43</v>
      </c>
      <c r="M52" s="40" t="s">
        <v>43</v>
      </c>
      <c r="N52" s="40" t="s">
        <v>43</v>
      </c>
      <c r="O52" s="65" t="s">
        <v>196</v>
      </c>
      <c r="P52" s="65" t="s">
        <v>48</v>
      </c>
      <c r="Q52" s="40" t="s">
        <v>48</v>
      </c>
      <c r="R52" s="65" t="s">
        <v>320</v>
      </c>
      <c r="S52" s="42"/>
      <c r="T52" s="25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19.5" customHeight="1" x14ac:dyDescent="0.25">
      <c r="A53" s="27"/>
      <c r="B53" s="27"/>
      <c r="C53" s="40" t="s">
        <v>48</v>
      </c>
      <c r="D53" s="40" t="s">
        <v>71</v>
      </c>
      <c r="E53" s="40" t="s">
        <v>107</v>
      </c>
      <c r="F53" s="40" t="s">
        <v>135</v>
      </c>
      <c r="G53" s="65" t="s">
        <v>65</v>
      </c>
      <c r="H53" s="40" t="s">
        <v>170</v>
      </c>
      <c r="I53" s="40" t="s">
        <v>170</v>
      </c>
      <c r="J53" s="65" t="s">
        <v>347</v>
      </c>
      <c r="K53" s="40" t="s">
        <v>48</v>
      </c>
      <c r="L53" s="40" t="s">
        <v>71</v>
      </c>
      <c r="M53" s="40" t="s">
        <v>107</v>
      </c>
      <c r="N53" s="40" t="s">
        <v>135</v>
      </c>
      <c r="O53" s="65" t="s">
        <v>65</v>
      </c>
      <c r="P53" s="40" t="s">
        <v>170</v>
      </c>
      <c r="Q53" s="40" t="s">
        <v>170</v>
      </c>
      <c r="R53" s="65" t="s">
        <v>347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21" customHeight="1" thickBot="1" x14ac:dyDescent="0.3">
      <c r="A54" s="27"/>
      <c r="B54" s="27"/>
      <c r="C54" s="40" t="s">
        <v>58</v>
      </c>
      <c r="D54" s="40" t="s">
        <v>57</v>
      </c>
      <c r="E54" s="40" t="s">
        <v>134</v>
      </c>
      <c r="F54" s="40" t="s">
        <v>175</v>
      </c>
      <c r="G54" s="65" t="s">
        <v>378</v>
      </c>
      <c r="H54" s="40" t="s">
        <v>424</v>
      </c>
      <c r="I54" s="40" t="s">
        <v>424</v>
      </c>
      <c r="J54" s="104" t="s">
        <v>320</v>
      </c>
      <c r="K54" s="40" t="s">
        <v>58</v>
      </c>
      <c r="L54" s="40" t="s">
        <v>57</v>
      </c>
      <c r="M54" s="40" t="s">
        <v>134</v>
      </c>
      <c r="N54" s="40" t="s">
        <v>175</v>
      </c>
      <c r="O54" s="65" t="s">
        <v>378</v>
      </c>
      <c r="P54" s="40" t="s">
        <v>424</v>
      </c>
      <c r="Q54" s="40" t="s">
        <v>424</v>
      </c>
      <c r="R54" s="104" t="s">
        <v>320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24" customHeight="1" thickBot="1" x14ac:dyDescent="0.3">
      <c r="A55" s="27"/>
      <c r="B55" s="27"/>
      <c r="C55" s="40" t="s">
        <v>351</v>
      </c>
      <c r="D55" s="40" t="s">
        <v>392</v>
      </c>
      <c r="E55" s="40" t="s">
        <v>69</v>
      </c>
      <c r="F55" s="40" t="s">
        <v>76</v>
      </c>
      <c r="G55" s="104" t="s">
        <v>65</v>
      </c>
      <c r="H55" s="67" t="s">
        <v>170</v>
      </c>
      <c r="I55" s="67" t="s">
        <v>170</v>
      </c>
      <c r="J55" s="54"/>
      <c r="K55" s="40" t="s">
        <v>351</v>
      </c>
      <c r="L55" s="40" t="s">
        <v>392</v>
      </c>
      <c r="M55" s="40" t="s">
        <v>69</v>
      </c>
      <c r="N55" s="40" t="s">
        <v>76</v>
      </c>
      <c r="O55" s="104" t="s">
        <v>65</v>
      </c>
      <c r="P55" s="67" t="s">
        <v>170</v>
      </c>
      <c r="Q55" s="67" t="s">
        <v>170</v>
      </c>
      <c r="R55" s="54"/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28.5" customHeight="1" thickBot="1" x14ac:dyDescent="0.3">
      <c r="A56" s="27"/>
      <c r="B56" s="27"/>
      <c r="C56" s="67" t="s">
        <v>48</v>
      </c>
      <c r="D56" s="40" t="s">
        <v>65</v>
      </c>
      <c r="E56" s="40" t="s">
        <v>76</v>
      </c>
      <c r="F56" s="40" t="s">
        <v>114</v>
      </c>
      <c r="G56" s="54"/>
      <c r="H56" s="54"/>
      <c r="I56" s="54"/>
      <c r="J56" s="54"/>
      <c r="K56" s="67" t="s">
        <v>48</v>
      </c>
      <c r="L56" s="40" t="s">
        <v>65</v>
      </c>
      <c r="M56" s="40" t="s">
        <v>76</v>
      </c>
      <c r="N56" s="40" t="s">
        <v>114</v>
      </c>
      <c r="O56" s="54"/>
      <c r="P56" s="54"/>
      <c r="Q56" s="54"/>
      <c r="R56" s="54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x14ac:dyDescent="0.25">
      <c r="A57" s="27"/>
      <c r="B57" s="27"/>
      <c r="C57" s="54"/>
      <c r="D57" s="40" t="s">
        <v>378</v>
      </c>
      <c r="E57" s="40" t="s">
        <v>114</v>
      </c>
      <c r="F57" s="40" t="s">
        <v>378</v>
      </c>
      <c r="G57" s="54"/>
      <c r="H57" s="54"/>
      <c r="I57" s="54"/>
      <c r="J57" s="54"/>
      <c r="K57" s="54"/>
      <c r="L57" s="40" t="s">
        <v>378</v>
      </c>
      <c r="M57" s="40" t="s">
        <v>114</v>
      </c>
      <c r="N57" s="40" t="s">
        <v>378</v>
      </c>
      <c r="O57" s="54"/>
      <c r="P57" s="54"/>
      <c r="Q57" s="54"/>
      <c r="R57" s="54"/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3">
      <c r="C58" s="54"/>
      <c r="D58" s="67" t="s">
        <v>67</v>
      </c>
      <c r="E58" s="40" t="s">
        <v>378</v>
      </c>
      <c r="F58" s="67" t="s">
        <v>114</v>
      </c>
      <c r="G58" s="54"/>
      <c r="H58" s="54"/>
      <c r="I58" s="54"/>
      <c r="J58" s="54"/>
      <c r="K58" s="54"/>
      <c r="L58" s="67" t="s">
        <v>67</v>
      </c>
      <c r="M58" s="40" t="s">
        <v>378</v>
      </c>
      <c r="N58" s="67" t="s">
        <v>114</v>
      </c>
      <c r="O58" s="54"/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3">
      <c r="B59" s="20"/>
      <c r="C59" s="54"/>
      <c r="D59" s="54"/>
      <c r="E59" s="67" t="s">
        <v>114</v>
      </c>
      <c r="F59" s="54"/>
      <c r="G59" s="54"/>
      <c r="H59" s="54"/>
      <c r="I59" s="54"/>
      <c r="J59" s="54"/>
      <c r="K59" s="54"/>
      <c r="L59" s="54"/>
      <c r="M59" s="67" t="s">
        <v>114</v>
      </c>
      <c r="N59" s="54"/>
      <c r="O59" s="54"/>
      <c r="P59" s="54"/>
      <c r="Q59" s="54"/>
      <c r="R59" s="54"/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24" customHeight="1" x14ac:dyDescent="0.25">
      <c r="B60" s="30"/>
      <c r="C60" s="54"/>
      <c r="D60" s="54"/>
      <c r="E60" s="54"/>
      <c r="F60" s="54"/>
      <c r="G60" s="54"/>
      <c r="K60" s="54"/>
      <c r="L60" s="54"/>
      <c r="M60" s="54"/>
      <c r="N60" s="54"/>
      <c r="O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C61" s="54"/>
      <c r="D61" s="54"/>
      <c r="E61" s="54"/>
      <c r="F61" s="54"/>
      <c r="G61" s="54"/>
      <c r="K61" s="54"/>
      <c r="L61" s="54"/>
      <c r="M61" s="54"/>
      <c r="N61" s="54"/>
      <c r="O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5">
      <c r="C62" s="54"/>
      <c r="D62" s="54"/>
      <c r="E62" s="54"/>
      <c r="F62" s="54"/>
      <c r="K62" s="54"/>
      <c r="L62" s="54"/>
      <c r="M62" s="54"/>
      <c r="N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D63" s="54"/>
      <c r="E63" s="54"/>
      <c r="F63" s="54"/>
      <c r="L63" s="54"/>
      <c r="M63" s="54"/>
      <c r="N63" s="54"/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E64" s="54"/>
      <c r="M64" s="54"/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hyperlinks>
    <hyperlink ref="O12" r:id="rId1" display="50@16.75/25@21"/>
    <hyperlink ref="P12" r:id="rId2" display="50@16.75/25@21"/>
    <hyperlink ref="Q12" r:id="rId3" display="50@16.75/25@21"/>
    <hyperlink ref="G12" r:id="rId4" display="50@16.75/25@21"/>
    <hyperlink ref="H12" r:id="rId5" display="50@16.75/25@21"/>
    <hyperlink ref="I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6"/>
  <sheetViews>
    <sheetView topLeftCell="M1" zoomScale="60" workbookViewId="0">
      <selection activeCell="O32" sqref="O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H1" s="35"/>
      <c r="I1" s="35"/>
      <c r="J1" s="35"/>
      <c r="K1" s="35"/>
      <c r="L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H2" s="6"/>
      <c r="I2" s="6"/>
      <c r="J2" s="6"/>
      <c r="K2" s="6"/>
      <c r="L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37252</v>
      </c>
      <c r="H8" s="6"/>
      <c r="I8" s="6"/>
      <c r="J8" s="6"/>
      <c r="K8" s="6"/>
      <c r="L8" s="6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158" t="s">
        <v>413</v>
      </c>
      <c r="D13" s="158" t="s">
        <v>413</v>
      </c>
      <c r="E13" s="158" t="s">
        <v>413</v>
      </c>
      <c r="F13" s="158" t="s">
        <v>413</v>
      </c>
      <c r="G13" s="158" t="s">
        <v>413</v>
      </c>
      <c r="H13" s="158" t="s">
        <v>413</v>
      </c>
      <c r="I13" s="158" t="s">
        <v>413</v>
      </c>
      <c r="J13" s="158" t="s">
        <v>413</v>
      </c>
      <c r="K13" s="158" t="s">
        <v>413</v>
      </c>
      <c r="L13" s="158" t="s">
        <v>413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117" t="s">
        <v>53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401</v>
      </c>
      <c r="D16" s="119" t="s">
        <v>402</v>
      </c>
      <c r="E16" s="119" t="s">
        <v>397</v>
      </c>
      <c r="F16" s="119" t="s">
        <v>404</v>
      </c>
      <c r="G16" s="119" t="s">
        <v>405</v>
      </c>
      <c r="H16" s="119" t="s">
        <v>406</v>
      </c>
      <c r="I16" s="119" t="s">
        <v>407</v>
      </c>
      <c r="J16" s="119" t="s">
        <v>407</v>
      </c>
      <c r="K16" s="119" t="s">
        <v>409</v>
      </c>
      <c r="L16" s="119" t="s">
        <v>408</v>
      </c>
      <c r="M16" s="119" t="s">
        <v>419</v>
      </c>
      <c r="N16" s="119" t="s">
        <v>420</v>
      </c>
      <c r="O16" s="119" t="s">
        <v>422</v>
      </c>
      <c r="P16" s="119" t="s">
        <v>423</v>
      </c>
      <c r="Q16" s="119" t="s">
        <v>421</v>
      </c>
      <c r="R16" s="119" t="s">
        <v>425</v>
      </c>
      <c r="S16" s="119" t="s">
        <v>425</v>
      </c>
      <c r="T16" s="119" t="s">
        <v>418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SUM(C18:X18)</f>
        <v>150</v>
      </c>
      <c r="AA18" s="19">
        <f>SUM(C18:T18)</f>
        <v>253</v>
      </c>
      <c r="AB18" s="52">
        <f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>SUM(C19:X19)</f>
        <v>150</v>
      </c>
      <c r="AA19" s="12">
        <f>SUM(C19:T19)</f>
        <v>253</v>
      </c>
      <c r="AB19" s="33">
        <f>SUM(V19:X19)</f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ref="Z20:Z41" si="0">SUM(C20:X20)</f>
        <v>150</v>
      </c>
      <c r="AA20" s="12">
        <f t="shared" ref="AA20:AA41" si="1">SUM(C20:T20)</f>
        <v>253</v>
      </c>
      <c r="AB20" s="33">
        <f t="shared" ref="AB20:AB41" si="2">SUM(V20:X20)</f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150</v>
      </c>
      <c r="AA21" s="12">
        <f t="shared" si="1"/>
        <v>253</v>
      </c>
      <c r="AB21" s="33">
        <f t="shared" si="2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150</v>
      </c>
      <c r="AA22" s="12">
        <f t="shared" si="1"/>
        <v>253</v>
      </c>
      <c r="AB22" s="33">
        <f t="shared" si="2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150</v>
      </c>
      <c r="AA23" s="12">
        <f t="shared" si="1"/>
        <v>253</v>
      </c>
      <c r="AB23" s="33">
        <f t="shared" si="2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150</v>
      </c>
      <c r="AA24" s="12">
        <f t="shared" si="1"/>
        <v>253</v>
      </c>
      <c r="AB24" s="33">
        <f t="shared" si="2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46">
        <f t="shared" si="0"/>
        <v>-103</v>
      </c>
      <c r="AA25" s="12">
        <f t="shared" si="1"/>
        <v>0</v>
      </c>
      <c r="AB25" s="33">
        <f t="shared" si="2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46">
        <f t="shared" si="0"/>
        <v>-103</v>
      </c>
      <c r="AA26" s="12">
        <f t="shared" si="1"/>
        <v>0</v>
      </c>
      <c r="AB26" s="33">
        <f t="shared" si="2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46">
        <f t="shared" si="0"/>
        <v>-103</v>
      </c>
      <c r="AA27" s="12">
        <f t="shared" si="1"/>
        <v>0</v>
      </c>
      <c r="AB27" s="33">
        <f t="shared" si="2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46">
        <f t="shared" si="0"/>
        <v>-103</v>
      </c>
      <c r="AA28" s="12">
        <f t="shared" si="1"/>
        <v>0</v>
      </c>
      <c r="AB28" s="33">
        <f t="shared" si="2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46">
        <f t="shared" si="0"/>
        <v>-103</v>
      </c>
      <c r="AA29" s="12">
        <f t="shared" si="1"/>
        <v>0</v>
      </c>
      <c r="AB29" s="33">
        <f t="shared" si="2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46">
        <f t="shared" si="0"/>
        <v>-103</v>
      </c>
      <c r="AA30" s="12">
        <f t="shared" si="1"/>
        <v>0</v>
      </c>
      <c r="AB30" s="33">
        <f t="shared" si="2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46">
        <f t="shared" si="0"/>
        <v>-103</v>
      </c>
      <c r="AA31" s="12">
        <f t="shared" si="1"/>
        <v>0</v>
      </c>
      <c r="AB31" s="33">
        <f t="shared" si="2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46">
        <f t="shared" si="0"/>
        <v>-103</v>
      </c>
      <c r="AA32" s="12">
        <f t="shared" si="1"/>
        <v>0</v>
      </c>
      <c r="AB32" s="33">
        <f t="shared" si="2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46">
        <f t="shared" si="0"/>
        <v>-103</v>
      </c>
      <c r="AA33" s="12">
        <f t="shared" si="1"/>
        <v>0</v>
      </c>
      <c r="AB33" s="33">
        <f t="shared" si="2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46">
        <f t="shared" si="0"/>
        <v>-103</v>
      </c>
      <c r="AA34" s="12">
        <f t="shared" si="1"/>
        <v>0</v>
      </c>
      <c r="AB34" s="33">
        <f t="shared" si="2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46">
        <f t="shared" si="0"/>
        <v>-103</v>
      </c>
      <c r="AA35" s="12">
        <f t="shared" si="1"/>
        <v>0</v>
      </c>
      <c r="AB35" s="33">
        <f t="shared" si="2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46">
        <f t="shared" si="0"/>
        <v>-103</v>
      </c>
      <c r="AA36" s="12">
        <f t="shared" si="1"/>
        <v>0</v>
      </c>
      <c r="AB36" s="33">
        <f t="shared" si="2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46">
        <f t="shared" si="0"/>
        <v>-103</v>
      </c>
      <c r="AA37" s="12">
        <f t="shared" si="1"/>
        <v>0</v>
      </c>
      <c r="AB37" s="33">
        <f t="shared" si="2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46">
        <f t="shared" si="0"/>
        <v>-103</v>
      </c>
      <c r="AA38" s="12">
        <f t="shared" si="1"/>
        <v>0</v>
      </c>
      <c r="AB38" s="33">
        <f t="shared" si="2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46">
        <f t="shared" si="0"/>
        <v>-103</v>
      </c>
      <c r="AA39" s="12">
        <f t="shared" si="1"/>
        <v>0</v>
      </c>
      <c r="AB39" s="33">
        <f t="shared" si="2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46">
        <f t="shared" si="0"/>
        <v>-103</v>
      </c>
      <c r="AA40" s="12">
        <f t="shared" si="1"/>
        <v>0</v>
      </c>
      <c r="AB40" s="33">
        <f t="shared" si="2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150</v>
      </c>
      <c r="AA41" s="12">
        <f t="shared" si="1"/>
        <v>253</v>
      </c>
      <c r="AB41" s="33">
        <f t="shared" si="2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>SUM(C42:X42)</f>
        <v>150</v>
      </c>
      <c r="AA42" s="25">
        <f>SUM(C42:T42)</f>
        <v>253</v>
      </c>
      <c r="AB42" s="53">
        <f>SUM(V42:X42)</f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68">
        <f t="shared" si="3"/>
        <v>25</v>
      </c>
      <c r="F45" s="68">
        <f t="shared" si="3"/>
        <v>25</v>
      </c>
      <c r="G45" s="6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18">
        <f t="shared" si="3"/>
        <v>21</v>
      </c>
      <c r="N45" s="68">
        <f t="shared" si="3"/>
        <v>350</v>
      </c>
      <c r="O45" s="68">
        <f t="shared" si="3"/>
        <v>175</v>
      </c>
      <c r="P45" s="68">
        <f>SUM(P18:P41)</f>
        <v>175</v>
      </c>
      <c r="Q45" s="18">
        <f>SUM(Q18:Q41)</f>
        <v>175</v>
      </c>
      <c r="R45" s="18">
        <f t="shared" si="3"/>
        <v>175</v>
      </c>
      <c r="S45" s="18">
        <f t="shared" si="3"/>
        <v>350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-448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68">
        <f t="shared" si="4"/>
        <v>0</v>
      </c>
      <c r="F47" s="68">
        <f t="shared" si="4"/>
        <v>0</v>
      </c>
      <c r="G47" s="6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18">
        <f t="shared" si="4"/>
        <v>24</v>
      </c>
      <c r="N47" s="68">
        <f t="shared" si="4"/>
        <v>400</v>
      </c>
      <c r="O47" s="68">
        <f t="shared" si="4"/>
        <v>200</v>
      </c>
      <c r="P47" s="68">
        <f>SUM(P19:P42)</f>
        <v>200</v>
      </c>
      <c r="Q47" s="18">
        <f>SUM(Q19:Q42)</f>
        <v>200</v>
      </c>
      <c r="R47" s="18">
        <f t="shared" si="4"/>
        <v>200</v>
      </c>
      <c r="S47" s="18">
        <f t="shared" si="4"/>
        <v>400</v>
      </c>
      <c r="T47" s="18">
        <f t="shared" si="4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 t="e">
        <f>SUM(#REF!)</f>
        <v>#REF!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8" thickBot="1" x14ac:dyDescent="0.3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87"/>
      <c r="M49" s="36"/>
      <c r="N49" s="36"/>
      <c r="O49" s="36"/>
      <c r="P49" s="36"/>
      <c r="Q49" s="103"/>
      <c r="R49" s="103"/>
      <c r="S49" s="36"/>
      <c r="T49" s="103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ht="16.5" customHeight="1" x14ac:dyDescent="0.25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50" t="s">
        <v>56</v>
      </c>
      <c r="M50" s="40" t="s">
        <v>56</v>
      </c>
      <c r="N50" s="4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ht="16.5" customHeight="1" x14ac:dyDescent="0.25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50" t="s">
        <v>29</v>
      </c>
      <c r="M51" s="40" t="s">
        <v>29</v>
      </c>
      <c r="N51" s="4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8.75" customHeight="1" thickBot="1" x14ac:dyDescent="0.3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50" t="s">
        <v>320</v>
      </c>
      <c r="M52" s="40" t="s">
        <v>43</v>
      </c>
      <c r="N52" s="4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19.5" customHeight="1" x14ac:dyDescent="0.25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50" t="s">
        <v>65</v>
      </c>
      <c r="M53" s="40" t="s">
        <v>48</v>
      </c>
      <c r="N53" s="40" t="s">
        <v>71</v>
      </c>
      <c r="O53" s="40" t="s">
        <v>107</v>
      </c>
      <c r="P53" s="40" t="s">
        <v>135</v>
      </c>
      <c r="Q53" s="65" t="s">
        <v>65</v>
      </c>
      <c r="R53" s="40" t="s">
        <v>170</v>
      </c>
      <c r="S53" s="40" t="s">
        <v>170</v>
      </c>
      <c r="T53" s="65" t="s">
        <v>347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21" customHeight="1" thickBot="1" x14ac:dyDescent="0.3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50" t="s">
        <v>347</v>
      </c>
      <c r="M54" s="40" t="s">
        <v>58</v>
      </c>
      <c r="N54" s="40" t="s">
        <v>57</v>
      </c>
      <c r="O54" s="40" t="s">
        <v>134</v>
      </c>
      <c r="P54" s="40" t="s">
        <v>175</v>
      </c>
      <c r="Q54" s="65" t="s">
        <v>378</v>
      </c>
      <c r="R54" s="40" t="s">
        <v>424</v>
      </c>
      <c r="S54" s="40" t="s">
        <v>424</v>
      </c>
      <c r="T54" s="104" t="s">
        <v>320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24" customHeight="1" thickBot="1" x14ac:dyDescent="0.3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88" t="s">
        <v>65</v>
      </c>
      <c r="M55" s="40" t="s">
        <v>351</v>
      </c>
      <c r="N55" s="40" t="s">
        <v>392</v>
      </c>
      <c r="O55" s="40" t="s">
        <v>69</v>
      </c>
      <c r="P55" s="40" t="s">
        <v>76</v>
      </c>
      <c r="Q55" s="104" t="s">
        <v>65</v>
      </c>
      <c r="R55" s="67" t="s">
        <v>170</v>
      </c>
      <c r="S55" s="67" t="s">
        <v>170</v>
      </c>
      <c r="T55" s="54"/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28.5" customHeight="1" thickBot="1" x14ac:dyDescent="0.3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67" t="s">
        <v>48</v>
      </c>
      <c r="N56" s="40" t="s">
        <v>65</v>
      </c>
      <c r="O56" s="40" t="s">
        <v>76</v>
      </c>
      <c r="P56" s="40" t="s">
        <v>114</v>
      </c>
      <c r="Q56" s="54"/>
      <c r="R56" s="54"/>
      <c r="S56" s="54"/>
      <c r="T56" s="54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54"/>
      <c r="N57" s="40" t="s">
        <v>378</v>
      </c>
      <c r="O57" s="40" t="s">
        <v>114</v>
      </c>
      <c r="P57" s="40" t="s">
        <v>378</v>
      </c>
      <c r="Q57" s="54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67" t="s">
        <v>67</v>
      </c>
      <c r="O58" s="40" t="s">
        <v>378</v>
      </c>
      <c r="P58" s="67" t="s">
        <v>114</v>
      </c>
      <c r="Q58" s="54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67" t="s">
        <v>114</v>
      </c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24" customHeight="1" thickBot="1" x14ac:dyDescent="0.3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54"/>
      <c r="Q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G62" s="54"/>
      <c r="M62" s="54"/>
      <c r="N62" s="54"/>
      <c r="O62" s="54"/>
      <c r="P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C63" s="54"/>
      <c r="E63" s="54"/>
      <c r="F63" s="54"/>
      <c r="N63" s="54"/>
      <c r="O63" s="54"/>
      <c r="P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E64" s="54"/>
      <c r="F64" s="54"/>
      <c r="O64" s="54"/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6:46" x14ac:dyDescent="0.25">
      <c r="F65" s="54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6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6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6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6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6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6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6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6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6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6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6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6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6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6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6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Q12" r:id="rId4" display="50@16.75/25@21"/>
    <hyperlink ref="R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opLeftCell="U11" zoomScale="60" workbookViewId="0">
      <selection activeCell="Z11" sqref="Z1:AA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3" width="30.5546875" style="30" customWidth="1"/>
    <col min="24" max="24" width="21.44140625" style="30" customWidth="1"/>
    <col min="25" max="26" width="30.33203125" style="5" customWidth="1"/>
    <col min="27" max="27" width="30.5546875" style="30" customWidth="1"/>
    <col min="28" max="28" width="21.44140625" style="30" customWidth="1"/>
    <col min="29" max="29" width="31.44140625" style="5" customWidth="1"/>
    <col min="30" max="30" width="28.88671875" style="5" customWidth="1"/>
    <col min="31" max="31" width="31.44140625" style="5" customWidth="1"/>
    <col min="32" max="32" width="23.109375" style="5" customWidth="1"/>
    <col min="33" max="16384" width="16.6640625" style="5"/>
  </cols>
  <sheetData>
    <row r="1" spans="1:31" ht="17.399999999999999" x14ac:dyDescent="0.3">
      <c r="A1" s="1" t="s">
        <v>0</v>
      </c>
      <c r="B1" s="2"/>
      <c r="H1" s="35"/>
      <c r="I1" s="35"/>
      <c r="J1" s="35"/>
      <c r="K1" s="35"/>
      <c r="L1" s="35"/>
      <c r="R1" s="35"/>
      <c r="S1" s="35"/>
      <c r="T1" s="35"/>
      <c r="U1" s="35"/>
      <c r="V1" s="35"/>
      <c r="W1" s="35"/>
      <c r="X1" s="35"/>
      <c r="Y1" s="3"/>
      <c r="Z1" s="3"/>
      <c r="AA1" s="35"/>
      <c r="AB1" s="35"/>
      <c r="AC1" s="3"/>
      <c r="AD1" s="3"/>
      <c r="AE1" s="3"/>
    </row>
    <row r="2" spans="1:31" x14ac:dyDescent="0.25">
      <c r="A2" s="1" t="s">
        <v>1</v>
      </c>
      <c r="B2" s="2"/>
      <c r="H2" s="6"/>
      <c r="I2" s="6"/>
      <c r="J2" s="6"/>
      <c r="K2" s="6"/>
      <c r="L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21.75" customHeight="1" x14ac:dyDescent="0.25">
      <c r="B8" s="7">
        <v>37251</v>
      </c>
      <c r="H8" s="6"/>
      <c r="I8" s="6"/>
      <c r="J8" s="6"/>
      <c r="K8" s="6"/>
      <c r="L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1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51" t="s">
        <v>20</v>
      </c>
      <c r="W9" s="51" t="s">
        <v>20</v>
      </c>
      <c r="X9" s="8"/>
      <c r="Y9" s="93" t="s">
        <v>51</v>
      </c>
      <c r="Z9" s="93" t="s">
        <v>51</v>
      </c>
      <c r="AA9" s="93" t="s">
        <v>51</v>
      </c>
      <c r="AB9" s="8"/>
      <c r="AC9" s="9"/>
      <c r="AD9" s="9"/>
      <c r="AE9" s="9"/>
    </row>
    <row r="10" spans="1:31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19" t="s">
        <v>44</v>
      </c>
      <c r="W10" s="19" t="s">
        <v>412</v>
      </c>
      <c r="X10" s="8"/>
      <c r="Y10" s="39" t="s">
        <v>19</v>
      </c>
      <c r="Z10" s="39" t="s">
        <v>19</v>
      </c>
      <c r="AA10" s="39" t="s">
        <v>19</v>
      </c>
      <c r="AB10" s="46"/>
    </row>
    <row r="11" spans="1:31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320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45</v>
      </c>
      <c r="R11" s="12" t="s">
        <v>72</v>
      </c>
      <c r="S11" s="12" t="s">
        <v>72</v>
      </c>
      <c r="T11" s="12" t="s">
        <v>72</v>
      </c>
      <c r="U11" s="12" t="s">
        <v>414</v>
      </c>
      <c r="V11" s="12" t="s">
        <v>414</v>
      </c>
      <c r="W11" s="12" t="s">
        <v>415</v>
      </c>
      <c r="X11" s="8"/>
      <c r="Y11" s="12" t="s">
        <v>52</v>
      </c>
      <c r="Z11" s="12" t="s">
        <v>52</v>
      </c>
      <c r="AA11" s="33" t="s">
        <v>52</v>
      </c>
      <c r="AB11" s="46"/>
    </row>
    <row r="12" spans="1:31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131"/>
      <c r="M12" s="37"/>
      <c r="N12" s="37"/>
      <c r="O12" s="37"/>
      <c r="P12" s="37"/>
      <c r="Q12" s="37"/>
      <c r="R12" s="131">
        <v>25.25</v>
      </c>
      <c r="S12" s="131">
        <v>25.25</v>
      </c>
      <c r="T12" s="131">
        <v>22.5</v>
      </c>
      <c r="U12" s="131"/>
      <c r="V12" s="131"/>
      <c r="W12" s="131"/>
      <c r="X12" s="57"/>
      <c r="Y12" s="105"/>
      <c r="Z12" s="105"/>
      <c r="AA12" s="94"/>
      <c r="AB12" s="47"/>
    </row>
    <row r="13" spans="1:31" ht="43.5" customHeight="1" thickBot="1" x14ac:dyDescent="0.3">
      <c r="A13" s="13"/>
      <c r="B13" s="13"/>
      <c r="C13" s="158" t="s">
        <v>400</v>
      </c>
      <c r="D13" s="158" t="s">
        <v>400</v>
      </c>
      <c r="E13" s="158" t="s">
        <v>400</v>
      </c>
      <c r="F13" s="158" t="s">
        <v>400</v>
      </c>
      <c r="G13" s="158" t="s">
        <v>400</v>
      </c>
      <c r="H13" s="158" t="s">
        <v>400</v>
      </c>
      <c r="I13" s="158" t="s">
        <v>400</v>
      </c>
      <c r="J13" s="158" t="s">
        <v>400</v>
      </c>
      <c r="K13" s="158" t="s">
        <v>400</v>
      </c>
      <c r="L13" s="158" t="s">
        <v>400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157" t="s">
        <v>374</v>
      </c>
      <c r="W13" s="157" t="s">
        <v>374</v>
      </c>
      <c r="X13" s="64"/>
      <c r="Y13" s="117" t="s">
        <v>53</v>
      </c>
      <c r="Z13" s="117" t="s">
        <v>53</v>
      </c>
      <c r="AA13" s="118" t="s">
        <v>53</v>
      </c>
      <c r="AC13" s="14"/>
      <c r="AD13" s="14"/>
      <c r="AE13" s="14"/>
    </row>
    <row r="14" spans="1:31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0"/>
      <c r="Y14" s="106"/>
      <c r="Z14" s="106"/>
      <c r="AA14" s="95"/>
      <c r="AB14" s="38"/>
      <c r="AC14" s="15"/>
      <c r="AD14" s="15"/>
      <c r="AE14" s="15"/>
    </row>
    <row r="15" spans="1:31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37" t="s">
        <v>100</v>
      </c>
      <c r="W15" s="37" t="s">
        <v>410</v>
      </c>
      <c r="X15" s="57"/>
      <c r="Y15" s="37" t="s">
        <v>100</v>
      </c>
      <c r="Z15" s="37" t="s">
        <v>100</v>
      </c>
      <c r="AA15" s="37" t="s">
        <v>100</v>
      </c>
      <c r="AB15" s="37"/>
      <c r="AC15" s="16"/>
      <c r="AD15" s="16"/>
      <c r="AE15" s="16"/>
    </row>
    <row r="16" spans="1:31" s="30" customFormat="1" ht="26.25" customHeight="1" thickBot="1" x14ac:dyDescent="0.3">
      <c r="A16" s="66"/>
      <c r="B16" s="66"/>
      <c r="C16" s="119" t="s">
        <v>398</v>
      </c>
      <c r="D16" s="119" t="s">
        <v>399</v>
      </c>
      <c r="E16" s="119" t="s">
        <v>403</v>
      </c>
      <c r="F16" s="119" t="s">
        <v>393</v>
      </c>
      <c r="G16" s="119" t="s">
        <v>395</v>
      </c>
      <c r="H16" s="119" t="s">
        <v>391</v>
      </c>
      <c r="I16" s="119" t="s">
        <v>390</v>
      </c>
      <c r="J16" s="119" t="s">
        <v>390</v>
      </c>
      <c r="K16" s="119" t="s">
        <v>396</v>
      </c>
      <c r="L16" s="119" t="s">
        <v>394</v>
      </c>
      <c r="M16" s="119" t="s">
        <v>401</v>
      </c>
      <c r="N16" s="119" t="s">
        <v>402</v>
      </c>
      <c r="O16" s="119" t="s">
        <v>397</v>
      </c>
      <c r="P16" s="119" t="s">
        <v>404</v>
      </c>
      <c r="Q16" s="119" t="s">
        <v>405</v>
      </c>
      <c r="R16" s="119" t="s">
        <v>406</v>
      </c>
      <c r="S16" s="119" t="s">
        <v>407</v>
      </c>
      <c r="T16" s="119" t="s">
        <v>407</v>
      </c>
      <c r="U16" s="119" t="s">
        <v>409</v>
      </c>
      <c r="V16" s="119" t="s">
        <v>408</v>
      </c>
      <c r="W16" s="119" t="s">
        <v>411</v>
      </c>
      <c r="X16" s="33"/>
      <c r="Y16" s="119" t="s">
        <v>302</v>
      </c>
      <c r="Z16" s="119" t="s">
        <v>302</v>
      </c>
      <c r="AA16" s="119" t="s">
        <v>303</v>
      </c>
      <c r="AB16" s="12"/>
      <c r="AC16" s="69" t="s">
        <v>25</v>
      </c>
      <c r="AD16" s="70" t="s">
        <v>23</v>
      </c>
      <c r="AE16" s="71" t="s">
        <v>24</v>
      </c>
    </row>
    <row r="17" spans="1:31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311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310</v>
      </c>
      <c r="S17" s="36" t="s">
        <v>310</v>
      </c>
      <c r="T17" s="36" t="s">
        <v>311</v>
      </c>
      <c r="U17" s="36" t="s">
        <v>46</v>
      </c>
      <c r="V17" s="36" t="s">
        <v>46</v>
      </c>
      <c r="W17" s="36" t="s">
        <v>46</v>
      </c>
      <c r="X17" s="65"/>
      <c r="Y17" s="18" t="s">
        <v>46</v>
      </c>
      <c r="Z17" s="18" t="s">
        <v>46</v>
      </c>
      <c r="AA17" s="96" t="s">
        <v>46</v>
      </c>
      <c r="AB17" s="40"/>
      <c r="AC17" s="86"/>
      <c r="AD17" s="19"/>
      <c r="AE17" s="19"/>
    </row>
    <row r="18" spans="1:31" s="20" customFormat="1" x14ac:dyDescent="0.25">
      <c r="A18" s="34">
        <v>2400</v>
      </c>
      <c r="B18" s="125" t="s">
        <v>8</v>
      </c>
      <c r="C18" s="125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25</v>
      </c>
      <c r="L18" s="34">
        <v>25</v>
      </c>
      <c r="M18" s="125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23"/>
      <c r="Y18" s="34">
        <v>-103</v>
      </c>
      <c r="Z18" s="34">
        <v>0</v>
      </c>
      <c r="AA18" s="34">
        <v>0</v>
      </c>
      <c r="AB18" s="22"/>
      <c r="AC18" s="86">
        <f t="shared" ref="AC18:AC42" si="0">SUM(C18:AA18)</f>
        <v>150</v>
      </c>
      <c r="AD18" s="19">
        <f>SUM(C18:W18)</f>
        <v>253</v>
      </c>
      <c r="AE18" s="52">
        <f t="shared" ref="AE18:AE42" si="1">SUM(Y18:AA18)</f>
        <v>-103</v>
      </c>
    </row>
    <row r="19" spans="1:31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2">
        <v>25</v>
      </c>
      <c r="N19" s="21">
        <v>3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50</v>
      </c>
      <c r="U19" s="21">
        <v>25</v>
      </c>
      <c r="V19" s="21">
        <v>25</v>
      </c>
      <c r="W19" s="21">
        <v>0</v>
      </c>
      <c r="X19" s="23"/>
      <c r="Y19" s="21">
        <v>0</v>
      </c>
      <c r="Z19" s="21">
        <v>-103</v>
      </c>
      <c r="AA19" s="21">
        <v>0</v>
      </c>
      <c r="AB19" s="22"/>
      <c r="AC19" s="46">
        <f t="shared" si="0"/>
        <v>150</v>
      </c>
      <c r="AD19" s="12">
        <f t="shared" ref="AD19:AD41" si="2">SUM(C19:W19)</f>
        <v>253</v>
      </c>
      <c r="AE19" s="33">
        <f t="shared" si="1"/>
        <v>-103</v>
      </c>
    </row>
    <row r="20" spans="1:31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2">
        <v>25</v>
      </c>
      <c r="N20" s="21">
        <v>3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50</v>
      </c>
      <c r="U20" s="21">
        <v>25</v>
      </c>
      <c r="V20" s="21">
        <v>25</v>
      </c>
      <c r="W20" s="21">
        <v>0</v>
      </c>
      <c r="X20" s="23"/>
      <c r="Y20" s="21">
        <v>0</v>
      </c>
      <c r="Z20" s="21">
        <v>-103</v>
      </c>
      <c r="AA20" s="21">
        <v>0</v>
      </c>
      <c r="AB20" s="22"/>
      <c r="AC20" s="46">
        <f t="shared" si="0"/>
        <v>150</v>
      </c>
      <c r="AD20" s="12">
        <f t="shared" si="2"/>
        <v>253</v>
      </c>
      <c r="AE20" s="33">
        <f t="shared" si="1"/>
        <v>-103</v>
      </c>
    </row>
    <row r="21" spans="1:31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2">
        <v>25</v>
      </c>
      <c r="N21" s="21">
        <v>3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50</v>
      </c>
      <c r="U21" s="21">
        <v>25</v>
      </c>
      <c r="V21" s="21">
        <v>25</v>
      </c>
      <c r="W21" s="21">
        <v>0</v>
      </c>
      <c r="X21" s="23"/>
      <c r="Y21" s="21">
        <v>0</v>
      </c>
      <c r="Z21" s="21">
        <v>-103</v>
      </c>
      <c r="AA21" s="21">
        <v>0</v>
      </c>
      <c r="AB21" s="22"/>
      <c r="AC21" s="46">
        <f t="shared" si="0"/>
        <v>150</v>
      </c>
      <c r="AD21" s="12">
        <f t="shared" si="2"/>
        <v>253</v>
      </c>
      <c r="AE21" s="33">
        <f t="shared" si="1"/>
        <v>-103</v>
      </c>
    </row>
    <row r="22" spans="1:31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2">
        <v>25</v>
      </c>
      <c r="N22" s="21">
        <v>3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50</v>
      </c>
      <c r="U22" s="21">
        <v>25</v>
      </c>
      <c r="V22" s="21">
        <v>25</v>
      </c>
      <c r="W22" s="21">
        <v>0</v>
      </c>
      <c r="X22" s="23"/>
      <c r="Y22" s="21">
        <v>0</v>
      </c>
      <c r="Z22" s="21">
        <v>-103</v>
      </c>
      <c r="AA22" s="21">
        <v>0</v>
      </c>
      <c r="AB22" s="22"/>
      <c r="AC22" s="46">
        <f t="shared" si="0"/>
        <v>150</v>
      </c>
      <c r="AD22" s="12">
        <f t="shared" si="2"/>
        <v>253</v>
      </c>
      <c r="AE22" s="33">
        <f t="shared" si="1"/>
        <v>-103</v>
      </c>
    </row>
    <row r="23" spans="1:31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25</v>
      </c>
      <c r="N23" s="21">
        <v>3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50</v>
      </c>
      <c r="U23" s="21">
        <v>25</v>
      </c>
      <c r="V23" s="21">
        <v>25</v>
      </c>
      <c r="W23" s="21">
        <v>0</v>
      </c>
      <c r="X23" s="23"/>
      <c r="Y23" s="21">
        <v>0</v>
      </c>
      <c r="Z23" s="21">
        <v>-103</v>
      </c>
      <c r="AA23" s="21">
        <v>0</v>
      </c>
      <c r="AB23" s="22"/>
      <c r="AC23" s="46">
        <f t="shared" si="0"/>
        <v>150</v>
      </c>
      <c r="AD23" s="12">
        <f t="shared" si="2"/>
        <v>253</v>
      </c>
      <c r="AE23" s="33">
        <f t="shared" si="1"/>
        <v>-103</v>
      </c>
    </row>
    <row r="24" spans="1:31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2">
        <v>25</v>
      </c>
      <c r="N24" s="21">
        <v>3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50</v>
      </c>
      <c r="U24" s="21">
        <v>25</v>
      </c>
      <c r="V24" s="21">
        <v>25</v>
      </c>
      <c r="W24" s="21">
        <v>0</v>
      </c>
      <c r="X24" s="23"/>
      <c r="Y24" s="21">
        <v>0</v>
      </c>
      <c r="Z24" s="21">
        <v>-103</v>
      </c>
      <c r="AA24" s="21">
        <v>0</v>
      </c>
      <c r="AB24" s="22"/>
      <c r="AC24" s="46">
        <f t="shared" si="0"/>
        <v>150</v>
      </c>
      <c r="AD24" s="12">
        <f t="shared" si="2"/>
        <v>253</v>
      </c>
      <c r="AE24" s="33">
        <f t="shared" si="1"/>
        <v>-103</v>
      </c>
    </row>
    <row r="25" spans="1:31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1">
        <v>0</v>
      </c>
      <c r="W25" s="21">
        <v>-9</v>
      </c>
      <c r="X25" s="23"/>
      <c r="Y25" s="21">
        <v>0</v>
      </c>
      <c r="Z25" s="21">
        <v>0</v>
      </c>
      <c r="AA25" s="21">
        <v>-103</v>
      </c>
      <c r="AB25" s="22"/>
      <c r="AC25" s="46">
        <f t="shared" si="0"/>
        <v>-112</v>
      </c>
      <c r="AD25" s="12">
        <f t="shared" si="2"/>
        <v>-9</v>
      </c>
      <c r="AE25" s="33">
        <f t="shared" si="1"/>
        <v>-103</v>
      </c>
    </row>
    <row r="26" spans="1:31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1">
        <v>0</v>
      </c>
      <c r="W26" s="21">
        <v>-9</v>
      </c>
      <c r="X26" s="23"/>
      <c r="Y26" s="21">
        <v>0</v>
      </c>
      <c r="Z26" s="21">
        <v>0</v>
      </c>
      <c r="AA26" s="21">
        <v>-103</v>
      </c>
      <c r="AB26" s="22"/>
      <c r="AC26" s="46">
        <f t="shared" si="0"/>
        <v>-112</v>
      </c>
      <c r="AD26" s="12">
        <f t="shared" si="2"/>
        <v>-9</v>
      </c>
      <c r="AE26" s="33">
        <f t="shared" si="1"/>
        <v>-103</v>
      </c>
    </row>
    <row r="27" spans="1:31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1">
        <v>0</v>
      </c>
      <c r="W27" s="21">
        <v>-9</v>
      </c>
      <c r="X27" s="23"/>
      <c r="Y27" s="21">
        <v>0</v>
      </c>
      <c r="Z27" s="21">
        <v>0</v>
      </c>
      <c r="AA27" s="21">
        <v>-103</v>
      </c>
      <c r="AB27" s="22"/>
      <c r="AC27" s="46">
        <f t="shared" si="0"/>
        <v>-112</v>
      </c>
      <c r="AD27" s="12">
        <f t="shared" si="2"/>
        <v>-9</v>
      </c>
      <c r="AE27" s="33">
        <f t="shared" si="1"/>
        <v>-103</v>
      </c>
    </row>
    <row r="28" spans="1:31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1">
        <v>0</v>
      </c>
      <c r="W28" s="21">
        <v>-9</v>
      </c>
      <c r="X28" s="23"/>
      <c r="Y28" s="21">
        <v>0</v>
      </c>
      <c r="Z28" s="21">
        <v>0</v>
      </c>
      <c r="AA28" s="21">
        <v>-103</v>
      </c>
      <c r="AB28" s="22"/>
      <c r="AC28" s="46">
        <f t="shared" si="0"/>
        <v>-112</v>
      </c>
      <c r="AD28" s="12">
        <f t="shared" si="2"/>
        <v>-9</v>
      </c>
      <c r="AE28" s="33">
        <f t="shared" si="1"/>
        <v>-103</v>
      </c>
    </row>
    <row r="29" spans="1:31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1">
        <v>0</v>
      </c>
      <c r="W29" s="21">
        <v>-9</v>
      </c>
      <c r="X29" s="23"/>
      <c r="Y29" s="21">
        <v>0</v>
      </c>
      <c r="Z29" s="21">
        <v>0</v>
      </c>
      <c r="AA29" s="21">
        <v>-103</v>
      </c>
      <c r="AB29" s="22"/>
      <c r="AC29" s="46">
        <f t="shared" si="0"/>
        <v>-112</v>
      </c>
      <c r="AD29" s="12">
        <f t="shared" si="2"/>
        <v>-9</v>
      </c>
      <c r="AE29" s="33">
        <f t="shared" si="1"/>
        <v>-103</v>
      </c>
    </row>
    <row r="30" spans="1:31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1">
        <v>0</v>
      </c>
      <c r="W30" s="21">
        <v>-9</v>
      </c>
      <c r="X30" s="23"/>
      <c r="Y30" s="21">
        <v>0</v>
      </c>
      <c r="Z30" s="21">
        <v>0</v>
      </c>
      <c r="AA30" s="21">
        <v>-103</v>
      </c>
      <c r="AB30" s="22"/>
      <c r="AC30" s="46">
        <f t="shared" si="0"/>
        <v>-112</v>
      </c>
      <c r="AD30" s="12">
        <f t="shared" si="2"/>
        <v>-9</v>
      </c>
      <c r="AE30" s="33">
        <f t="shared" si="1"/>
        <v>-103</v>
      </c>
    </row>
    <row r="31" spans="1:31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1">
        <v>0</v>
      </c>
      <c r="W31" s="21">
        <v>-9</v>
      </c>
      <c r="X31" s="23"/>
      <c r="Y31" s="21">
        <v>0</v>
      </c>
      <c r="Z31" s="21">
        <v>0</v>
      </c>
      <c r="AA31" s="21">
        <v>-103</v>
      </c>
      <c r="AB31" s="22"/>
      <c r="AC31" s="46">
        <f t="shared" si="0"/>
        <v>-112</v>
      </c>
      <c r="AD31" s="12">
        <f t="shared" si="2"/>
        <v>-9</v>
      </c>
      <c r="AE31" s="33">
        <f t="shared" si="1"/>
        <v>-103</v>
      </c>
    </row>
    <row r="32" spans="1:31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1">
        <v>0</v>
      </c>
      <c r="W32" s="21">
        <v>-9</v>
      </c>
      <c r="X32" s="23"/>
      <c r="Y32" s="21">
        <v>0</v>
      </c>
      <c r="Z32" s="21">
        <v>0</v>
      </c>
      <c r="AA32" s="21">
        <v>-103</v>
      </c>
      <c r="AB32" s="22"/>
      <c r="AC32" s="46">
        <f t="shared" si="0"/>
        <v>-112</v>
      </c>
      <c r="AD32" s="12">
        <f t="shared" si="2"/>
        <v>-9</v>
      </c>
      <c r="AE32" s="33">
        <f t="shared" si="1"/>
        <v>-103</v>
      </c>
    </row>
    <row r="33" spans="1:33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1">
        <v>0</v>
      </c>
      <c r="W33" s="21">
        <v>-9</v>
      </c>
      <c r="X33" s="23"/>
      <c r="Y33" s="21">
        <v>0</v>
      </c>
      <c r="Z33" s="21">
        <v>0</v>
      </c>
      <c r="AA33" s="21">
        <v>-103</v>
      </c>
      <c r="AB33" s="22"/>
      <c r="AC33" s="46">
        <f t="shared" si="0"/>
        <v>-112</v>
      </c>
      <c r="AD33" s="12">
        <f t="shared" si="2"/>
        <v>-9</v>
      </c>
      <c r="AE33" s="33">
        <f t="shared" si="1"/>
        <v>-103</v>
      </c>
    </row>
    <row r="34" spans="1:33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1">
        <v>0</v>
      </c>
      <c r="W34" s="21">
        <v>-9</v>
      </c>
      <c r="X34" s="23"/>
      <c r="Y34" s="21">
        <v>0</v>
      </c>
      <c r="Z34" s="21">
        <v>0</v>
      </c>
      <c r="AA34" s="21">
        <v>-103</v>
      </c>
      <c r="AB34" s="22"/>
      <c r="AC34" s="46">
        <f t="shared" si="0"/>
        <v>-112</v>
      </c>
      <c r="AD34" s="12">
        <f t="shared" si="2"/>
        <v>-9</v>
      </c>
      <c r="AE34" s="33">
        <f t="shared" si="1"/>
        <v>-103</v>
      </c>
    </row>
    <row r="35" spans="1:33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1">
        <v>0</v>
      </c>
      <c r="W35" s="21">
        <v>-9</v>
      </c>
      <c r="X35" s="23"/>
      <c r="Y35" s="21">
        <v>0</v>
      </c>
      <c r="Z35" s="21">
        <v>0</v>
      </c>
      <c r="AA35" s="21">
        <v>-103</v>
      </c>
      <c r="AB35" s="22"/>
      <c r="AC35" s="46">
        <f t="shared" si="0"/>
        <v>-112</v>
      </c>
      <c r="AD35" s="12">
        <f t="shared" si="2"/>
        <v>-9</v>
      </c>
      <c r="AE35" s="33">
        <f t="shared" si="1"/>
        <v>-103</v>
      </c>
    </row>
    <row r="36" spans="1:33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1">
        <v>0</v>
      </c>
      <c r="W36" s="21">
        <v>-9</v>
      </c>
      <c r="X36" s="23"/>
      <c r="Y36" s="21">
        <v>0</v>
      </c>
      <c r="Z36" s="21">
        <v>0</v>
      </c>
      <c r="AA36" s="21">
        <v>-103</v>
      </c>
      <c r="AB36" s="22"/>
      <c r="AC36" s="46">
        <f t="shared" si="0"/>
        <v>-112</v>
      </c>
      <c r="AD36" s="12">
        <f t="shared" si="2"/>
        <v>-9</v>
      </c>
      <c r="AE36" s="33">
        <f t="shared" si="1"/>
        <v>-103</v>
      </c>
    </row>
    <row r="37" spans="1:33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1">
        <v>0</v>
      </c>
      <c r="W37" s="21">
        <v>-9</v>
      </c>
      <c r="X37" s="23"/>
      <c r="Y37" s="21">
        <v>0</v>
      </c>
      <c r="Z37" s="21">
        <v>0</v>
      </c>
      <c r="AA37" s="21">
        <v>-103</v>
      </c>
      <c r="AB37" s="22"/>
      <c r="AC37" s="46">
        <f t="shared" si="0"/>
        <v>-112</v>
      </c>
      <c r="AD37" s="12">
        <f t="shared" si="2"/>
        <v>-9</v>
      </c>
      <c r="AE37" s="33">
        <f t="shared" si="1"/>
        <v>-103</v>
      </c>
    </row>
    <row r="38" spans="1:33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1">
        <v>0</v>
      </c>
      <c r="W38" s="21">
        <v>-9</v>
      </c>
      <c r="X38" s="23"/>
      <c r="Y38" s="21">
        <v>0</v>
      </c>
      <c r="Z38" s="21">
        <v>0</v>
      </c>
      <c r="AA38" s="21">
        <v>-103</v>
      </c>
      <c r="AB38" s="22"/>
      <c r="AC38" s="46">
        <f t="shared" si="0"/>
        <v>-112</v>
      </c>
      <c r="AD38" s="12">
        <f t="shared" si="2"/>
        <v>-9</v>
      </c>
      <c r="AE38" s="33">
        <f t="shared" si="1"/>
        <v>-103</v>
      </c>
    </row>
    <row r="39" spans="1:33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1">
        <v>0</v>
      </c>
      <c r="W39" s="21">
        <v>-9</v>
      </c>
      <c r="X39" s="23"/>
      <c r="Y39" s="21">
        <v>0</v>
      </c>
      <c r="Z39" s="21">
        <v>0</v>
      </c>
      <c r="AA39" s="21">
        <v>-103</v>
      </c>
      <c r="AB39" s="22"/>
      <c r="AC39" s="46">
        <f t="shared" si="0"/>
        <v>-112</v>
      </c>
      <c r="AD39" s="12">
        <f t="shared" si="2"/>
        <v>-9</v>
      </c>
      <c r="AE39" s="33">
        <f t="shared" si="1"/>
        <v>-103</v>
      </c>
    </row>
    <row r="40" spans="1:33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1">
        <v>0</v>
      </c>
      <c r="W40" s="21">
        <v>-9</v>
      </c>
      <c r="X40" s="23"/>
      <c r="Y40" s="21">
        <v>0</v>
      </c>
      <c r="Z40" s="21">
        <v>0</v>
      </c>
      <c r="AA40" s="21">
        <v>-103</v>
      </c>
      <c r="AB40" s="22"/>
      <c r="AC40" s="46">
        <f t="shared" si="0"/>
        <v>-112</v>
      </c>
      <c r="AD40" s="12">
        <f t="shared" si="2"/>
        <v>-9</v>
      </c>
      <c r="AE40" s="33">
        <f t="shared" si="1"/>
        <v>-103</v>
      </c>
    </row>
    <row r="41" spans="1:33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2">
        <v>25</v>
      </c>
      <c r="N41" s="21">
        <v>3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50</v>
      </c>
      <c r="U41" s="21">
        <v>25</v>
      </c>
      <c r="V41" s="21">
        <v>25</v>
      </c>
      <c r="W41" s="21">
        <v>0</v>
      </c>
      <c r="X41" s="23"/>
      <c r="Y41" s="21">
        <v>0</v>
      </c>
      <c r="Z41" s="21">
        <v>-103</v>
      </c>
      <c r="AA41" s="21">
        <v>0</v>
      </c>
      <c r="AB41" s="22"/>
      <c r="AC41" s="46">
        <f t="shared" si="0"/>
        <v>150</v>
      </c>
      <c r="AD41" s="12">
        <f t="shared" si="2"/>
        <v>253</v>
      </c>
      <c r="AE41" s="33">
        <f t="shared" si="1"/>
        <v>-103</v>
      </c>
    </row>
    <row r="42" spans="1:33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127">
        <v>25</v>
      </c>
      <c r="N42" s="24">
        <v>3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50</v>
      </c>
      <c r="U42" s="24">
        <v>25</v>
      </c>
      <c r="V42" s="24">
        <v>25</v>
      </c>
      <c r="W42" s="24">
        <v>0</v>
      </c>
      <c r="X42" s="23"/>
      <c r="Y42" s="24">
        <v>0</v>
      </c>
      <c r="Z42" s="24">
        <f>SUM(Z41)</f>
        <v>-103</v>
      </c>
      <c r="AA42" s="24">
        <v>0</v>
      </c>
      <c r="AB42" s="22"/>
      <c r="AC42" s="89">
        <f t="shared" si="0"/>
        <v>150</v>
      </c>
      <c r="AD42" s="25">
        <f>SUM(C42:W42)</f>
        <v>253</v>
      </c>
      <c r="AE42" s="53">
        <f t="shared" si="1"/>
        <v>-103</v>
      </c>
    </row>
    <row r="43" spans="1:33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8"/>
      <c r="AE43" s="8"/>
    </row>
    <row r="44" spans="1:33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33" ht="13.8" thickBot="1" x14ac:dyDescent="0.3">
      <c r="B45" s="26" t="s">
        <v>18</v>
      </c>
      <c r="C45" s="68">
        <f t="shared" ref="C45:V45" si="3">SUM(C18:C41)</f>
        <v>25</v>
      </c>
      <c r="D45" s="18">
        <f t="shared" si="3"/>
        <v>3</v>
      </c>
      <c r="E45" s="68">
        <f>SUM(E18:E41)</f>
        <v>25</v>
      </c>
      <c r="F45" s="68">
        <f>SUM(F18:F41)</f>
        <v>25</v>
      </c>
      <c r="G45" s="68">
        <f>SUM(G18:G41)</f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25</v>
      </c>
      <c r="L45" s="18">
        <f t="shared" si="3"/>
        <v>25</v>
      </c>
      <c r="M45" s="68">
        <f t="shared" si="3"/>
        <v>175</v>
      </c>
      <c r="N45" s="18">
        <f t="shared" si="3"/>
        <v>21</v>
      </c>
      <c r="O45" s="68">
        <f t="shared" si="3"/>
        <v>175</v>
      </c>
      <c r="P45" s="68">
        <f t="shared" si="3"/>
        <v>175</v>
      </c>
      <c r="Q45" s="68">
        <f t="shared" si="3"/>
        <v>175</v>
      </c>
      <c r="R45" s="18">
        <f t="shared" si="3"/>
        <v>175</v>
      </c>
      <c r="S45" s="18">
        <f t="shared" si="3"/>
        <v>175</v>
      </c>
      <c r="T45" s="18">
        <f t="shared" si="3"/>
        <v>350</v>
      </c>
      <c r="U45" s="18">
        <f t="shared" si="3"/>
        <v>175</v>
      </c>
      <c r="V45" s="18">
        <f t="shared" si="3"/>
        <v>175</v>
      </c>
      <c r="W45" s="18">
        <f>SUM(W18:W42)</f>
        <v>-144</v>
      </c>
      <c r="X45" s="12"/>
      <c r="Y45" s="18">
        <f>SUM(Y18:Y41)</f>
        <v>-103</v>
      </c>
      <c r="Z45" s="18">
        <f>SUM(Z18:Z41)</f>
        <v>-721</v>
      </c>
      <c r="AA45" s="18">
        <f>SUM(AA18:AA41)</f>
        <v>-1648</v>
      </c>
      <c r="AB45" s="12"/>
      <c r="AC45" s="18">
        <f>SUM(AC18:AC41)</f>
        <v>-592</v>
      </c>
      <c r="AD45" s="18">
        <f>SUM(AD18:AD41)</f>
        <v>1880</v>
      </c>
      <c r="AE45" s="18">
        <f>SUM(AE18:AE41)</f>
        <v>-2472</v>
      </c>
      <c r="AF45" s="55" t="s">
        <v>26</v>
      </c>
      <c r="AG45" s="76"/>
    </row>
    <row r="46" spans="1:33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44" t="s">
        <v>21</v>
      </c>
      <c r="Y46" s="8"/>
      <c r="Z46" s="8"/>
      <c r="AA46" s="8"/>
      <c r="AB46" s="43" t="s">
        <v>22</v>
      </c>
      <c r="AC46" s="12"/>
      <c r="AD46" s="12"/>
      <c r="AE46" s="12"/>
      <c r="AF46" s="58"/>
    </row>
    <row r="47" spans="1:33" ht="30.75" customHeight="1" thickBot="1" x14ac:dyDescent="0.3">
      <c r="A47" s="27"/>
      <c r="B47" s="28" t="s">
        <v>79</v>
      </c>
      <c r="C47" s="68">
        <f t="shared" ref="C47:V47" si="4">SUM(C19:C42)</f>
        <v>0</v>
      </c>
      <c r="D47" s="18">
        <f t="shared" si="4"/>
        <v>0</v>
      </c>
      <c r="E47" s="68">
        <f>SUM(E19:E42)</f>
        <v>0</v>
      </c>
      <c r="F47" s="68">
        <f>SUM(F19:F42)</f>
        <v>0</v>
      </c>
      <c r="G47" s="68">
        <f>SUM(G19:G42)</f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  <c r="M47" s="68">
        <f t="shared" si="4"/>
        <v>200</v>
      </c>
      <c r="N47" s="18">
        <f t="shared" si="4"/>
        <v>24</v>
      </c>
      <c r="O47" s="68">
        <f t="shared" si="4"/>
        <v>200</v>
      </c>
      <c r="P47" s="68">
        <f t="shared" si="4"/>
        <v>200</v>
      </c>
      <c r="Q47" s="68">
        <f t="shared" si="4"/>
        <v>200</v>
      </c>
      <c r="R47" s="18">
        <f t="shared" si="4"/>
        <v>200</v>
      </c>
      <c r="S47" s="18">
        <f t="shared" si="4"/>
        <v>200</v>
      </c>
      <c r="T47" s="18">
        <f t="shared" si="4"/>
        <v>400</v>
      </c>
      <c r="U47" s="18">
        <f t="shared" si="4"/>
        <v>200</v>
      </c>
      <c r="V47" s="18">
        <f t="shared" si="4"/>
        <v>200</v>
      </c>
      <c r="W47" s="18">
        <f>SUM(W19:W42)</f>
        <v>-144</v>
      </c>
      <c r="X47" s="45" t="e">
        <f>SUM(#REF!)</f>
        <v>#REF!</v>
      </c>
      <c r="Y47" s="18">
        <f>SUM(Y19:Y42)</f>
        <v>0</v>
      </c>
      <c r="Z47" s="18">
        <f>SUM(Z19:Z42)</f>
        <v>-824</v>
      </c>
      <c r="AA47" s="18">
        <f>SUM(AA19:AA42)</f>
        <v>-1648</v>
      </c>
      <c r="AB47" s="49" t="e">
        <f>SUM(#REF!)</f>
        <v>#REF!</v>
      </c>
      <c r="AC47" s="18">
        <f>SUM(AC19:AC44)</f>
        <v>-592</v>
      </c>
      <c r="AD47" s="18">
        <f>SUM(AD19:AD44)</f>
        <v>1880</v>
      </c>
      <c r="AE47" s="18">
        <f>SUM(AE19:AE44)</f>
        <v>-2472</v>
      </c>
      <c r="AF47" s="58" t="e">
        <f>ABS(AB47)+ABS(X47)</f>
        <v>#REF!</v>
      </c>
    </row>
    <row r="48" spans="1:33" ht="13.8" thickBot="1" x14ac:dyDescent="0.3">
      <c r="A48" s="27"/>
      <c r="B48" s="27"/>
      <c r="C48" s="19"/>
      <c r="D48" s="19"/>
      <c r="E48" s="52"/>
      <c r="F48" s="52"/>
      <c r="G48" s="52"/>
      <c r="H48" s="19"/>
      <c r="I48" s="19"/>
      <c r="J48" s="19"/>
      <c r="K48" s="19"/>
      <c r="L48" s="19"/>
      <c r="M48" s="19"/>
      <c r="N48" s="19"/>
      <c r="O48" s="52"/>
      <c r="P48" s="52"/>
      <c r="Q48" s="52"/>
      <c r="R48" s="19"/>
      <c r="S48" s="19"/>
      <c r="T48" s="19"/>
      <c r="U48" s="19"/>
      <c r="V48" s="19"/>
      <c r="W48" s="19"/>
      <c r="Y48" s="68"/>
      <c r="Z48" s="68"/>
      <c r="AA48" s="18"/>
      <c r="AC48" s="29"/>
      <c r="AD48" s="29"/>
      <c r="AE48" s="29"/>
    </row>
    <row r="49" spans="1:49" x14ac:dyDescent="0.25">
      <c r="A49" s="2"/>
      <c r="B49" s="2"/>
      <c r="C49" s="36"/>
      <c r="D49" s="103"/>
      <c r="E49" s="87"/>
      <c r="F49" s="36"/>
      <c r="G49" s="36"/>
      <c r="H49" s="103"/>
      <c r="I49" s="103"/>
      <c r="J49" s="36"/>
      <c r="K49" s="103"/>
      <c r="L49" s="36"/>
      <c r="M49" s="36"/>
      <c r="N49" s="103"/>
      <c r="O49" s="87"/>
      <c r="P49" s="36"/>
      <c r="Q49" s="36"/>
      <c r="R49" s="103"/>
      <c r="S49" s="103"/>
      <c r="T49" s="36"/>
      <c r="U49" s="103"/>
      <c r="V49" s="36"/>
      <c r="W49" s="36"/>
      <c r="X49" s="54"/>
      <c r="Y49" s="121"/>
      <c r="Z49" s="97"/>
      <c r="AA49" s="97"/>
      <c r="AB49" s="5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9" customFormat="1" ht="16.5" customHeight="1" x14ac:dyDescent="0.25">
      <c r="A50" s="27"/>
      <c r="B50" s="27"/>
      <c r="C50" s="40" t="s">
        <v>56</v>
      </c>
      <c r="D50" s="65" t="s">
        <v>56</v>
      </c>
      <c r="E50" s="50" t="s">
        <v>56</v>
      </c>
      <c r="F50" s="40" t="s">
        <v>56</v>
      </c>
      <c r="G50" s="40" t="s">
        <v>56</v>
      </c>
      <c r="H50" s="65" t="s">
        <v>56</v>
      </c>
      <c r="I50" s="65" t="s">
        <v>56</v>
      </c>
      <c r="J50" s="40" t="s">
        <v>56</v>
      </c>
      <c r="K50" s="65" t="s">
        <v>56</v>
      </c>
      <c r="L50" s="40" t="s">
        <v>56</v>
      </c>
      <c r="M50" s="40" t="s">
        <v>56</v>
      </c>
      <c r="N50" s="65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65" t="s">
        <v>56</v>
      </c>
      <c r="T50" s="40" t="s">
        <v>56</v>
      </c>
      <c r="U50" s="65" t="s">
        <v>56</v>
      </c>
      <c r="V50" s="40" t="s">
        <v>56</v>
      </c>
      <c r="W50" s="40" t="s">
        <v>417</v>
      </c>
      <c r="X50" s="42"/>
      <c r="Y50" s="12" t="s">
        <v>54</v>
      </c>
      <c r="Z50" s="33" t="s">
        <v>54</v>
      </c>
      <c r="AA50" s="33" t="s">
        <v>54</v>
      </c>
      <c r="AB50" s="42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 s="9" customFormat="1" ht="16.5" customHeight="1" x14ac:dyDescent="0.25">
      <c r="A51" s="27"/>
      <c r="B51" s="27"/>
      <c r="C51" s="40" t="s">
        <v>29</v>
      </c>
      <c r="D51" s="65" t="s">
        <v>29</v>
      </c>
      <c r="E51" s="50" t="s">
        <v>29</v>
      </c>
      <c r="F51" s="40" t="s">
        <v>29</v>
      </c>
      <c r="G51" s="40" t="s">
        <v>29</v>
      </c>
      <c r="H51" s="65" t="s">
        <v>29</v>
      </c>
      <c r="I51" s="65" t="s">
        <v>29</v>
      </c>
      <c r="J51" s="40" t="s">
        <v>29</v>
      </c>
      <c r="K51" s="65" t="s">
        <v>29</v>
      </c>
      <c r="L51" s="40" t="s">
        <v>29</v>
      </c>
      <c r="M51" s="40" t="s">
        <v>29</v>
      </c>
      <c r="N51" s="65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65" t="s">
        <v>29</v>
      </c>
      <c r="T51" s="40" t="s">
        <v>29</v>
      </c>
      <c r="U51" s="65" t="s">
        <v>29</v>
      </c>
      <c r="V51" s="40" t="s">
        <v>29</v>
      </c>
      <c r="W51" s="40" t="s">
        <v>416</v>
      </c>
      <c r="X51" s="42"/>
      <c r="Y51" s="12" t="s">
        <v>29</v>
      </c>
      <c r="Z51" s="33" t="s">
        <v>29</v>
      </c>
      <c r="AA51" s="33" t="s">
        <v>29</v>
      </c>
      <c r="AB51" s="42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:49" s="9" customFormat="1" ht="18.75" customHeight="1" thickBot="1" x14ac:dyDescent="0.3">
      <c r="A52" s="27"/>
      <c r="B52" s="27"/>
      <c r="C52" s="40" t="s">
        <v>43</v>
      </c>
      <c r="D52" s="65" t="s">
        <v>43</v>
      </c>
      <c r="E52" s="50" t="s">
        <v>43</v>
      </c>
      <c r="F52" s="40" t="s">
        <v>43</v>
      </c>
      <c r="G52" s="40" t="s">
        <v>43</v>
      </c>
      <c r="H52" s="65" t="s">
        <v>196</v>
      </c>
      <c r="I52" s="65" t="s">
        <v>48</v>
      </c>
      <c r="J52" s="40" t="s">
        <v>48</v>
      </c>
      <c r="K52" s="65" t="s">
        <v>320</v>
      </c>
      <c r="L52" s="40" t="s">
        <v>320</v>
      </c>
      <c r="M52" s="40" t="s">
        <v>43</v>
      </c>
      <c r="N52" s="65" t="s">
        <v>43</v>
      </c>
      <c r="O52" s="50" t="s">
        <v>43</v>
      </c>
      <c r="P52" s="40" t="s">
        <v>43</v>
      </c>
      <c r="Q52" s="40" t="s">
        <v>43</v>
      </c>
      <c r="R52" s="65" t="s">
        <v>196</v>
      </c>
      <c r="S52" s="65" t="s">
        <v>48</v>
      </c>
      <c r="T52" s="40" t="s">
        <v>48</v>
      </c>
      <c r="U52" s="65" t="s">
        <v>320</v>
      </c>
      <c r="V52" s="40" t="s">
        <v>320</v>
      </c>
      <c r="W52" s="40" t="s">
        <v>134</v>
      </c>
      <c r="X52" s="42"/>
      <c r="Y52" s="25" t="s">
        <v>55</v>
      </c>
      <c r="Z52" s="53" t="s">
        <v>55</v>
      </c>
      <c r="AA52" s="53" t="s">
        <v>55</v>
      </c>
      <c r="AB52" s="42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1:49" s="9" customFormat="1" ht="19.5" customHeight="1" x14ac:dyDescent="0.25">
      <c r="A53" s="27"/>
      <c r="B53" s="27"/>
      <c r="C53" s="40" t="s">
        <v>71</v>
      </c>
      <c r="D53" s="65" t="s">
        <v>48</v>
      </c>
      <c r="E53" s="50" t="s">
        <v>71</v>
      </c>
      <c r="F53" s="40" t="s">
        <v>107</v>
      </c>
      <c r="G53" s="40" t="s">
        <v>135</v>
      </c>
      <c r="H53" s="65" t="s">
        <v>65</v>
      </c>
      <c r="I53" s="65" t="s">
        <v>387</v>
      </c>
      <c r="J53" s="40" t="s">
        <v>387</v>
      </c>
      <c r="K53" s="65" t="s">
        <v>80</v>
      </c>
      <c r="L53" s="40" t="s">
        <v>65</v>
      </c>
      <c r="M53" s="40" t="s">
        <v>71</v>
      </c>
      <c r="N53" s="65" t="s">
        <v>48</v>
      </c>
      <c r="O53" s="50" t="s">
        <v>71</v>
      </c>
      <c r="P53" s="40" t="s">
        <v>107</v>
      </c>
      <c r="Q53" s="40" t="s">
        <v>135</v>
      </c>
      <c r="R53" s="65" t="s">
        <v>65</v>
      </c>
      <c r="S53" s="65" t="s">
        <v>387</v>
      </c>
      <c r="T53" s="40" t="s">
        <v>387</v>
      </c>
      <c r="U53" s="65" t="s">
        <v>80</v>
      </c>
      <c r="V53" s="40" t="s">
        <v>65</v>
      </c>
      <c r="W53" s="40" t="s">
        <v>29</v>
      </c>
      <c r="X53" s="48"/>
      <c r="Y53" s="107"/>
      <c r="Z53" s="107"/>
      <c r="AA53" s="30"/>
      <c r="AB53" s="48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1:49" s="9" customFormat="1" ht="21" customHeight="1" x14ac:dyDescent="0.25">
      <c r="A54" s="27"/>
      <c r="B54" s="27"/>
      <c r="C54" s="40" t="s">
        <v>57</v>
      </c>
      <c r="D54" s="65" t="s">
        <v>58</v>
      </c>
      <c r="E54" s="50" t="s">
        <v>170</v>
      </c>
      <c r="F54" s="40" t="s">
        <v>134</v>
      </c>
      <c r="G54" s="40" t="s">
        <v>175</v>
      </c>
      <c r="H54" s="65" t="s">
        <v>378</v>
      </c>
      <c r="I54" s="65" t="s">
        <v>388</v>
      </c>
      <c r="J54" s="40" t="s">
        <v>388</v>
      </c>
      <c r="K54" s="65" t="s">
        <v>347</v>
      </c>
      <c r="L54" s="40" t="s">
        <v>347</v>
      </c>
      <c r="M54" s="40" t="s">
        <v>57</v>
      </c>
      <c r="N54" s="65" t="s">
        <v>58</v>
      </c>
      <c r="O54" s="50" t="s">
        <v>170</v>
      </c>
      <c r="P54" s="40" t="s">
        <v>134</v>
      </c>
      <c r="Q54" s="40" t="s">
        <v>175</v>
      </c>
      <c r="R54" s="65" t="s">
        <v>378</v>
      </c>
      <c r="S54" s="65" t="s">
        <v>388</v>
      </c>
      <c r="T54" s="40" t="s">
        <v>388</v>
      </c>
      <c r="U54" s="65" t="s">
        <v>347</v>
      </c>
      <c r="V54" s="40" t="s">
        <v>347</v>
      </c>
      <c r="W54" s="40" t="s">
        <v>30</v>
      </c>
      <c r="X54" s="42"/>
      <c r="Y54" s="108"/>
      <c r="Z54" s="108"/>
      <c r="AA54" s="30"/>
      <c r="AB54" s="42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1:49" s="9" customFormat="1" ht="24" customHeight="1" thickBot="1" x14ac:dyDescent="0.3">
      <c r="A55" s="27"/>
      <c r="B55" s="27"/>
      <c r="C55" s="40" t="s">
        <v>170</v>
      </c>
      <c r="D55" s="65" t="s">
        <v>351</v>
      </c>
      <c r="E55" s="50" t="s">
        <v>368</v>
      </c>
      <c r="F55" s="40" t="s">
        <v>320</v>
      </c>
      <c r="G55" s="40" t="s">
        <v>80</v>
      </c>
      <c r="H55" s="104" t="s">
        <v>65</v>
      </c>
      <c r="I55" s="104" t="s">
        <v>389</v>
      </c>
      <c r="J55" s="67" t="s">
        <v>389</v>
      </c>
      <c r="K55" s="104" t="s">
        <v>80</v>
      </c>
      <c r="L55" s="67" t="s">
        <v>65</v>
      </c>
      <c r="M55" s="40" t="s">
        <v>170</v>
      </c>
      <c r="N55" s="65" t="s">
        <v>351</v>
      </c>
      <c r="O55" s="50" t="s">
        <v>368</v>
      </c>
      <c r="P55" s="40" t="s">
        <v>320</v>
      </c>
      <c r="Q55" s="40" t="s">
        <v>80</v>
      </c>
      <c r="R55" s="104" t="s">
        <v>65</v>
      </c>
      <c r="S55" s="104" t="s">
        <v>389</v>
      </c>
      <c r="T55" s="67" t="s">
        <v>389</v>
      </c>
      <c r="U55" s="104" t="s">
        <v>80</v>
      </c>
      <c r="V55" s="67" t="s">
        <v>65</v>
      </c>
      <c r="W55" s="67"/>
      <c r="X55" s="42"/>
      <c r="Y55" s="20"/>
      <c r="Z55" s="20"/>
      <c r="AA55" s="3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1:49" s="9" customFormat="1" ht="28.5" customHeight="1" thickBot="1" x14ac:dyDescent="0.3">
      <c r="A56" s="27"/>
      <c r="B56" s="27"/>
      <c r="C56" s="40" t="s">
        <v>368</v>
      </c>
      <c r="D56" s="104" t="s">
        <v>48</v>
      </c>
      <c r="E56" s="88" t="s">
        <v>369</v>
      </c>
      <c r="F56" s="40" t="s">
        <v>57</v>
      </c>
      <c r="G56" s="40" t="s">
        <v>347</v>
      </c>
      <c r="H56" s="54"/>
      <c r="I56" s="54"/>
      <c r="J56" s="54"/>
      <c r="K56" s="54"/>
      <c r="L56" s="54"/>
      <c r="M56" s="40" t="s">
        <v>368</v>
      </c>
      <c r="N56" s="104" t="s">
        <v>48</v>
      </c>
      <c r="O56" s="88" t="s">
        <v>369</v>
      </c>
      <c r="P56" s="40" t="s">
        <v>57</v>
      </c>
      <c r="Q56" s="40" t="s">
        <v>347</v>
      </c>
      <c r="R56" s="54"/>
      <c r="S56" s="54"/>
      <c r="T56" s="54"/>
      <c r="U56" s="54"/>
      <c r="V56" s="54"/>
      <c r="W56" s="54"/>
      <c r="X56" s="42"/>
      <c r="Y56" s="20"/>
      <c r="Z56" s="20"/>
      <c r="AA56" s="30"/>
      <c r="AB56" s="42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9" s="9" customFormat="1" ht="25.5" customHeight="1" thickBot="1" x14ac:dyDescent="0.3">
      <c r="A57" s="27"/>
      <c r="B57" s="27"/>
      <c r="C57" s="67" t="s">
        <v>369</v>
      </c>
      <c r="D57" s="54"/>
      <c r="E57" s="54"/>
      <c r="F57" s="40" t="s">
        <v>392</v>
      </c>
      <c r="G57" s="67" t="s">
        <v>346</v>
      </c>
      <c r="H57" s="54"/>
      <c r="I57" s="54"/>
      <c r="J57" s="54"/>
      <c r="K57" s="54"/>
      <c r="L57" s="54"/>
      <c r="M57" s="67" t="s">
        <v>369</v>
      </c>
      <c r="N57" s="54"/>
      <c r="O57" s="54"/>
      <c r="P57" s="40" t="s">
        <v>392</v>
      </c>
      <c r="Q57" s="67" t="s">
        <v>346</v>
      </c>
      <c r="R57" s="54"/>
      <c r="S57" s="54"/>
      <c r="T57" s="54"/>
      <c r="U57" s="54"/>
      <c r="V57" s="54"/>
      <c r="W57" s="54"/>
      <c r="X57" s="41"/>
      <c r="Y57" s="20"/>
      <c r="Z57" s="20"/>
      <c r="AA57" s="30"/>
      <c r="AB57" s="41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9" s="9" customFormat="1" ht="27" customHeight="1" x14ac:dyDescent="0.25">
      <c r="C58" s="54"/>
      <c r="D58" s="54"/>
      <c r="E58" s="54"/>
      <c r="F58" s="40" t="s">
        <v>65</v>
      </c>
      <c r="G58" s="54"/>
      <c r="H58" s="54"/>
      <c r="I58" s="54"/>
      <c r="J58" s="54"/>
      <c r="K58" s="54"/>
      <c r="L58" s="54"/>
      <c r="M58" s="54"/>
      <c r="N58" s="54"/>
      <c r="O58" s="54"/>
      <c r="P58" s="40" t="s">
        <v>65</v>
      </c>
      <c r="Q58" s="54"/>
      <c r="R58" s="54"/>
      <c r="S58" s="54"/>
      <c r="T58" s="54"/>
      <c r="U58" s="54"/>
      <c r="V58" s="54"/>
      <c r="W58" s="54"/>
      <c r="X58" s="41"/>
      <c r="Y58" s="30"/>
      <c r="Z58" s="30"/>
      <c r="AA58" s="30"/>
      <c r="AB58" s="41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 ht="20.25" customHeight="1" x14ac:dyDescent="0.25">
      <c r="B59" s="20"/>
      <c r="C59" s="54"/>
      <c r="D59" s="54"/>
      <c r="E59" s="54"/>
      <c r="F59" s="40" t="s">
        <v>378</v>
      </c>
      <c r="G59" s="54"/>
      <c r="H59" s="54"/>
      <c r="I59" s="54"/>
      <c r="J59" s="54"/>
      <c r="K59" s="54"/>
      <c r="L59" s="54"/>
      <c r="M59" s="54"/>
      <c r="N59" s="54"/>
      <c r="O59" s="54"/>
      <c r="P59" s="40" t="s">
        <v>378</v>
      </c>
      <c r="Q59" s="54"/>
      <c r="R59" s="54"/>
      <c r="S59" s="54"/>
      <c r="T59" s="54"/>
      <c r="U59" s="54"/>
      <c r="V59" s="54"/>
      <c r="W59" s="54"/>
      <c r="X59" s="41"/>
      <c r="Y59" s="20"/>
      <c r="Z59" s="20"/>
      <c r="AB59" s="32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ht="24" customHeight="1" thickBot="1" x14ac:dyDescent="0.3">
      <c r="B60" s="30"/>
      <c r="C60" s="54"/>
      <c r="D60" s="54"/>
      <c r="E60" s="54"/>
      <c r="F60" s="67" t="s">
        <v>67</v>
      </c>
      <c r="G60" s="54"/>
      <c r="H60" s="54"/>
      <c r="K60" s="54"/>
      <c r="L60" s="54"/>
      <c r="M60" s="54"/>
      <c r="N60" s="54"/>
      <c r="O60" s="54"/>
      <c r="P60" s="67" t="s">
        <v>67</v>
      </c>
      <c r="Q60" s="54"/>
      <c r="R60" s="54"/>
      <c r="U60" s="54"/>
      <c r="V60" s="54"/>
      <c r="W60" s="54"/>
      <c r="X60" s="41"/>
      <c r="Y60" s="30"/>
      <c r="Z60" s="30"/>
      <c r="AC60" s="31"/>
      <c r="AD60" s="31"/>
      <c r="AE60" s="31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ht="15" x14ac:dyDescent="0.25">
      <c r="C61" s="54"/>
      <c r="D61" s="54"/>
      <c r="E61" s="54"/>
      <c r="F61" s="54"/>
      <c r="G61" s="54"/>
      <c r="H61" s="54"/>
      <c r="M61" s="54"/>
      <c r="N61" s="54"/>
      <c r="O61" s="54"/>
      <c r="P61" s="54"/>
      <c r="Q61" s="54"/>
      <c r="R61" s="54"/>
      <c r="X61" s="41"/>
      <c r="Y61" s="30"/>
      <c r="Z61" s="30"/>
      <c r="AC61" s="32"/>
      <c r="AD61" s="32"/>
      <c r="AE61" s="32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ht="15" x14ac:dyDescent="0.25">
      <c r="C62" s="54"/>
      <c r="D62" s="54"/>
      <c r="E62" s="54"/>
      <c r="F62" s="54"/>
      <c r="G62" s="54"/>
      <c r="M62" s="54"/>
      <c r="N62" s="54"/>
      <c r="O62" s="54"/>
      <c r="P62" s="54"/>
      <c r="Q62" s="54"/>
      <c r="X62" s="41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ht="15" x14ac:dyDescent="0.25">
      <c r="C63" s="54"/>
      <c r="E63" s="54"/>
      <c r="F63" s="54"/>
      <c r="M63" s="54"/>
      <c r="O63" s="54"/>
      <c r="P63" s="54"/>
      <c r="X63" s="41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ht="15" x14ac:dyDescent="0.25">
      <c r="E64" s="54"/>
      <c r="F64" s="54"/>
      <c r="O64" s="54"/>
      <c r="P64" s="54"/>
      <c r="X64" s="41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6:49" x14ac:dyDescent="0.25">
      <c r="F65" s="54"/>
      <c r="P65" s="54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6:49" x14ac:dyDescent="0.25"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6:49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6:49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6:49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6:49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6:49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6:49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6:49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6:49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6:49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6:49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6:49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6:49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6:49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6:49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25:49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25:49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25:49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25:49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25:49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25:49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25:49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25:49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25:49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25:49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25:49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25:49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25:49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25:49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25:49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25:49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25:49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25:49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25:49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25:49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25:49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25:49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25:49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25:49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25:49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25:49" x14ac:dyDescent="0.25">
      <c r="Y106" s="30"/>
      <c r="Z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</sheetData>
  <phoneticPr fontId="0" type="noConversion"/>
  <hyperlinks>
    <hyperlink ref="S12" r:id="rId1" display="50@16.75/25@21"/>
    <hyperlink ref="R12" r:id="rId2" display="50@16.75/25@21"/>
    <hyperlink ref="T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zoomScale="60" workbookViewId="0">
      <selection activeCell="V11" sqref="V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30" customWidth="1"/>
    <col min="22" max="22" width="21.44140625" style="30" customWidth="1"/>
    <col min="23" max="24" width="30.33203125" style="5" customWidth="1"/>
    <col min="25" max="25" width="30.5546875" style="30" customWidth="1"/>
    <col min="26" max="26" width="21.44140625" style="30" customWidth="1"/>
    <col min="27" max="27" width="31.44140625" style="5" customWidth="1"/>
    <col min="28" max="28" width="28.88671875" style="5" customWidth="1"/>
    <col min="29" max="29" width="31.44140625" style="5" customWidth="1"/>
    <col min="30" max="30" width="23.10937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5"/>
      <c r="W1" s="3"/>
      <c r="X1" s="3"/>
      <c r="Y1" s="35"/>
      <c r="Z1" s="35"/>
      <c r="AA1" s="3"/>
      <c r="AB1" s="3"/>
      <c r="AC1" s="3"/>
    </row>
    <row r="2" spans="1:29" x14ac:dyDescent="0.25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37250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51" t="s">
        <v>20</v>
      </c>
      <c r="V9" s="8"/>
      <c r="W9" s="93" t="s">
        <v>51</v>
      </c>
      <c r="X9" s="93" t="s">
        <v>51</v>
      </c>
      <c r="Y9" s="93" t="s">
        <v>51</v>
      </c>
      <c r="Z9" s="8"/>
      <c r="AA9" s="9"/>
      <c r="AB9" s="9"/>
      <c r="AC9" s="9"/>
    </row>
    <row r="10" spans="1:29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19" t="s">
        <v>44</v>
      </c>
      <c r="V10" s="8"/>
      <c r="W10" s="39" t="s">
        <v>19</v>
      </c>
      <c r="X10" s="39" t="s">
        <v>19</v>
      </c>
      <c r="Y10" s="39" t="s">
        <v>19</v>
      </c>
      <c r="Z10" s="46"/>
    </row>
    <row r="11" spans="1:29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414</v>
      </c>
      <c r="U11" s="12" t="s">
        <v>414</v>
      </c>
      <c r="V11" s="8"/>
      <c r="W11" s="12" t="s">
        <v>52</v>
      </c>
      <c r="X11" s="12" t="s">
        <v>52</v>
      </c>
      <c r="Y11" s="33" t="s">
        <v>52</v>
      </c>
      <c r="Z11" s="46"/>
    </row>
    <row r="12" spans="1:29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131"/>
      <c r="V12" s="57"/>
      <c r="W12" s="105"/>
      <c r="X12" s="105"/>
      <c r="Y12" s="94"/>
      <c r="Z12" s="47"/>
    </row>
    <row r="13" spans="1:29" ht="43.5" customHeight="1" thickBot="1" x14ac:dyDescent="0.3">
      <c r="A13" s="13"/>
      <c r="B13" s="13"/>
      <c r="C13" s="158" t="s">
        <v>385</v>
      </c>
      <c r="D13" s="158" t="s">
        <v>385</v>
      </c>
      <c r="E13" s="158" t="s">
        <v>385</v>
      </c>
      <c r="F13" s="158" t="s">
        <v>385</v>
      </c>
      <c r="G13" s="158" t="s">
        <v>385</v>
      </c>
      <c r="H13" s="158" t="s">
        <v>385</v>
      </c>
      <c r="I13" s="158" t="s">
        <v>385</v>
      </c>
      <c r="J13" s="158" t="s">
        <v>385</v>
      </c>
      <c r="K13" s="158" t="s">
        <v>385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157" t="s">
        <v>374</v>
      </c>
      <c r="V13" s="64"/>
      <c r="W13" s="117" t="s">
        <v>53</v>
      </c>
      <c r="X13" s="117" t="s">
        <v>53</v>
      </c>
      <c r="Y13" s="118" t="s">
        <v>53</v>
      </c>
      <c r="AA13" s="14"/>
      <c r="AB13" s="14"/>
      <c r="AC13" s="14"/>
    </row>
    <row r="14" spans="1:29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20"/>
      <c r="W14" s="106"/>
      <c r="X14" s="106"/>
      <c r="Y14" s="95"/>
      <c r="Z14" s="38"/>
      <c r="AA14" s="15"/>
      <c r="AB14" s="15"/>
      <c r="AC14" s="15"/>
    </row>
    <row r="15" spans="1:29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37" t="s">
        <v>100</v>
      </c>
      <c r="V15" s="57"/>
      <c r="W15" s="37" t="s">
        <v>100</v>
      </c>
      <c r="X15" s="37" t="s">
        <v>100</v>
      </c>
      <c r="Y15" s="37" t="s">
        <v>100</v>
      </c>
      <c r="Z15" s="37"/>
      <c r="AA15" s="16"/>
      <c r="AB15" s="16"/>
      <c r="AC15" s="16"/>
    </row>
    <row r="16" spans="1:29" s="30" customFormat="1" ht="26.25" customHeight="1" thickBot="1" x14ac:dyDescent="0.3">
      <c r="A16" s="66"/>
      <c r="B16" s="66"/>
      <c r="C16" s="119" t="s">
        <v>383</v>
      </c>
      <c r="D16" s="119" t="s">
        <v>381</v>
      </c>
      <c r="E16" s="119" t="s">
        <v>380</v>
      </c>
      <c r="F16" s="119" t="s">
        <v>377</v>
      </c>
      <c r="G16" s="119" t="s">
        <v>376</v>
      </c>
      <c r="H16" s="119" t="s">
        <v>386</v>
      </c>
      <c r="I16" s="119" t="s">
        <v>375</v>
      </c>
      <c r="J16" s="119" t="s">
        <v>375</v>
      </c>
      <c r="K16" s="119" t="s">
        <v>379</v>
      </c>
      <c r="L16" s="119" t="s">
        <v>398</v>
      </c>
      <c r="M16" s="119" t="s">
        <v>399</v>
      </c>
      <c r="N16" s="119" t="s">
        <v>403</v>
      </c>
      <c r="O16" s="119" t="s">
        <v>393</v>
      </c>
      <c r="P16" s="119" t="s">
        <v>395</v>
      </c>
      <c r="Q16" s="119" t="s">
        <v>391</v>
      </c>
      <c r="R16" s="119" t="s">
        <v>390</v>
      </c>
      <c r="S16" s="119" t="s">
        <v>390</v>
      </c>
      <c r="T16" s="119" t="s">
        <v>396</v>
      </c>
      <c r="U16" s="119" t="s">
        <v>394</v>
      </c>
      <c r="V16" s="33"/>
      <c r="W16" s="119" t="s">
        <v>302</v>
      </c>
      <c r="X16" s="119" t="s">
        <v>302</v>
      </c>
      <c r="Y16" s="119" t="s">
        <v>303</v>
      </c>
      <c r="Z16" s="12"/>
      <c r="AA16" s="69" t="s">
        <v>25</v>
      </c>
      <c r="AB16" s="70" t="s">
        <v>23</v>
      </c>
      <c r="AC16" s="71" t="s">
        <v>24</v>
      </c>
    </row>
    <row r="17" spans="1:29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46</v>
      </c>
      <c r="U17" s="36" t="s">
        <v>46</v>
      </c>
      <c r="V17" s="65"/>
      <c r="W17" s="18" t="s">
        <v>46</v>
      </c>
      <c r="X17" s="18" t="s">
        <v>46</v>
      </c>
      <c r="Y17" s="96" t="s">
        <v>46</v>
      </c>
      <c r="Z17" s="40"/>
      <c r="AA17" s="86"/>
      <c r="AB17" s="19"/>
      <c r="AC17" s="19"/>
    </row>
    <row r="18" spans="1:29" s="20" customFormat="1" x14ac:dyDescent="0.25">
      <c r="A18" s="34">
        <v>2400</v>
      </c>
      <c r="B18" s="125" t="s">
        <v>8</v>
      </c>
      <c r="C18" s="34">
        <v>25</v>
      </c>
      <c r="D18" s="125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34">
        <v>50</v>
      </c>
      <c r="K18" s="34">
        <v>50</v>
      </c>
      <c r="L18" s="125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23"/>
      <c r="W18" s="34">
        <v>-103</v>
      </c>
      <c r="X18" s="34">
        <v>0</v>
      </c>
      <c r="Y18" s="34">
        <v>0</v>
      </c>
      <c r="Z18" s="22"/>
      <c r="AA18" s="86">
        <f>SUM(C18:Y18)</f>
        <v>150</v>
      </c>
      <c r="AB18" s="86">
        <f>SUM(C18:U18)</f>
        <v>253</v>
      </c>
      <c r="AC18" s="19">
        <f>SUM(W18:Y18)</f>
        <v>-103</v>
      </c>
    </row>
    <row r="19" spans="1:29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2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50</v>
      </c>
      <c r="T19" s="21">
        <v>25</v>
      </c>
      <c r="U19" s="21">
        <v>25</v>
      </c>
      <c r="V19" s="23"/>
      <c r="W19" s="21">
        <v>0</v>
      </c>
      <c r="X19" s="21">
        <v>-103</v>
      </c>
      <c r="Y19" s="21">
        <v>0</v>
      </c>
      <c r="Z19" s="22"/>
      <c r="AA19" s="46">
        <f>SUM(C19:Y19)</f>
        <v>150</v>
      </c>
      <c r="AB19" s="46">
        <f t="shared" ref="AB19:AB42" si="0">SUM(C19:U19)</f>
        <v>253</v>
      </c>
      <c r="AC19" s="12">
        <f t="shared" ref="AC19:AC42" si="1">SUM(W19:Y19)</f>
        <v>-103</v>
      </c>
    </row>
    <row r="20" spans="1:29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2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1">
        <v>50</v>
      </c>
      <c r="T20" s="21">
        <v>25</v>
      </c>
      <c r="U20" s="21">
        <v>25</v>
      </c>
      <c r="V20" s="23"/>
      <c r="W20" s="21">
        <v>0</v>
      </c>
      <c r="X20" s="21">
        <v>-103</v>
      </c>
      <c r="Y20" s="21">
        <v>0</v>
      </c>
      <c r="Z20" s="22"/>
      <c r="AA20" s="46">
        <f t="shared" ref="AA20:AA41" si="2">SUM(C20:Y20)</f>
        <v>150</v>
      </c>
      <c r="AB20" s="46">
        <f t="shared" si="0"/>
        <v>253</v>
      </c>
      <c r="AC20" s="12">
        <f t="shared" si="1"/>
        <v>-103</v>
      </c>
    </row>
    <row r="21" spans="1:29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1">
        <v>50</v>
      </c>
      <c r="T21" s="21">
        <v>25</v>
      </c>
      <c r="U21" s="21">
        <v>25</v>
      </c>
      <c r="V21" s="23"/>
      <c r="W21" s="21">
        <v>0</v>
      </c>
      <c r="X21" s="21">
        <v>-103</v>
      </c>
      <c r="Y21" s="21">
        <v>0</v>
      </c>
      <c r="Z21" s="22"/>
      <c r="AA21" s="46">
        <f t="shared" si="2"/>
        <v>150</v>
      </c>
      <c r="AB21" s="46">
        <f t="shared" si="0"/>
        <v>253</v>
      </c>
      <c r="AC21" s="12">
        <f t="shared" si="1"/>
        <v>-103</v>
      </c>
    </row>
    <row r="22" spans="1:29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2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1">
        <v>50</v>
      </c>
      <c r="T22" s="21">
        <v>25</v>
      </c>
      <c r="U22" s="21">
        <v>25</v>
      </c>
      <c r="V22" s="23"/>
      <c r="W22" s="21">
        <v>0</v>
      </c>
      <c r="X22" s="21">
        <v>-103</v>
      </c>
      <c r="Y22" s="21">
        <v>0</v>
      </c>
      <c r="Z22" s="22"/>
      <c r="AA22" s="46">
        <f t="shared" si="2"/>
        <v>150</v>
      </c>
      <c r="AB22" s="46">
        <f t="shared" si="0"/>
        <v>253</v>
      </c>
      <c r="AC22" s="12">
        <f t="shared" si="1"/>
        <v>-103</v>
      </c>
    </row>
    <row r="23" spans="1:29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2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1">
        <v>50</v>
      </c>
      <c r="T23" s="21">
        <v>25</v>
      </c>
      <c r="U23" s="21">
        <v>25</v>
      </c>
      <c r="V23" s="23"/>
      <c r="W23" s="21">
        <v>0</v>
      </c>
      <c r="X23" s="21">
        <v>-103</v>
      </c>
      <c r="Y23" s="21">
        <v>0</v>
      </c>
      <c r="Z23" s="22"/>
      <c r="AA23" s="46">
        <f t="shared" si="2"/>
        <v>150</v>
      </c>
      <c r="AB23" s="46">
        <f t="shared" si="0"/>
        <v>253</v>
      </c>
      <c r="AC23" s="12">
        <f t="shared" si="1"/>
        <v>-103</v>
      </c>
    </row>
    <row r="24" spans="1:29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2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50</v>
      </c>
      <c r="T24" s="21">
        <v>25</v>
      </c>
      <c r="U24" s="21">
        <v>25</v>
      </c>
      <c r="V24" s="23"/>
      <c r="W24" s="21">
        <v>0</v>
      </c>
      <c r="X24" s="21">
        <v>-103</v>
      </c>
      <c r="Y24" s="21">
        <v>0</v>
      </c>
      <c r="Z24" s="22"/>
      <c r="AA24" s="46">
        <f t="shared" si="2"/>
        <v>150</v>
      </c>
      <c r="AB24" s="46">
        <f t="shared" si="0"/>
        <v>253</v>
      </c>
      <c r="AC24" s="12">
        <f t="shared" si="1"/>
        <v>-103</v>
      </c>
    </row>
    <row r="25" spans="1:29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2">
        <v>25</v>
      </c>
      <c r="M25" s="21">
        <v>3</v>
      </c>
      <c r="N25" s="21">
        <v>25</v>
      </c>
      <c r="O25" s="21">
        <v>25</v>
      </c>
      <c r="P25" s="21">
        <v>25</v>
      </c>
      <c r="Q25" s="21">
        <v>25</v>
      </c>
      <c r="R25" s="21">
        <v>25</v>
      </c>
      <c r="S25" s="21">
        <v>50</v>
      </c>
      <c r="T25" s="21">
        <v>25</v>
      </c>
      <c r="U25" s="21">
        <v>25</v>
      </c>
      <c r="V25" s="23"/>
      <c r="W25" s="21">
        <v>0</v>
      </c>
      <c r="X25" s="21">
        <v>0</v>
      </c>
      <c r="Y25" s="21">
        <v>-103</v>
      </c>
      <c r="Z25" s="22"/>
      <c r="AA25" s="46">
        <f t="shared" si="2"/>
        <v>150</v>
      </c>
      <c r="AB25" s="46">
        <f t="shared" si="0"/>
        <v>253</v>
      </c>
      <c r="AC25" s="12">
        <f t="shared" si="1"/>
        <v>-103</v>
      </c>
    </row>
    <row r="26" spans="1:29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25</v>
      </c>
      <c r="M26" s="21">
        <v>3</v>
      </c>
      <c r="N26" s="21">
        <v>25</v>
      </c>
      <c r="O26" s="21">
        <v>25</v>
      </c>
      <c r="P26" s="21">
        <v>25</v>
      </c>
      <c r="Q26" s="21">
        <v>25</v>
      </c>
      <c r="R26" s="21">
        <v>25</v>
      </c>
      <c r="S26" s="21">
        <v>50</v>
      </c>
      <c r="T26" s="21">
        <v>25</v>
      </c>
      <c r="U26" s="21">
        <v>25</v>
      </c>
      <c r="V26" s="23"/>
      <c r="W26" s="21">
        <v>0</v>
      </c>
      <c r="X26" s="21">
        <v>0</v>
      </c>
      <c r="Y26" s="21">
        <v>-103</v>
      </c>
      <c r="Z26" s="22"/>
      <c r="AA26" s="46">
        <f t="shared" si="2"/>
        <v>150</v>
      </c>
      <c r="AB26" s="46">
        <f t="shared" si="0"/>
        <v>253</v>
      </c>
      <c r="AC26" s="12">
        <f t="shared" si="1"/>
        <v>-103</v>
      </c>
    </row>
    <row r="27" spans="1:29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2">
        <v>25</v>
      </c>
      <c r="M27" s="21">
        <v>3</v>
      </c>
      <c r="N27" s="21">
        <v>25</v>
      </c>
      <c r="O27" s="21">
        <v>25</v>
      </c>
      <c r="P27" s="21">
        <v>25</v>
      </c>
      <c r="Q27" s="21">
        <v>25</v>
      </c>
      <c r="R27" s="21">
        <v>25</v>
      </c>
      <c r="S27" s="21">
        <v>50</v>
      </c>
      <c r="T27" s="21">
        <v>25</v>
      </c>
      <c r="U27" s="21">
        <v>25</v>
      </c>
      <c r="V27" s="23"/>
      <c r="W27" s="21">
        <v>0</v>
      </c>
      <c r="X27" s="21">
        <v>0</v>
      </c>
      <c r="Y27" s="21">
        <v>-103</v>
      </c>
      <c r="Z27" s="22"/>
      <c r="AA27" s="46">
        <f t="shared" si="2"/>
        <v>150</v>
      </c>
      <c r="AB27" s="46">
        <f t="shared" si="0"/>
        <v>253</v>
      </c>
      <c r="AC27" s="12">
        <f t="shared" si="1"/>
        <v>-103</v>
      </c>
    </row>
    <row r="28" spans="1:29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2">
        <v>25</v>
      </c>
      <c r="M28" s="21">
        <v>3</v>
      </c>
      <c r="N28" s="21">
        <v>25</v>
      </c>
      <c r="O28" s="21">
        <v>25</v>
      </c>
      <c r="P28" s="21">
        <v>25</v>
      </c>
      <c r="Q28" s="21">
        <v>25</v>
      </c>
      <c r="R28" s="21">
        <v>25</v>
      </c>
      <c r="S28" s="21">
        <v>50</v>
      </c>
      <c r="T28" s="21">
        <v>25</v>
      </c>
      <c r="U28" s="21">
        <v>25</v>
      </c>
      <c r="V28" s="23"/>
      <c r="W28" s="21">
        <v>0</v>
      </c>
      <c r="X28" s="21">
        <v>0</v>
      </c>
      <c r="Y28" s="21">
        <v>-103</v>
      </c>
      <c r="Z28" s="22"/>
      <c r="AA28" s="46">
        <f t="shared" si="2"/>
        <v>150</v>
      </c>
      <c r="AB28" s="46">
        <f t="shared" si="0"/>
        <v>253</v>
      </c>
      <c r="AC28" s="12">
        <f t="shared" si="1"/>
        <v>-103</v>
      </c>
    </row>
    <row r="29" spans="1:29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2">
        <v>25</v>
      </c>
      <c r="M29" s="21">
        <v>3</v>
      </c>
      <c r="N29" s="21">
        <v>25</v>
      </c>
      <c r="O29" s="21">
        <v>25</v>
      </c>
      <c r="P29" s="21">
        <v>25</v>
      </c>
      <c r="Q29" s="21">
        <v>25</v>
      </c>
      <c r="R29" s="21">
        <v>25</v>
      </c>
      <c r="S29" s="21">
        <v>50</v>
      </c>
      <c r="T29" s="21">
        <v>25</v>
      </c>
      <c r="U29" s="21">
        <v>25</v>
      </c>
      <c r="V29" s="23"/>
      <c r="W29" s="21">
        <v>0</v>
      </c>
      <c r="X29" s="21">
        <v>0</v>
      </c>
      <c r="Y29" s="21">
        <v>-103</v>
      </c>
      <c r="Z29" s="22"/>
      <c r="AA29" s="46">
        <f t="shared" si="2"/>
        <v>150</v>
      </c>
      <c r="AB29" s="46">
        <f t="shared" si="0"/>
        <v>253</v>
      </c>
      <c r="AC29" s="12">
        <f t="shared" si="1"/>
        <v>-103</v>
      </c>
    </row>
    <row r="30" spans="1:29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2">
        <v>25</v>
      </c>
      <c r="M30" s="21">
        <v>3</v>
      </c>
      <c r="N30" s="21">
        <v>25</v>
      </c>
      <c r="O30" s="21">
        <v>25</v>
      </c>
      <c r="P30" s="21">
        <v>25</v>
      </c>
      <c r="Q30" s="21">
        <v>25</v>
      </c>
      <c r="R30" s="21">
        <v>25</v>
      </c>
      <c r="S30" s="21">
        <v>50</v>
      </c>
      <c r="T30" s="21">
        <v>25</v>
      </c>
      <c r="U30" s="21">
        <v>25</v>
      </c>
      <c r="V30" s="23"/>
      <c r="W30" s="21">
        <v>0</v>
      </c>
      <c r="X30" s="21">
        <v>0</v>
      </c>
      <c r="Y30" s="21">
        <v>-103</v>
      </c>
      <c r="Z30" s="22"/>
      <c r="AA30" s="46">
        <f t="shared" si="2"/>
        <v>150</v>
      </c>
      <c r="AB30" s="46">
        <f t="shared" si="0"/>
        <v>253</v>
      </c>
      <c r="AC30" s="12">
        <f t="shared" si="1"/>
        <v>-103</v>
      </c>
    </row>
    <row r="31" spans="1:29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2">
        <v>25</v>
      </c>
      <c r="M31" s="21">
        <v>3</v>
      </c>
      <c r="N31" s="21">
        <v>25</v>
      </c>
      <c r="O31" s="21">
        <v>25</v>
      </c>
      <c r="P31" s="21">
        <v>25</v>
      </c>
      <c r="Q31" s="21">
        <v>25</v>
      </c>
      <c r="R31" s="21">
        <v>25</v>
      </c>
      <c r="S31" s="21">
        <v>50</v>
      </c>
      <c r="T31" s="21">
        <v>25</v>
      </c>
      <c r="U31" s="21">
        <v>25</v>
      </c>
      <c r="V31" s="23"/>
      <c r="W31" s="21">
        <v>0</v>
      </c>
      <c r="X31" s="21">
        <v>0</v>
      </c>
      <c r="Y31" s="21">
        <v>-103</v>
      </c>
      <c r="Z31" s="22"/>
      <c r="AA31" s="46">
        <f t="shared" si="2"/>
        <v>150</v>
      </c>
      <c r="AB31" s="46">
        <f t="shared" si="0"/>
        <v>253</v>
      </c>
      <c r="AC31" s="12">
        <f t="shared" si="1"/>
        <v>-103</v>
      </c>
    </row>
    <row r="32" spans="1:29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2">
        <v>25</v>
      </c>
      <c r="M32" s="21">
        <v>3</v>
      </c>
      <c r="N32" s="21">
        <v>25</v>
      </c>
      <c r="O32" s="21">
        <v>25</v>
      </c>
      <c r="P32" s="21">
        <v>25</v>
      </c>
      <c r="Q32" s="21">
        <v>25</v>
      </c>
      <c r="R32" s="21">
        <v>25</v>
      </c>
      <c r="S32" s="21">
        <v>50</v>
      </c>
      <c r="T32" s="21">
        <v>25</v>
      </c>
      <c r="U32" s="21">
        <v>25</v>
      </c>
      <c r="V32" s="23"/>
      <c r="W32" s="21">
        <v>0</v>
      </c>
      <c r="X32" s="21">
        <v>0</v>
      </c>
      <c r="Y32" s="21">
        <v>-103</v>
      </c>
      <c r="Z32" s="22"/>
      <c r="AA32" s="46">
        <f t="shared" si="2"/>
        <v>150</v>
      </c>
      <c r="AB32" s="46">
        <f t="shared" si="0"/>
        <v>253</v>
      </c>
      <c r="AC32" s="12">
        <f t="shared" si="1"/>
        <v>-103</v>
      </c>
    </row>
    <row r="33" spans="1:31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2">
        <v>25</v>
      </c>
      <c r="M33" s="21">
        <v>3</v>
      </c>
      <c r="N33" s="21">
        <v>25</v>
      </c>
      <c r="O33" s="21">
        <v>25</v>
      </c>
      <c r="P33" s="21">
        <v>25</v>
      </c>
      <c r="Q33" s="21">
        <v>25</v>
      </c>
      <c r="R33" s="21">
        <v>25</v>
      </c>
      <c r="S33" s="21">
        <v>50</v>
      </c>
      <c r="T33" s="21">
        <v>25</v>
      </c>
      <c r="U33" s="21">
        <v>25</v>
      </c>
      <c r="V33" s="23"/>
      <c r="W33" s="21">
        <v>0</v>
      </c>
      <c r="X33" s="21">
        <v>0</v>
      </c>
      <c r="Y33" s="21">
        <v>-103</v>
      </c>
      <c r="Z33" s="22"/>
      <c r="AA33" s="46">
        <f t="shared" si="2"/>
        <v>150</v>
      </c>
      <c r="AB33" s="46">
        <f t="shared" si="0"/>
        <v>253</v>
      </c>
      <c r="AC33" s="12">
        <f t="shared" si="1"/>
        <v>-103</v>
      </c>
    </row>
    <row r="34" spans="1:31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2">
        <v>25</v>
      </c>
      <c r="M34" s="21">
        <v>3</v>
      </c>
      <c r="N34" s="21">
        <v>25</v>
      </c>
      <c r="O34" s="21">
        <v>25</v>
      </c>
      <c r="P34" s="21">
        <v>25</v>
      </c>
      <c r="Q34" s="21">
        <v>25</v>
      </c>
      <c r="R34" s="21">
        <v>25</v>
      </c>
      <c r="S34" s="21">
        <v>50</v>
      </c>
      <c r="T34" s="21">
        <v>25</v>
      </c>
      <c r="U34" s="21">
        <v>25</v>
      </c>
      <c r="V34" s="23"/>
      <c r="W34" s="21">
        <v>0</v>
      </c>
      <c r="X34" s="21">
        <v>0</v>
      </c>
      <c r="Y34" s="21">
        <v>-103</v>
      </c>
      <c r="Z34" s="22"/>
      <c r="AA34" s="46">
        <f t="shared" si="2"/>
        <v>150</v>
      </c>
      <c r="AB34" s="46">
        <f t="shared" si="0"/>
        <v>253</v>
      </c>
      <c r="AC34" s="12">
        <f t="shared" si="1"/>
        <v>-103</v>
      </c>
    </row>
    <row r="35" spans="1:31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2">
        <v>25</v>
      </c>
      <c r="M35" s="21">
        <v>3</v>
      </c>
      <c r="N35" s="21">
        <v>25</v>
      </c>
      <c r="O35" s="21">
        <v>25</v>
      </c>
      <c r="P35" s="21">
        <v>25</v>
      </c>
      <c r="Q35" s="21">
        <v>25</v>
      </c>
      <c r="R35" s="21">
        <v>25</v>
      </c>
      <c r="S35" s="21">
        <v>50</v>
      </c>
      <c r="T35" s="21">
        <v>25</v>
      </c>
      <c r="U35" s="21">
        <v>25</v>
      </c>
      <c r="V35" s="23"/>
      <c r="W35" s="21">
        <v>0</v>
      </c>
      <c r="X35" s="21">
        <v>0</v>
      </c>
      <c r="Y35" s="21">
        <v>-103</v>
      </c>
      <c r="Z35" s="22"/>
      <c r="AA35" s="46">
        <f t="shared" si="2"/>
        <v>150</v>
      </c>
      <c r="AB35" s="46">
        <f t="shared" si="0"/>
        <v>253</v>
      </c>
      <c r="AC35" s="12">
        <f t="shared" si="1"/>
        <v>-103</v>
      </c>
    </row>
    <row r="36" spans="1:31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2">
        <v>25</v>
      </c>
      <c r="M36" s="21">
        <v>3</v>
      </c>
      <c r="N36" s="21">
        <v>25</v>
      </c>
      <c r="O36" s="21">
        <v>25</v>
      </c>
      <c r="P36" s="21">
        <v>25</v>
      </c>
      <c r="Q36" s="21">
        <v>25</v>
      </c>
      <c r="R36" s="21">
        <v>25</v>
      </c>
      <c r="S36" s="21">
        <v>50</v>
      </c>
      <c r="T36" s="21">
        <v>25</v>
      </c>
      <c r="U36" s="21">
        <v>25</v>
      </c>
      <c r="V36" s="23"/>
      <c r="W36" s="21">
        <v>0</v>
      </c>
      <c r="X36" s="21">
        <v>0</v>
      </c>
      <c r="Y36" s="21">
        <v>-103</v>
      </c>
      <c r="Z36" s="22"/>
      <c r="AA36" s="46">
        <f t="shared" si="2"/>
        <v>150</v>
      </c>
      <c r="AB36" s="46">
        <f t="shared" si="0"/>
        <v>253</v>
      </c>
      <c r="AC36" s="12">
        <f t="shared" si="1"/>
        <v>-103</v>
      </c>
    </row>
    <row r="37" spans="1:31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2">
        <v>25</v>
      </c>
      <c r="M37" s="21">
        <v>3</v>
      </c>
      <c r="N37" s="21">
        <v>25</v>
      </c>
      <c r="O37" s="21">
        <v>25</v>
      </c>
      <c r="P37" s="21">
        <v>25</v>
      </c>
      <c r="Q37" s="21">
        <v>25</v>
      </c>
      <c r="R37" s="21">
        <v>25</v>
      </c>
      <c r="S37" s="21">
        <v>50</v>
      </c>
      <c r="T37" s="21">
        <v>25</v>
      </c>
      <c r="U37" s="21">
        <v>25</v>
      </c>
      <c r="V37" s="23"/>
      <c r="W37" s="21">
        <v>0</v>
      </c>
      <c r="X37" s="21">
        <v>0</v>
      </c>
      <c r="Y37" s="21">
        <v>-103</v>
      </c>
      <c r="Z37" s="22"/>
      <c r="AA37" s="46">
        <f t="shared" si="2"/>
        <v>150</v>
      </c>
      <c r="AB37" s="46">
        <f t="shared" si="0"/>
        <v>253</v>
      </c>
      <c r="AC37" s="12">
        <f t="shared" si="1"/>
        <v>-103</v>
      </c>
    </row>
    <row r="38" spans="1:31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2">
        <v>25</v>
      </c>
      <c r="M38" s="21">
        <v>3</v>
      </c>
      <c r="N38" s="21">
        <v>25</v>
      </c>
      <c r="O38" s="21">
        <v>25</v>
      </c>
      <c r="P38" s="21">
        <v>25</v>
      </c>
      <c r="Q38" s="21">
        <v>25</v>
      </c>
      <c r="R38" s="21">
        <v>25</v>
      </c>
      <c r="S38" s="21">
        <v>50</v>
      </c>
      <c r="T38" s="21">
        <v>25</v>
      </c>
      <c r="U38" s="21">
        <v>25</v>
      </c>
      <c r="V38" s="23"/>
      <c r="W38" s="21">
        <v>0</v>
      </c>
      <c r="X38" s="21">
        <v>0</v>
      </c>
      <c r="Y38" s="21">
        <v>-103</v>
      </c>
      <c r="Z38" s="22"/>
      <c r="AA38" s="46">
        <f t="shared" si="2"/>
        <v>150</v>
      </c>
      <c r="AB38" s="46">
        <f t="shared" si="0"/>
        <v>253</v>
      </c>
      <c r="AC38" s="12">
        <f t="shared" si="1"/>
        <v>-103</v>
      </c>
    </row>
    <row r="39" spans="1:31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2">
        <v>25</v>
      </c>
      <c r="M39" s="21">
        <v>3</v>
      </c>
      <c r="N39" s="21">
        <v>25</v>
      </c>
      <c r="O39" s="21">
        <v>25</v>
      </c>
      <c r="P39" s="21">
        <v>25</v>
      </c>
      <c r="Q39" s="21">
        <v>25</v>
      </c>
      <c r="R39" s="21">
        <v>25</v>
      </c>
      <c r="S39" s="21">
        <v>50</v>
      </c>
      <c r="T39" s="21">
        <v>25</v>
      </c>
      <c r="U39" s="21">
        <v>25</v>
      </c>
      <c r="V39" s="23"/>
      <c r="W39" s="21">
        <v>0</v>
      </c>
      <c r="X39" s="21">
        <v>0</v>
      </c>
      <c r="Y39" s="21">
        <v>-103</v>
      </c>
      <c r="Z39" s="22"/>
      <c r="AA39" s="46">
        <f t="shared" si="2"/>
        <v>150</v>
      </c>
      <c r="AB39" s="46">
        <f t="shared" si="0"/>
        <v>253</v>
      </c>
      <c r="AC39" s="12">
        <f t="shared" si="1"/>
        <v>-103</v>
      </c>
    </row>
    <row r="40" spans="1:31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2">
        <v>25</v>
      </c>
      <c r="M40" s="21">
        <v>3</v>
      </c>
      <c r="N40" s="21">
        <v>25</v>
      </c>
      <c r="O40" s="21">
        <v>25</v>
      </c>
      <c r="P40" s="21">
        <v>25</v>
      </c>
      <c r="Q40" s="21">
        <v>25</v>
      </c>
      <c r="R40" s="21">
        <v>25</v>
      </c>
      <c r="S40" s="21">
        <v>50</v>
      </c>
      <c r="T40" s="21">
        <v>25</v>
      </c>
      <c r="U40" s="21">
        <v>25</v>
      </c>
      <c r="V40" s="23"/>
      <c r="W40" s="21">
        <v>0</v>
      </c>
      <c r="X40" s="21">
        <v>0</v>
      </c>
      <c r="Y40" s="21">
        <v>-103</v>
      </c>
      <c r="Z40" s="22"/>
      <c r="AA40" s="46">
        <f t="shared" si="2"/>
        <v>150</v>
      </c>
      <c r="AB40" s="46">
        <f t="shared" si="0"/>
        <v>253</v>
      </c>
      <c r="AC40" s="12">
        <f t="shared" si="1"/>
        <v>-103</v>
      </c>
    </row>
    <row r="41" spans="1:31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2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50</v>
      </c>
      <c r="T41" s="21">
        <v>25</v>
      </c>
      <c r="U41" s="21">
        <v>25</v>
      </c>
      <c r="V41" s="23"/>
      <c r="W41" s="21">
        <v>0</v>
      </c>
      <c r="X41" s="21">
        <v>-103</v>
      </c>
      <c r="Y41" s="21">
        <v>0</v>
      </c>
      <c r="Z41" s="22"/>
      <c r="AA41" s="46">
        <f t="shared" si="2"/>
        <v>150</v>
      </c>
      <c r="AB41" s="46">
        <f t="shared" si="0"/>
        <v>253</v>
      </c>
      <c r="AC41" s="12">
        <f t="shared" si="1"/>
        <v>-103</v>
      </c>
    </row>
    <row r="42" spans="1:31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127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50</v>
      </c>
      <c r="T42" s="24">
        <v>25</v>
      </c>
      <c r="U42" s="24">
        <v>25</v>
      </c>
      <c r="V42" s="23"/>
      <c r="W42" s="24">
        <v>0</v>
      </c>
      <c r="X42" s="24">
        <f>SUM(X41)</f>
        <v>-103</v>
      </c>
      <c r="Y42" s="24">
        <v>0</v>
      </c>
      <c r="Z42" s="22"/>
      <c r="AA42" s="89">
        <f>SUM(C42:Y42)</f>
        <v>150</v>
      </c>
      <c r="AB42" s="89">
        <f t="shared" si="0"/>
        <v>253</v>
      </c>
      <c r="AC42" s="25">
        <f t="shared" si="1"/>
        <v>-103</v>
      </c>
    </row>
    <row r="43" spans="1:31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8"/>
      <c r="AB43" s="8"/>
      <c r="AC43" s="8"/>
    </row>
    <row r="44" spans="1:31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1" ht="13.8" thickBot="1" x14ac:dyDescent="0.3">
      <c r="B45" s="26" t="s">
        <v>18</v>
      </c>
      <c r="C45" s="68">
        <f t="shared" ref="C45:T45" si="3">SUM(C18:C41)</f>
        <v>25</v>
      </c>
      <c r="D45" s="68">
        <f t="shared" si="3"/>
        <v>25</v>
      </c>
      <c r="E45" s="68">
        <f t="shared" si="3"/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si="3"/>
        <v>575</v>
      </c>
      <c r="M45" s="18">
        <f t="shared" si="3"/>
        <v>69</v>
      </c>
      <c r="N45" s="68">
        <f>SUM(N18:N41)</f>
        <v>575</v>
      </c>
      <c r="O45" s="68">
        <f>SUM(O18:O41)</f>
        <v>575</v>
      </c>
      <c r="P45" s="68">
        <f>SUM(P18:P41)</f>
        <v>575</v>
      </c>
      <c r="Q45" s="18">
        <f t="shared" si="3"/>
        <v>575</v>
      </c>
      <c r="R45" s="18">
        <f t="shared" si="3"/>
        <v>575</v>
      </c>
      <c r="S45" s="18">
        <f t="shared" si="3"/>
        <v>1150</v>
      </c>
      <c r="T45" s="18">
        <f t="shared" si="3"/>
        <v>575</v>
      </c>
      <c r="U45" s="18">
        <f>SUM(U18:U41)</f>
        <v>575</v>
      </c>
      <c r="V45" s="12"/>
      <c r="W45" s="18">
        <f>SUM(W18:W41)</f>
        <v>-103</v>
      </c>
      <c r="X45" s="18">
        <f>SUM(X18:X41)</f>
        <v>-721</v>
      </c>
      <c r="Y45" s="18">
        <f>SUM(Y18:Y41)</f>
        <v>-1648</v>
      </c>
      <c r="Z45" s="12"/>
      <c r="AA45" s="18">
        <f>SUM(AA18:AA41)</f>
        <v>3600</v>
      </c>
      <c r="AB45" s="18">
        <f>SUM(AB18:AB41)</f>
        <v>6072</v>
      </c>
      <c r="AC45" s="18">
        <f>SUM(AC18:AC41)</f>
        <v>-2472</v>
      </c>
      <c r="AD45" s="55" t="s">
        <v>26</v>
      </c>
      <c r="AE45" s="76"/>
    </row>
    <row r="46" spans="1:31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4" t="s">
        <v>21</v>
      </c>
      <c r="W46" s="8"/>
      <c r="X46" s="8"/>
      <c r="Y46" s="8"/>
      <c r="Z46" s="43" t="s">
        <v>22</v>
      </c>
      <c r="AA46" s="12"/>
      <c r="AB46" s="12"/>
      <c r="AC46" s="12"/>
      <c r="AD46" s="58"/>
    </row>
    <row r="47" spans="1:31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68">
        <f t="shared" si="4"/>
        <v>0</v>
      </c>
      <c r="E47" s="68">
        <f t="shared" si="4"/>
        <v>0</v>
      </c>
      <c r="F47" s="6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68">
        <f>SUM(N19:N42)</f>
        <v>600</v>
      </c>
      <c r="O47" s="68">
        <f>SUM(O19:O42)</f>
        <v>600</v>
      </c>
      <c r="P47" s="68">
        <f>SUM(P19:P42)</f>
        <v>600</v>
      </c>
      <c r="Q47" s="18">
        <f t="shared" si="4"/>
        <v>600</v>
      </c>
      <c r="R47" s="18">
        <f t="shared" si="4"/>
        <v>600</v>
      </c>
      <c r="S47" s="18">
        <f t="shared" si="4"/>
        <v>1200</v>
      </c>
      <c r="T47" s="18">
        <f t="shared" si="4"/>
        <v>600</v>
      </c>
      <c r="U47" s="18">
        <f>SUM(U19:U42)</f>
        <v>600</v>
      </c>
      <c r="V47" s="45" t="e">
        <f>SUM(#REF!)</f>
        <v>#REF!</v>
      </c>
      <c r="W47" s="18">
        <f>SUM(W19:W42)</f>
        <v>0</v>
      </c>
      <c r="X47" s="18">
        <f>SUM(X19:X42)</f>
        <v>-824</v>
      </c>
      <c r="Y47" s="18">
        <f>SUM(Y19:Y42)</f>
        <v>-1648</v>
      </c>
      <c r="Z47" s="49" t="e">
        <f>SUM(#REF!)</f>
        <v>#REF!</v>
      </c>
      <c r="AA47" s="18">
        <f>SUM(AA19:AA44)</f>
        <v>3600</v>
      </c>
      <c r="AB47" s="18">
        <f>SUM(AB19:AB44)</f>
        <v>6072</v>
      </c>
      <c r="AC47" s="18">
        <f>SUM(AC19:AC44)</f>
        <v>-2472</v>
      </c>
      <c r="AD47" s="58" t="e">
        <f>ABS(Z47)+ABS(V47)</f>
        <v>#REF!</v>
      </c>
    </row>
    <row r="48" spans="1:31" ht="13.8" thickBot="1" x14ac:dyDescent="0.3">
      <c r="A48" s="27"/>
      <c r="B48" s="27"/>
      <c r="C48" s="52"/>
      <c r="D48" s="18"/>
      <c r="E48" s="52"/>
      <c r="F48" s="52"/>
      <c r="G48" s="19"/>
      <c r="H48" s="19"/>
      <c r="I48" s="19"/>
      <c r="J48" s="19"/>
      <c r="K48" s="19"/>
      <c r="L48" s="19"/>
      <c r="M48" s="19"/>
      <c r="N48" s="52"/>
      <c r="O48" s="52"/>
      <c r="P48" s="52"/>
      <c r="Q48" s="19"/>
      <c r="R48" s="19"/>
      <c r="S48" s="19"/>
      <c r="T48" s="19"/>
      <c r="U48" s="19"/>
      <c r="W48" s="68"/>
      <c r="X48" s="68"/>
      <c r="Y48" s="18"/>
      <c r="AA48" s="29"/>
      <c r="AB48" s="29"/>
      <c r="AC48" s="29"/>
    </row>
    <row r="49" spans="1:47" x14ac:dyDescent="0.25">
      <c r="A49" s="2"/>
      <c r="B49" s="2"/>
      <c r="C49" s="87"/>
      <c r="D49" s="40"/>
      <c r="E49" s="36"/>
      <c r="F49" s="87"/>
      <c r="G49" s="36"/>
      <c r="H49" s="36"/>
      <c r="I49" s="103"/>
      <c r="J49" s="101"/>
      <c r="K49" s="87"/>
      <c r="L49" s="36"/>
      <c r="M49" s="103"/>
      <c r="N49" s="87"/>
      <c r="O49" s="36"/>
      <c r="P49" s="36"/>
      <c r="Q49" s="103"/>
      <c r="R49" s="103"/>
      <c r="S49" s="36"/>
      <c r="T49" s="103"/>
      <c r="U49" s="36"/>
      <c r="V49" s="54"/>
      <c r="W49" s="121"/>
      <c r="X49" s="97"/>
      <c r="Y49" s="97"/>
      <c r="Z49" s="5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s="9" customFormat="1" ht="16.5" customHeight="1" x14ac:dyDescent="0.25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50" t="s">
        <v>56</v>
      </c>
      <c r="O50" s="40" t="s">
        <v>56</v>
      </c>
      <c r="P50" s="40" t="s">
        <v>56</v>
      </c>
      <c r="Q50" s="65" t="s">
        <v>56</v>
      </c>
      <c r="R50" s="65" t="s">
        <v>56</v>
      </c>
      <c r="S50" s="40" t="s">
        <v>56</v>
      </c>
      <c r="T50" s="65" t="s">
        <v>56</v>
      </c>
      <c r="U50" s="40" t="s">
        <v>56</v>
      </c>
      <c r="V50" s="42"/>
      <c r="W50" s="12" t="s">
        <v>54</v>
      </c>
      <c r="X50" s="33" t="s">
        <v>54</v>
      </c>
      <c r="Y50" s="33" t="s">
        <v>54</v>
      </c>
      <c r="Z50" s="42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s="9" customFormat="1" ht="16.5" customHeight="1" x14ac:dyDescent="0.25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50" t="s">
        <v>29</v>
      </c>
      <c r="L51" s="40" t="s">
        <v>29</v>
      </c>
      <c r="M51" s="65" t="s">
        <v>29</v>
      </c>
      <c r="N51" s="50" t="s">
        <v>29</v>
      </c>
      <c r="O51" s="40" t="s">
        <v>29</v>
      </c>
      <c r="P51" s="40" t="s">
        <v>29</v>
      </c>
      <c r="Q51" s="65" t="s">
        <v>29</v>
      </c>
      <c r="R51" s="65" t="s">
        <v>29</v>
      </c>
      <c r="S51" s="40" t="s">
        <v>29</v>
      </c>
      <c r="T51" s="65" t="s">
        <v>29</v>
      </c>
      <c r="U51" s="40" t="s">
        <v>29</v>
      </c>
      <c r="V51" s="42"/>
      <c r="W51" s="12" t="s">
        <v>29</v>
      </c>
      <c r="X51" s="33" t="s">
        <v>29</v>
      </c>
      <c r="Y51" s="33" t="s">
        <v>29</v>
      </c>
      <c r="Z51" s="42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s="9" customFormat="1" ht="18.75" customHeight="1" thickBot="1" x14ac:dyDescent="0.3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50" t="s">
        <v>320</v>
      </c>
      <c r="L52" s="40" t="s">
        <v>43</v>
      </c>
      <c r="M52" s="65" t="s">
        <v>43</v>
      </c>
      <c r="N52" s="50" t="s">
        <v>43</v>
      </c>
      <c r="O52" s="40" t="s">
        <v>43</v>
      </c>
      <c r="P52" s="40" t="s">
        <v>43</v>
      </c>
      <c r="Q52" s="65" t="s">
        <v>196</v>
      </c>
      <c r="R52" s="65" t="s">
        <v>48</v>
      </c>
      <c r="S52" s="40" t="s">
        <v>48</v>
      </c>
      <c r="T52" s="65" t="s">
        <v>320</v>
      </c>
      <c r="U52" s="40" t="s">
        <v>320</v>
      </c>
      <c r="V52" s="42"/>
      <c r="W52" s="25" t="s">
        <v>55</v>
      </c>
      <c r="X52" s="53" t="s">
        <v>55</v>
      </c>
      <c r="Y52" s="53" t="s">
        <v>55</v>
      </c>
      <c r="Z52" s="42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 spans="1:47" s="9" customFormat="1" ht="19.5" customHeight="1" thickBot="1" x14ac:dyDescent="0.3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50" t="s">
        <v>151</v>
      </c>
      <c r="L53" s="40" t="s">
        <v>71</v>
      </c>
      <c r="M53" s="65" t="s">
        <v>48</v>
      </c>
      <c r="N53" s="50" t="s">
        <v>71</v>
      </c>
      <c r="O53" s="40" t="s">
        <v>107</v>
      </c>
      <c r="P53" s="40" t="s">
        <v>135</v>
      </c>
      <c r="Q53" s="65" t="s">
        <v>65</v>
      </c>
      <c r="R53" s="65" t="s">
        <v>387</v>
      </c>
      <c r="S53" s="40" t="s">
        <v>387</v>
      </c>
      <c r="T53" s="65" t="s">
        <v>80</v>
      </c>
      <c r="U53" s="40" t="s">
        <v>65</v>
      </c>
      <c r="V53" s="48"/>
      <c r="W53" s="107"/>
      <c r="X53" s="107"/>
      <c r="Y53" s="30"/>
      <c r="Z53" s="4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 spans="1:47" s="9" customFormat="1" ht="21" customHeight="1" x14ac:dyDescent="0.25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50" t="s">
        <v>365</v>
      </c>
      <c r="L54" s="40" t="s">
        <v>57</v>
      </c>
      <c r="M54" s="65" t="s">
        <v>58</v>
      </c>
      <c r="N54" s="50" t="s">
        <v>170</v>
      </c>
      <c r="O54" s="40" t="s">
        <v>134</v>
      </c>
      <c r="P54" s="40" t="s">
        <v>175</v>
      </c>
      <c r="Q54" s="65" t="s">
        <v>378</v>
      </c>
      <c r="R54" s="65" t="s">
        <v>388</v>
      </c>
      <c r="S54" s="40" t="s">
        <v>388</v>
      </c>
      <c r="T54" s="65" t="s">
        <v>347</v>
      </c>
      <c r="U54" s="40" t="s">
        <v>347</v>
      </c>
      <c r="V54" s="42"/>
      <c r="W54" s="108"/>
      <c r="X54" s="108"/>
      <c r="Y54" s="30"/>
      <c r="Z54" s="42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 spans="1:47" s="9" customFormat="1" ht="24" customHeight="1" thickBot="1" x14ac:dyDescent="0.3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50" t="s">
        <v>366</v>
      </c>
      <c r="L55" s="40" t="s">
        <v>170</v>
      </c>
      <c r="M55" s="65" t="s">
        <v>351</v>
      </c>
      <c r="N55" s="50" t="s">
        <v>368</v>
      </c>
      <c r="O55" s="40" t="s">
        <v>320</v>
      </c>
      <c r="P55" s="40" t="s">
        <v>80</v>
      </c>
      <c r="Q55" s="104" t="s">
        <v>65</v>
      </c>
      <c r="R55" s="104" t="s">
        <v>389</v>
      </c>
      <c r="S55" s="67" t="s">
        <v>389</v>
      </c>
      <c r="T55" s="104" t="s">
        <v>80</v>
      </c>
      <c r="U55" s="67" t="s">
        <v>65</v>
      </c>
      <c r="V55" s="42"/>
      <c r="W55" s="20"/>
      <c r="X55" s="20"/>
      <c r="Y55" s="3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7" s="9" customFormat="1" ht="28.5" customHeight="1" thickBot="1" x14ac:dyDescent="0.3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88" t="s">
        <v>153</v>
      </c>
      <c r="L56" s="40" t="s">
        <v>368</v>
      </c>
      <c r="M56" s="104" t="s">
        <v>48</v>
      </c>
      <c r="N56" s="88" t="s">
        <v>369</v>
      </c>
      <c r="O56" s="40" t="s">
        <v>57</v>
      </c>
      <c r="P56" s="40" t="s">
        <v>347</v>
      </c>
      <c r="Q56" s="54"/>
      <c r="R56" s="54"/>
      <c r="S56" s="54"/>
      <c r="T56" s="54"/>
      <c r="U56" s="54"/>
      <c r="V56" s="42"/>
      <c r="W56" s="20"/>
      <c r="X56" s="20"/>
      <c r="Y56" s="30"/>
      <c r="Z56" s="42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7" s="9" customFormat="1" ht="25.5" customHeight="1" thickBot="1" x14ac:dyDescent="0.3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67" t="s">
        <v>369</v>
      </c>
      <c r="M57" s="54"/>
      <c r="N57" s="54"/>
      <c r="O57" s="40" t="s">
        <v>392</v>
      </c>
      <c r="P57" s="67" t="s">
        <v>346</v>
      </c>
      <c r="Q57" s="54"/>
      <c r="R57" s="54"/>
      <c r="S57" s="54"/>
      <c r="T57" s="54"/>
      <c r="U57" s="54"/>
      <c r="V57" s="41"/>
      <c r="W57" s="20"/>
      <c r="X57" s="20"/>
      <c r="Y57" s="30"/>
      <c r="Z57" s="4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7" s="9" customFormat="1" ht="27" customHeight="1" thickBot="1" x14ac:dyDescent="0.3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54"/>
      <c r="N58" s="54"/>
      <c r="O58" s="40" t="s">
        <v>65</v>
      </c>
      <c r="P58" s="54"/>
      <c r="Q58" s="54"/>
      <c r="R58" s="54"/>
      <c r="S58" s="54"/>
      <c r="T58" s="54"/>
      <c r="U58" s="54"/>
      <c r="V58" s="41"/>
      <c r="W58" s="30"/>
      <c r="X58" s="30"/>
      <c r="Y58" s="30"/>
      <c r="Z58" s="4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20.25" customHeight="1" x14ac:dyDescent="0.25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40" t="s">
        <v>378</v>
      </c>
      <c r="P59" s="54"/>
      <c r="Q59" s="54"/>
      <c r="R59" s="54"/>
      <c r="S59" s="54"/>
      <c r="T59" s="54"/>
      <c r="U59" s="54"/>
      <c r="V59" s="41"/>
      <c r="W59" s="20"/>
      <c r="X59" s="20"/>
      <c r="Z59" s="32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24" customHeight="1" thickBot="1" x14ac:dyDescent="0.3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67" t="s">
        <v>67</v>
      </c>
      <c r="P60" s="54"/>
      <c r="Q60" s="54"/>
      <c r="T60" s="54"/>
      <c r="U60" s="54"/>
      <c r="V60" s="41"/>
      <c r="W60" s="30"/>
      <c r="X60" s="30"/>
      <c r="AA60" s="31"/>
      <c r="AB60" s="31"/>
      <c r="AC60" s="31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V61" s="41"/>
      <c r="W61" s="30"/>
      <c r="X61" s="30"/>
      <c r="AA61" s="32"/>
      <c r="AB61" s="32"/>
      <c r="AC61" s="32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" x14ac:dyDescent="0.25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V62" s="41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D63" s="54"/>
      <c r="F63" s="54"/>
      <c r="L63" s="54"/>
      <c r="N63" s="54"/>
      <c r="O63" s="54"/>
      <c r="V63" s="41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5" x14ac:dyDescent="0.25">
      <c r="N64" s="54"/>
      <c r="O64" s="54"/>
      <c r="V64" s="41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5:47" x14ac:dyDescent="0.25">
      <c r="O65" s="54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5:47" x14ac:dyDescent="0.25"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5:47" x14ac:dyDescent="0.25"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5:47" x14ac:dyDescent="0.25"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5:47" x14ac:dyDescent="0.25"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5:47" x14ac:dyDescent="0.25"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5:47" x14ac:dyDescent="0.25"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5:47" x14ac:dyDescent="0.25"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5:47" x14ac:dyDescent="0.25"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5:47" x14ac:dyDescent="0.25"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5:47" x14ac:dyDescent="0.25"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5:47" x14ac:dyDescent="0.25"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5:47" x14ac:dyDescent="0.25"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5:47" x14ac:dyDescent="0.25"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5:47" x14ac:dyDescent="0.25"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5:47" x14ac:dyDescent="0.25"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3:47" x14ac:dyDescent="0.25"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3:47" x14ac:dyDescent="0.25"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3:47" x14ac:dyDescent="0.25"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3:47" x14ac:dyDescent="0.25"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3:47" x14ac:dyDescent="0.25"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3:47" x14ac:dyDescent="0.25"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3:47" x14ac:dyDescent="0.25"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3:47" x14ac:dyDescent="0.25"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3:47" x14ac:dyDescent="0.25"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3:47" x14ac:dyDescent="0.25"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3:47" x14ac:dyDescent="0.25"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3:47" x14ac:dyDescent="0.25"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3:47" x14ac:dyDescent="0.25"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3:47" x14ac:dyDescent="0.25"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3:47" x14ac:dyDescent="0.25"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3:47" x14ac:dyDescent="0.25"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3:47" x14ac:dyDescent="0.25"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3:47" x14ac:dyDescent="0.25"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3:47" x14ac:dyDescent="0.25"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3:47" x14ac:dyDescent="0.25"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3:47" x14ac:dyDescent="0.25"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3:47" x14ac:dyDescent="0.25"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3:47" x14ac:dyDescent="0.25"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3:47" x14ac:dyDescent="0.25"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3:47" x14ac:dyDescent="0.25"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3:47" x14ac:dyDescent="0.25"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</sheetData>
  <phoneticPr fontId="0" type="noConversion"/>
  <hyperlinks>
    <hyperlink ref="I12" r:id="rId1" display="50@16.75/25@21"/>
    <hyperlink ref="H12" r:id="rId2" display="50@16.75/25@21"/>
    <hyperlink ref="J12" r:id="rId3" display="50@16.75/25@21"/>
    <hyperlink ref="R12" r:id="rId4" display="50@16.75/25@21"/>
    <hyperlink ref="Q12" r:id="rId5" display="50@16.75/25@21"/>
    <hyperlink ref="S12" r:id="rId6" display="50@16.75/25@21"/>
  </hyperlinks>
  <pageMargins left="0.75" right="0.75" top="0" bottom="0" header="0.5" footer="0.5"/>
  <pageSetup paperSize="5" scale="61" fitToWidth="5" orientation="landscape" r:id="rId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6"/>
  <sheetViews>
    <sheetView topLeftCell="T1" zoomScale="60" workbookViewId="0">
      <selection activeCell="W1" sqref="W1:X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37249</v>
      </c>
      <c r="H8" s="6"/>
      <c r="I8" s="6"/>
      <c r="J8" s="6"/>
      <c r="K8" s="6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19" t="s">
        <v>44</v>
      </c>
      <c r="D10" s="19" t="s">
        <v>44</v>
      </c>
      <c r="E10" s="19" t="s">
        <v>44</v>
      </c>
      <c r="F10" s="19" t="s">
        <v>44</v>
      </c>
      <c r="G10" s="19" t="s">
        <v>44</v>
      </c>
      <c r="H10" s="19" t="s">
        <v>44</v>
      </c>
      <c r="I10" s="19" t="s">
        <v>44</v>
      </c>
      <c r="J10" s="19" t="s">
        <v>44</v>
      </c>
      <c r="K10" s="19" t="s">
        <v>44</v>
      </c>
      <c r="L10" s="19" t="s">
        <v>44</v>
      </c>
      <c r="M10" s="19" t="s">
        <v>44</v>
      </c>
      <c r="N10" s="19" t="s">
        <v>44</v>
      </c>
      <c r="O10" s="19" t="s">
        <v>44</v>
      </c>
      <c r="P10" s="19" t="s">
        <v>44</v>
      </c>
      <c r="Q10" s="19" t="s">
        <v>44</v>
      </c>
      <c r="R10" s="19" t="s">
        <v>44</v>
      </c>
      <c r="S10" s="19" t="s">
        <v>44</v>
      </c>
      <c r="T10" s="19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320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12" t="s">
        <v>72</v>
      </c>
      <c r="T11" s="12" t="s">
        <v>320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25.25</v>
      </c>
      <c r="I12" s="131">
        <v>25.25</v>
      </c>
      <c r="J12" s="131">
        <v>22.5</v>
      </c>
      <c r="K12" s="131"/>
      <c r="L12" s="37"/>
      <c r="M12" s="37"/>
      <c r="N12" s="37"/>
      <c r="O12" s="37"/>
      <c r="P12" s="37"/>
      <c r="Q12" s="131">
        <v>25.25</v>
      </c>
      <c r="R12" s="131">
        <v>25.25</v>
      </c>
      <c r="S12" s="131">
        <v>22.5</v>
      </c>
      <c r="T12" s="131"/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158" t="s">
        <v>371</v>
      </c>
      <c r="D13" s="158" t="s">
        <v>371</v>
      </c>
      <c r="E13" s="158" t="s">
        <v>371</v>
      </c>
      <c r="F13" s="158" t="s">
        <v>371</v>
      </c>
      <c r="G13" s="158" t="s">
        <v>371</v>
      </c>
      <c r="H13" s="158" t="s">
        <v>371</v>
      </c>
      <c r="I13" s="158" t="s">
        <v>371</v>
      </c>
      <c r="J13" s="158" t="s">
        <v>371</v>
      </c>
      <c r="K13" s="158" t="s">
        <v>371</v>
      </c>
      <c r="L13" s="157" t="s">
        <v>374</v>
      </c>
      <c r="M13" s="157" t="s">
        <v>374</v>
      </c>
      <c r="N13" s="157" t="s">
        <v>374</v>
      </c>
      <c r="O13" s="157" t="s">
        <v>374</v>
      </c>
      <c r="P13" s="157" t="s">
        <v>374</v>
      </c>
      <c r="Q13" s="157" t="s">
        <v>374</v>
      </c>
      <c r="R13" s="157" t="s">
        <v>374</v>
      </c>
      <c r="S13" s="157" t="s">
        <v>374</v>
      </c>
      <c r="T13" s="157" t="s">
        <v>374</v>
      </c>
      <c r="U13" s="64"/>
      <c r="V13" s="79" t="s">
        <v>343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19" t="s">
        <v>384</v>
      </c>
      <c r="D16" s="119" t="s">
        <v>382</v>
      </c>
      <c r="E16" s="119" t="s">
        <v>373</v>
      </c>
      <c r="F16" s="119" t="s">
        <v>370</v>
      </c>
      <c r="G16" s="119" t="s">
        <v>367</v>
      </c>
      <c r="H16" s="119" t="s">
        <v>372</v>
      </c>
      <c r="I16" s="119" t="s">
        <v>364</v>
      </c>
      <c r="J16" s="119" t="s">
        <v>364</v>
      </c>
      <c r="K16" s="119" t="s">
        <v>379</v>
      </c>
      <c r="L16" s="119" t="s">
        <v>383</v>
      </c>
      <c r="M16" s="119" t="s">
        <v>381</v>
      </c>
      <c r="N16" s="119" t="s">
        <v>380</v>
      </c>
      <c r="O16" s="119" t="s">
        <v>377</v>
      </c>
      <c r="P16" s="119" t="s">
        <v>376</v>
      </c>
      <c r="Q16" s="119" t="s">
        <v>386</v>
      </c>
      <c r="R16" s="119" t="s">
        <v>375</v>
      </c>
      <c r="S16" s="119" t="s">
        <v>375</v>
      </c>
      <c r="T16" s="119" t="s">
        <v>379</v>
      </c>
      <c r="U16" s="33"/>
      <c r="V16" s="119" t="s">
        <v>302</v>
      </c>
      <c r="W16" s="119" t="s">
        <v>302</v>
      </c>
      <c r="X16" s="119" t="s">
        <v>303</v>
      </c>
      <c r="Y16" s="12"/>
      <c r="Z16" s="69" t="s">
        <v>25</v>
      </c>
      <c r="AA16" s="70" t="s">
        <v>23</v>
      </c>
      <c r="AB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310</v>
      </c>
      <c r="I17" s="36" t="s">
        <v>310</v>
      </c>
      <c r="J17" s="36" t="s">
        <v>311</v>
      </c>
      <c r="K17" s="36" t="s">
        <v>311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310</v>
      </c>
      <c r="R17" s="36" t="s">
        <v>310</v>
      </c>
      <c r="S17" s="36" t="s">
        <v>311</v>
      </c>
      <c r="T17" s="36" t="s">
        <v>311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8" s="20" customFormat="1" x14ac:dyDescent="0.25">
      <c r="A18" s="34">
        <v>2400</v>
      </c>
      <c r="B18" s="125" t="s">
        <v>8</v>
      </c>
      <c r="C18" s="34">
        <v>25</v>
      </c>
      <c r="D18" s="34">
        <v>25</v>
      </c>
      <c r="E18" s="34">
        <v>25</v>
      </c>
      <c r="F18" s="34">
        <v>25</v>
      </c>
      <c r="G18" s="82">
        <v>3</v>
      </c>
      <c r="H18" s="34">
        <v>25</v>
      </c>
      <c r="I18" s="34">
        <v>25</v>
      </c>
      <c r="J18" s="125">
        <v>50</v>
      </c>
      <c r="K18" s="125">
        <v>50</v>
      </c>
      <c r="L18" s="34">
        <v>0</v>
      </c>
      <c r="M18" s="125">
        <v>0</v>
      </c>
      <c r="N18" s="34">
        <v>0</v>
      </c>
      <c r="O18" s="34">
        <v>0</v>
      </c>
      <c r="P18" s="82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19">
        <f>SUM(L18:X18)</f>
        <v>-103</v>
      </c>
      <c r="AA18" s="98">
        <f>SUM(C18:K18)</f>
        <v>253</v>
      </c>
      <c r="AB18" s="19">
        <f>SUM(V18:X18)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0</v>
      </c>
      <c r="I19" s="21">
        <v>0</v>
      </c>
      <c r="J19" s="22">
        <v>0</v>
      </c>
      <c r="K19" s="22">
        <v>0</v>
      </c>
      <c r="L19" s="21">
        <v>25</v>
      </c>
      <c r="M19" s="22">
        <v>25</v>
      </c>
      <c r="N19" s="21">
        <v>25</v>
      </c>
      <c r="O19" s="21">
        <v>25</v>
      </c>
      <c r="P19" s="83">
        <v>3</v>
      </c>
      <c r="Q19" s="21">
        <v>25</v>
      </c>
      <c r="R19" s="21">
        <v>25</v>
      </c>
      <c r="S19" s="21">
        <v>50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12">
        <f t="shared" ref="Z19:Z42" si="0">SUM(L19:X19)</f>
        <v>150</v>
      </c>
      <c r="AA19" s="8">
        <f>SUM(C19:T19)</f>
        <v>253</v>
      </c>
      <c r="AB19" s="12">
        <f t="shared" ref="AB19:AB42" si="1">SUM(V19:X19)</f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0</v>
      </c>
      <c r="I20" s="21">
        <v>0</v>
      </c>
      <c r="J20" s="22">
        <v>0</v>
      </c>
      <c r="K20" s="22">
        <v>0</v>
      </c>
      <c r="L20" s="21">
        <v>25</v>
      </c>
      <c r="M20" s="22">
        <v>25</v>
      </c>
      <c r="N20" s="21">
        <v>25</v>
      </c>
      <c r="O20" s="21">
        <v>25</v>
      </c>
      <c r="P20" s="83">
        <v>3</v>
      </c>
      <c r="Q20" s="21">
        <v>25</v>
      </c>
      <c r="R20" s="21">
        <v>25</v>
      </c>
      <c r="S20" s="21">
        <v>50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12">
        <f t="shared" si="0"/>
        <v>150</v>
      </c>
      <c r="AA20" s="8">
        <f t="shared" ref="AA20:AA42" si="2">SUM(C20:T20)</f>
        <v>253</v>
      </c>
      <c r="AB20" s="12">
        <f t="shared" si="1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0</v>
      </c>
      <c r="I21" s="21">
        <v>0</v>
      </c>
      <c r="J21" s="22">
        <v>0</v>
      </c>
      <c r="K21" s="22">
        <v>0</v>
      </c>
      <c r="L21" s="21">
        <v>25</v>
      </c>
      <c r="M21" s="22">
        <v>25</v>
      </c>
      <c r="N21" s="21">
        <v>25</v>
      </c>
      <c r="O21" s="21">
        <v>25</v>
      </c>
      <c r="P21" s="83">
        <v>3</v>
      </c>
      <c r="Q21" s="21">
        <v>25</v>
      </c>
      <c r="R21" s="21">
        <v>25</v>
      </c>
      <c r="S21" s="21">
        <v>50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12">
        <f t="shared" si="0"/>
        <v>150</v>
      </c>
      <c r="AA21" s="8">
        <f t="shared" si="2"/>
        <v>253</v>
      </c>
      <c r="AB21" s="12">
        <f t="shared" si="1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0</v>
      </c>
      <c r="I22" s="21">
        <v>0</v>
      </c>
      <c r="J22" s="22">
        <v>0</v>
      </c>
      <c r="K22" s="22">
        <v>0</v>
      </c>
      <c r="L22" s="21">
        <v>25</v>
      </c>
      <c r="M22" s="22">
        <v>25</v>
      </c>
      <c r="N22" s="21">
        <v>25</v>
      </c>
      <c r="O22" s="21">
        <v>25</v>
      </c>
      <c r="P22" s="83">
        <v>3</v>
      </c>
      <c r="Q22" s="21">
        <v>25</v>
      </c>
      <c r="R22" s="21">
        <v>25</v>
      </c>
      <c r="S22" s="21">
        <v>50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12">
        <f t="shared" si="0"/>
        <v>150</v>
      </c>
      <c r="AA22" s="8">
        <f t="shared" si="2"/>
        <v>253</v>
      </c>
      <c r="AB22" s="12">
        <f t="shared" si="1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0</v>
      </c>
      <c r="I23" s="21">
        <v>0</v>
      </c>
      <c r="J23" s="22">
        <v>0</v>
      </c>
      <c r="K23" s="22">
        <v>0</v>
      </c>
      <c r="L23" s="21">
        <v>25</v>
      </c>
      <c r="M23" s="22">
        <v>25</v>
      </c>
      <c r="N23" s="21">
        <v>25</v>
      </c>
      <c r="O23" s="21">
        <v>25</v>
      </c>
      <c r="P23" s="83">
        <v>3</v>
      </c>
      <c r="Q23" s="21">
        <v>25</v>
      </c>
      <c r="R23" s="21">
        <v>25</v>
      </c>
      <c r="S23" s="21">
        <v>50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12">
        <f t="shared" si="0"/>
        <v>150</v>
      </c>
      <c r="AA23" s="8">
        <f t="shared" si="2"/>
        <v>253</v>
      </c>
      <c r="AB23" s="12">
        <f t="shared" si="1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0</v>
      </c>
      <c r="I24" s="21">
        <v>0</v>
      </c>
      <c r="J24" s="22">
        <v>0</v>
      </c>
      <c r="K24" s="22">
        <v>0</v>
      </c>
      <c r="L24" s="21">
        <v>25</v>
      </c>
      <c r="M24" s="22">
        <v>25</v>
      </c>
      <c r="N24" s="21">
        <v>25</v>
      </c>
      <c r="O24" s="21">
        <v>25</v>
      </c>
      <c r="P24" s="83">
        <v>3</v>
      </c>
      <c r="Q24" s="21">
        <v>25</v>
      </c>
      <c r="R24" s="21">
        <v>25</v>
      </c>
      <c r="S24" s="21">
        <v>50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12">
        <f t="shared" si="0"/>
        <v>150</v>
      </c>
      <c r="AA24" s="8">
        <f t="shared" si="2"/>
        <v>253</v>
      </c>
      <c r="AB24" s="12">
        <f t="shared" si="1"/>
        <v>-103</v>
      </c>
    </row>
    <row r="25" spans="1:28" s="30" customFormat="1" x14ac:dyDescent="0.25">
      <c r="A25" s="21" t="s">
        <v>14</v>
      </c>
      <c r="B25" s="21" t="s">
        <v>15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2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3"/>
      <c r="V25" s="21">
        <v>0</v>
      </c>
      <c r="W25" s="21">
        <v>0</v>
      </c>
      <c r="X25" s="21">
        <v>-103</v>
      </c>
      <c r="Y25" s="22"/>
      <c r="Z25" s="12">
        <f t="shared" si="0"/>
        <v>-103</v>
      </c>
      <c r="AA25" s="8">
        <f t="shared" si="2"/>
        <v>0</v>
      </c>
      <c r="AB25" s="12">
        <f t="shared" si="1"/>
        <v>-103</v>
      </c>
    </row>
    <row r="26" spans="1:28" s="30" customFormat="1" x14ac:dyDescent="0.25">
      <c r="A26" s="21" t="s">
        <v>15</v>
      </c>
      <c r="B26" s="21" t="s">
        <v>16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2">
        <v>0</v>
      </c>
      <c r="K26" s="22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3"/>
      <c r="V26" s="21">
        <v>0</v>
      </c>
      <c r="W26" s="21">
        <v>0</v>
      </c>
      <c r="X26" s="21">
        <v>-103</v>
      </c>
      <c r="Y26" s="22"/>
      <c r="Z26" s="12">
        <f t="shared" si="0"/>
        <v>-103</v>
      </c>
      <c r="AA26" s="8">
        <f t="shared" si="2"/>
        <v>0</v>
      </c>
      <c r="AB26" s="12">
        <f t="shared" si="1"/>
        <v>-103</v>
      </c>
    </row>
    <row r="27" spans="1:28" s="30" customFormat="1" x14ac:dyDescent="0.25">
      <c r="A27" s="21" t="s">
        <v>16</v>
      </c>
      <c r="B27" s="21" t="s">
        <v>17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2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3"/>
      <c r="V27" s="21">
        <v>0</v>
      </c>
      <c r="W27" s="21">
        <v>0</v>
      </c>
      <c r="X27" s="21">
        <v>-103</v>
      </c>
      <c r="Y27" s="22"/>
      <c r="Z27" s="12">
        <f t="shared" si="0"/>
        <v>-103</v>
      </c>
      <c r="AA27" s="8">
        <f t="shared" si="2"/>
        <v>0</v>
      </c>
      <c r="AB27" s="12">
        <f t="shared" si="1"/>
        <v>-103</v>
      </c>
    </row>
    <row r="28" spans="1:28" s="30" customFormat="1" x14ac:dyDescent="0.25">
      <c r="A28" s="21">
        <v>1000</v>
      </c>
      <c r="B28" s="21">
        <v>1100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2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3"/>
      <c r="V28" s="21">
        <v>0</v>
      </c>
      <c r="W28" s="21">
        <v>0</v>
      </c>
      <c r="X28" s="21">
        <v>-103</v>
      </c>
      <c r="Y28" s="22"/>
      <c r="Z28" s="12">
        <f t="shared" si="0"/>
        <v>-103</v>
      </c>
      <c r="AA28" s="8">
        <f t="shared" si="2"/>
        <v>0</v>
      </c>
      <c r="AB28" s="12">
        <f t="shared" si="1"/>
        <v>-103</v>
      </c>
    </row>
    <row r="29" spans="1:28" s="30" customFormat="1" x14ac:dyDescent="0.25">
      <c r="A29" s="21">
        <v>1100</v>
      </c>
      <c r="B29" s="21">
        <v>1200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0</v>
      </c>
      <c r="K29" s="22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3"/>
      <c r="V29" s="21">
        <v>0</v>
      </c>
      <c r="W29" s="21">
        <v>0</v>
      </c>
      <c r="X29" s="21">
        <v>-103</v>
      </c>
      <c r="Y29" s="22"/>
      <c r="Z29" s="12">
        <f t="shared" si="0"/>
        <v>-103</v>
      </c>
      <c r="AA29" s="8">
        <f t="shared" si="2"/>
        <v>0</v>
      </c>
      <c r="AB29" s="12">
        <f t="shared" si="1"/>
        <v>-103</v>
      </c>
    </row>
    <row r="30" spans="1:28" s="30" customFormat="1" x14ac:dyDescent="0.25">
      <c r="A30" s="21">
        <v>1200</v>
      </c>
      <c r="B30" s="21">
        <v>1300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2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3"/>
      <c r="V30" s="21">
        <v>0</v>
      </c>
      <c r="W30" s="21">
        <v>0</v>
      </c>
      <c r="X30" s="21">
        <v>-103</v>
      </c>
      <c r="Y30" s="22"/>
      <c r="Z30" s="12">
        <f t="shared" si="0"/>
        <v>-103</v>
      </c>
      <c r="AA30" s="8">
        <f t="shared" si="2"/>
        <v>0</v>
      </c>
      <c r="AB30" s="12">
        <f t="shared" si="1"/>
        <v>-103</v>
      </c>
    </row>
    <row r="31" spans="1:28" s="30" customFormat="1" x14ac:dyDescent="0.25">
      <c r="A31" s="21">
        <v>1300</v>
      </c>
      <c r="B31" s="21">
        <v>1400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0</v>
      </c>
      <c r="K31" s="22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3"/>
      <c r="V31" s="21">
        <v>0</v>
      </c>
      <c r="W31" s="21">
        <v>0</v>
      </c>
      <c r="X31" s="21">
        <v>-103</v>
      </c>
      <c r="Y31" s="22"/>
      <c r="Z31" s="12">
        <f t="shared" si="0"/>
        <v>-103</v>
      </c>
      <c r="AA31" s="8">
        <f t="shared" si="2"/>
        <v>0</v>
      </c>
      <c r="AB31" s="12">
        <f t="shared" si="1"/>
        <v>-103</v>
      </c>
    </row>
    <row r="32" spans="1:28" s="30" customFormat="1" x14ac:dyDescent="0.25">
      <c r="A32" s="21">
        <v>1400</v>
      </c>
      <c r="B32" s="21">
        <v>1500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2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3"/>
      <c r="V32" s="21">
        <v>0</v>
      </c>
      <c r="W32" s="21">
        <v>0</v>
      </c>
      <c r="X32" s="21">
        <v>-103</v>
      </c>
      <c r="Y32" s="22"/>
      <c r="Z32" s="12">
        <f t="shared" si="0"/>
        <v>-103</v>
      </c>
      <c r="AA32" s="8">
        <f t="shared" si="2"/>
        <v>0</v>
      </c>
      <c r="AB32" s="12">
        <f t="shared" si="1"/>
        <v>-103</v>
      </c>
    </row>
    <row r="33" spans="1:30" s="30" customFormat="1" x14ac:dyDescent="0.25">
      <c r="A33" s="21">
        <v>1500</v>
      </c>
      <c r="B33" s="21">
        <v>1600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2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3"/>
      <c r="V33" s="21">
        <v>0</v>
      </c>
      <c r="W33" s="21">
        <v>0</v>
      </c>
      <c r="X33" s="21">
        <v>-103</v>
      </c>
      <c r="Y33" s="22"/>
      <c r="Z33" s="12">
        <f t="shared" si="0"/>
        <v>-103</v>
      </c>
      <c r="AA33" s="8">
        <f t="shared" si="2"/>
        <v>0</v>
      </c>
      <c r="AB33" s="12">
        <f t="shared" si="1"/>
        <v>-103</v>
      </c>
    </row>
    <row r="34" spans="1:30" s="30" customFormat="1" x14ac:dyDescent="0.25">
      <c r="A34" s="21">
        <v>1600</v>
      </c>
      <c r="B34" s="21">
        <v>1700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2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3"/>
      <c r="V34" s="21">
        <v>0</v>
      </c>
      <c r="W34" s="21">
        <v>0</v>
      </c>
      <c r="X34" s="21">
        <v>-103</v>
      </c>
      <c r="Y34" s="22"/>
      <c r="Z34" s="12">
        <f t="shared" si="0"/>
        <v>-103</v>
      </c>
      <c r="AA34" s="8">
        <f t="shared" si="2"/>
        <v>0</v>
      </c>
      <c r="AB34" s="12">
        <f t="shared" si="1"/>
        <v>-103</v>
      </c>
    </row>
    <row r="35" spans="1:30" s="30" customFormat="1" x14ac:dyDescent="0.25">
      <c r="A35" s="21">
        <v>1700</v>
      </c>
      <c r="B35" s="21">
        <v>1800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2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3"/>
      <c r="V35" s="21">
        <v>0</v>
      </c>
      <c r="W35" s="21">
        <v>0</v>
      </c>
      <c r="X35" s="21">
        <v>-103</v>
      </c>
      <c r="Y35" s="22"/>
      <c r="Z35" s="12">
        <f t="shared" si="0"/>
        <v>-103</v>
      </c>
      <c r="AA35" s="8">
        <f t="shared" si="2"/>
        <v>0</v>
      </c>
      <c r="AB35" s="12">
        <f t="shared" si="1"/>
        <v>-103</v>
      </c>
    </row>
    <row r="36" spans="1:30" s="30" customFormat="1" x14ac:dyDescent="0.25">
      <c r="A36" s="21">
        <v>1800</v>
      </c>
      <c r="B36" s="21">
        <v>1900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0</v>
      </c>
      <c r="K36" s="22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3"/>
      <c r="V36" s="21">
        <v>0</v>
      </c>
      <c r="W36" s="21">
        <v>0</v>
      </c>
      <c r="X36" s="21">
        <v>-103</v>
      </c>
      <c r="Y36" s="22"/>
      <c r="Z36" s="12">
        <f t="shared" si="0"/>
        <v>-103</v>
      </c>
      <c r="AA36" s="8">
        <f t="shared" si="2"/>
        <v>0</v>
      </c>
      <c r="AB36" s="12">
        <f t="shared" si="1"/>
        <v>-103</v>
      </c>
    </row>
    <row r="37" spans="1:30" s="30" customFormat="1" x14ac:dyDescent="0.25">
      <c r="A37" s="21">
        <v>1900</v>
      </c>
      <c r="B37" s="21">
        <v>2000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2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3"/>
      <c r="V37" s="21">
        <v>0</v>
      </c>
      <c r="W37" s="21">
        <v>0</v>
      </c>
      <c r="X37" s="21">
        <v>-103</v>
      </c>
      <c r="Y37" s="22"/>
      <c r="Z37" s="12">
        <f t="shared" si="0"/>
        <v>-103</v>
      </c>
      <c r="AA37" s="8">
        <f t="shared" si="2"/>
        <v>0</v>
      </c>
      <c r="AB37" s="12">
        <f t="shared" si="1"/>
        <v>-103</v>
      </c>
    </row>
    <row r="38" spans="1:30" s="30" customFormat="1" ht="12" customHeight="1" x14ac:dyDescent="0.25">
      <c r="A38" s="21">
        <v>2000</v>
      </c>
      <c r="B38" s="21">
        <v>2100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2">
        <v>0</v>
      </c>
      <c r="K38" s="22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3"/>
      <c r="V38" s="21">
        <v>0</v>
      </c>
      <c r="W38" s="21">
        <v>0</v>
      </c>
      <c r="X38" s="21">
        <v>-103</v>
      </c>
      <c r="Y38" s="22"/>
      <c r="Z38" s="12">
        <f t="shared" si="0"/>
        <v>-103</v>
      </c>
      <c r="AA38" s="8">
        <f t="shared" si="2"/>
        <v>0</v>
      </c>
      <c r="AB38" s="12">
        <f t="shared" si="1"/>
        <v>-103</v>
      </c>
    </row>
    <row r="39" spans="1:30" s="30" customFormat="1" x14ac:dyDescent="0.25">
      <c r="A39" s="21">
        <v>2100</v>
      </c>
      <c r="B39" s="21">
        <v>2200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2">
        <v>0</v>
      </c>
      <c r="K39" s="22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3"/>
      <c r="V39" s="21">
        <v>0</v>
      </c>
      <c r="W39" s="21">
        <v>0</v>
      </c>
      <c r="X39" s="21">
        <v>-103</v>
      </c>
      <c r="Y39" s="22"/>
      <c r="Z39" s="12">
        <f t="shared" si="0"/>
        <v>-103</v>
      </c>
      <c r="AA39" s="8">
        <f t="shared" si="2"/>
        <v>0</v>
      </c>
      <c r="AB39" s="12">
        <f t="shared" si="1"/>
        <v>-103</v>
      </c>
    </row>
    <row r="40" spans="1:30" s="30" customFormat="1" x14ac:dyDescent="0.25">
      <c r="A40" s="21">
        <v>2200</v>
      </c>
      <c r="B40" s="21">
        <v>2300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</v>
      </c>
      <c r="K40" s="22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3"/>
      <c r="V40" s="21">
        <v>0</v>
      </c>
      <c r="W40" s="21">
        <v>0</v>
      </c>
      <c r="X40" s="21">
        <v>-103</v>
      </c>
      <c r="Y40" s="22"/>
      <c r="Z40" s="12">
        <f t="shared" si="0"/>
        <v>-103</v>
      </c>
      <c r="AA40" s="8">
        <f t="shared" si="2"/>
        <v>0</v>
      </c>
      <c r="AB40" s="12">
        <f t="shared" si="1"/>
        <v>-103</v>
      </c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0</v>
      </c>
      <c r="K41" s="22">
        <v>0</v>
      </c>
      <c r="L41" s="21">
        <v>25</v>
      </c>
      <c r="M41" s="21">
        <v>25</v>
      </c>
      <c r="N41" s="21">
        <v>25</v>
      </c>
      <c r="O41" s="21">
        <v>25</v>
      </c>
      <c r="P41" s="21">
        <v>3</v>
      </c>
      <c r="Q41" s="21">
        <v>25</v>
      </c>
      <c r="R41" s="21">
        <v>25</v>
      </c>
      <c r="S41" s="21">
        <v>50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12">
        <f t="shared" si="0"/>
        <v>150</v>
      </c>
      <c r="AA41" s="8">
        <f t="shared" si="2"/>
        <v>253</v>
      </c>
      <c r="AB41" s="12">
        <f t="shared" si="1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0</v>
      </c>
      <c r="I42" s="24">
        <v>0</v>
      </c>
      <c r="J42" s="127">
        <v>0</v>
      </c>
      <c r="K42" s="127">
        <v>0</v>
      </c>
      <c r="L42" s="24">
        <v>25</v>
      </c>
      <c r="M42" s="127">
        <v>25</v>
      </c>
      <c r="N42" s="24">
        <v>25</v>
      </c>
      <c r="O42" s="24">
        <v>25</v>
      </c>
      <c r="P42" s="85">
        <v>3</v>
      </c>
      <c r="Q42" s="24">
        <v>25</v>
      </c>
      <c r="R42" s="24">
        <v>25</v>
      </c>
      <c r="S42" s="24">
        <v>50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25">
        <f t="shared" si="0"/>
        <v>150</v>
      </c>
      <c r="AA42" s="99">
        <f t="shared" si="2"/>
        <v>253</v>
      </c>
      <c r="AB42" s="25">
        <f t="shared" si="1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K45" si="3">SUM(C18:C41)</f>
        <v>25</v>
      </c>
      <c r="D45" s="68">
        <f t="shared" si="3"/>
        <v>25</v>
      </c>
      <c r="E45" s="68">
        <f>SUM(E18:E41)</f>
        <v>25</v>
      </c>
      <c r="F45" s="68">
        <f t="shared" si="3"/>
        <v>25</v>
      </c>
      <c r="G45" s="18">
        <f t="shared" si="3"/>
        <v>3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18">
        <f t="shared" si="3"/>
        <v>50</v>
      </c>
      <c r="L45" s="68">
        <f t="shared" ref="L45:T45" si="4">SUM(L18:L41)</f>
        <v>175</v>
      </c>
      <c r="M45" s="68">
        <f t="shared" si="4"/>
        <v>175</v>
      </c>
      <c r="N45" s="68">
        <f>SUM(N18:N41)</f>
        <v>175</v>
      </c>
      <c r="O45" s="68">
        <f t="shared" si="4"/>
        <v>175</v>
      </c>
      <c r="P45" s="18">
        <f t="shared" si="4"/>
        <v>21</v>
      </c>
      <c r="Q45" s="18">
        <f t="shared" si="4"/>
        <v>175</v>
      </c>
      <c r="R45" s="18">
        <f t="shared" si="4"/>
        <v>175</v>
      </c>
      <c r="S45" s="18">
        <f t="shared" si="4"/>
        <v>350</v>
      </c>
      <c r="T45" s="18">
        <f t="shared" si="4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-701</v>
      </c>
      <c r="AA45" s="18">
        <f>SUM(AA18:AA41)</f>
        <v>2024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4" t="s">
        <v>21</v>
      </c>
      <c r="V46" s="8"/>
      <c r="W46" s="8"/>
      <c r="X46" s="8"/>
      <c r="Y46" s="43" t="s">
        <v>22</v>
      </c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K47" si="5">SUM(C19:C42)</f>
        <v>0</v>
      </c>
      <c r="D47" s="68">
        <f t="shared" si="5"/>
        <v>0</v>
      </c>
      <c r="E47" s="68">
        <f>SUM(E19:E42)</f>
        <v>0</v>
      </c>
      <c r="F47" s="6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68">
        <f t="shared" si="6"/>
        <v>200</v>
      </c>
      <c r="N47" s="68">
        <f>SUM(N19:N42)</f>
        <v>200</v>
      </c>
      <c r="O47" s="68">
        <f t="shared" si="6"/>
        <v>200</v>
      </c>
      <c r="P47" s="18">
        <f t="shared" si="6"/>
        <v>24</v>
      </c>
      <c r="Q47" s="18">
        <f t="shared" si="6"/>
        <v>200</v>
      </c>
      <c r="R47" s="18">
        <f t="shared" si="6"/>
        <v>200</v>
      </c>
      <c r="S47" s="18">
        <f t="shared" si="6"/>
        <v>400</v>
      </c>
      <c r="T47" s="18">
        <f t="shared" si="6"/>
        <v>400</v>
      </c>
      <c r="U47" s="45" t="e">
        <f>SUM(#REF!)</f>
        <v>#REF!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9">
        <f>SUM(V47:V47)</f>
        <v>0</v>
      </c>
      <c r="Z47" s="18">
        <f>SUM(Z19:Z44)</f>
        <v>-448</v>
      </c>
      <c r="AA47" s="18">
        <f>SUM(AA19:AA44)</f>
        <v>2024</v>
      </c>
      <c r="AB47" s="18">
        <f>SUM(AB19:AB44)</f>
        <v>-2472</v>
      </c>
      <c r="AC47" s="58" t="e">
        <f>ABS(Y47)+ABS(U47)</f>
        <v>#REF!</v>
      </c>
    </row>
    <row r="48" spans="1:30" ht="13.8" thickBot="1" x14ac:dyDescent="0.3">
      <c r="A48" s="27"/>
      <c r="B48" s="27"/>
      <c r="C48" s="18"/>
      <c r="D48" s="68"/>
      <c r="E48" s="52"/>
      <c r="F48" s="52"/>
      <c r="G48" s="19"/>
      <c r="H48" s="19"/>
      <c r="I48" s="19"/>
      <c r="J48" s="19"/>
      <c r="K48" s="19"/>
      <c r="L48" s="52"/>
      <c r="M48" s="18"/>
      <c r="N48" s="52"/>
      <c r="O48" s="52"/>
      <c r="P48" s="19"/>
      <c r="Q48" s="19"/>
      <c r="R48" s="19"/>
      <c r="S48" s="19"/>
      <c r="T48" s="19"/>
      <c r="V48" s="68"/>
      <c r="W48" s="68"/>
      <c r="X48" s="18"/>
      <c r="Z48" s="29"/>
      <c r="AA48" s="29"/>
      <c r="AB48" s="29"/>
    </row>
    <row r="49" spans="1:46" x14ac:dyDescent="0.25">
      <c r="A49" s="2"/>
      <c r="B49" s="2"/>
      <c r="C49" s="50"/>
      <c r="D49" s="40"/>
      <c r="E49" s="36"/>
      <c r="F49" s="87"/>
      <c r="G49" s="36"/>
      <c r="H49" s="36"/>
      <c r="I49" s="103"/>
      <c r="J49" s="101"/>
      <c r="K49" s="36"/>
      <c r="L49" s="87"/>
      <c r="M49" s="40"/>
      <c r="N49" s="36"/>
      <c r="O49" s="87"/>
      <c r="P49" s="36"/>
      <c r="Q49" s="36"/>
      <c r="R49" s="103"/>
      <c r="S49" s="101"/>
      <c r="T49" s="36"/>
      <c r="U49" s="54"/>
      <c r="V49" s="121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50" t="s">
        <v>56</v>
      </c>
      <c r="D50" s="40" t="s">
        <v>56</v>
      </c>
      <c r="E50" s="40" t="s">
        <v>56</v>
      </c>
      <c r="F50" s="50" t="s">
        <v>56</v>
      </c>
      <c r="G50" s="40" t="s">
        <v>56</v>
      </c>
      <c r="H50" s="40" t="s">
        <v>56</v>
      </c>
      <c r="I50" s="65" t="s">
        <v>56</v>
      </c>
      <c r="J50" s="54" t="s">
        <v>56</v>
      </c>
      <c r="K50" s="40" t="s">
        <v>56</v>
      </c>
      <c r="L50" s="50" t="s">
        <v>56</v>
      </c>
      <c r="M50" s="40" t="s">
        <v>56</v>
      </c>
      <c r="N50" s="40" t="s">
        <v>56</v>
      </c>
      <c r="O50" s="50" t="s">
        <v>56</v>
      </c>
      <c r="P50" s="40" t="s">
        <v>56</v>
      </c>
      <c r="Q50" s="40" t="s">
        <v>56</v>
      </c>
      <c r="R50" s="65" t="s">
        <v>56</v>
      </c>
      <c r="S50" s="54" t="s">
        <v>56</v>
      </c>
      <c r="T50" s="40" t="s">
        <v>56</v>
      </c>
      <c r="U50" s="42"/>
      <c r="V50" s="12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50" t="s">
        <v>29</v>
      </c>
      <c r="D51" s="40" t="s">
        <v>29</v>
      </c>
      <c r="E51" s="40" t="s">
        <v>29</v>
      </c>
      <c r="F51" s="50" t="s">
        <v>29</v>
      </c>
      <c r="G51" s="40" t="s">
        <v>29</v>
      </c>
      <c r="H51" s="40" t="s">
        <v>29</v>
      </c>
      <c r="I51" s="65" t="s">
        <v>29</v>
      </c>
      <c r="J51" s="54" t="s">
        <v>29</v>
      </c>
      <c r="K51" s="40" t="s">
        <v>29</v>
      </c>
      <c r="L51" s="50" t="s">
        <v>29</v>
      </c>
      <c r="M51" s="40" t="s">
        <v>29</v>
      </c>
      <c r="N51" s="40" t="s">
        <v>29</v>
      </c>
      <c r="O51" s="50" t="s">
        <v>29</v>
      </c>
      <c r="P51" s="40" t="s">
        <v>29</v>
      </c>
      <c r="Q51" s="40" t="s">
        <v>29</v>
      </c>
      <c r="R51" s="65" t="s">
        <v>29</v>
      </c>
      <c r="S51" s="54" t="s">
        <v>29</v>
      </c>
      <c r="T51" s="40" t="s">
        <v>29</v>
      </c>
      <c r="U51" s="42"/>
      <c r="V51" s="12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50" t="s">
        <v>43</v>
      </c>
      <c r="D52" s="40" t="s">
        <v>43</v>
      </c>
      <c r="E52" s="40" t="s">
        <v>43</v>
      </c>
      <c r="F52" s="50" t="s">
        <v>43</v>
      </c>
      <c r="G52" s="40" t="s">
        <v>43</v>
      </c>
      <c r="H52" s="40" t="s">
        <v>196</v>
      </c>
      <c r="I52" s="65" t="s">
        <v>66</v>
      </c>
      <c r="J52" s="54" t="s">
        <v>66</v>
      </c>
      <c r="K52" s="40" t="s">
        <v>320</v>
      </c>
      <c r="L52" s="50" t="s">
        <v>43</v>
      </c>
      <c r="M52" s="40" t="s">
        <v>43</v>
      </c>
      <c r="N52" s="40" t="s">
        <v>43</v>
      </c>
      <c r="O52" s="50" t="s">
        <v>43</v>
      </c>
      <c r="P52" s="40" t="s">
        <v>43</v>
      </c>
      <c r="Q52" s="40" t="s">
        <v>196</v>
      </c>
      <c r="R52" s="65" t="s">
        <v>66</v>
      </c>
      <c r="S52" s="54" t="s">
        <v>66</v>
      </c>
      <c r="T52" s="40" t="s">
        <v>320</v>
      </c>
      <c r="U52" s="42"/>
      <c r="V52" s="25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50" t="s">
        <v>107</v>
      </c>
      <c r="D53" s="40" t="s">
        <v>71</v>
      </c>
      <c r="E53" s="40" t="s">
        <v>135</v>
      </c>
      <c r="F53" s="50" t="s">
        <v>170</v>
      </c>
      <c r="G53" s="40" t="s">
        <v>48</v>
      </c>
      <c r="H53" s="40" t="s">
        <v>320</v>
      </c>
      <c r="I53" s="104" t="s">
        <v>77</v>
      </c>
      <c r="J53" s="102" t="s">
        <v>77</v>
      </c>
      <c r="K53" s="40" t="s">
        <v>151</v>
      </c>
      <c r="L53" s="50" t="s">
        <v>107</v>
      </c>
      <c r="M53" s="40" t="s">
        <v>71</v>
      </c>
      <c r="N53" s="40" t="s">
        <v>135</v>
      </c>
      <c r="O53" s="50" t="s">
        <v>170</v>
      </c>
      <c r="P53" s="40" t="s">
        <v>48</v>
      </c>
      <c r="Q53" s="40" t="s">
        <v>320</v>
      </c>
      <c r="R53" s="104" t="s">
        <v>77</v>
      </c>
      <c r="S53" s="102" t="s">
        <v>77</v>
      </c>
      <c r="T53" s="40" t="s">
        <v>151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50" t="s">
        <v>134</v>
      </c>
      <c r="D54" s="40" t="s">
        <v>57</v>
      </c>
      <c r="E54" s="40" t="s">
        <v>175</v>
      </c>
      <c r="F54" s="50" t="s">
        <v>368</v>
      </c>
      <c r="G54" s="40" t="s">
        <v>58</v>
      </c>
      <c r="H54" s="40" t="s">
        <v>80</v>
      </c>
      <c r="I54" s="20"/>
      <c r="J54" s="20"/>
      <c r="K54" s="40" t="s">
        <v>365</v>
      </c>
      <c r="L54" s="50" t="s">
        <v>134</v>
      </c>
      <c r="M54" s="40" t="s">
        <v>57</v>
      </c>
      <c r="N54" s="40" t="s">
        <v>175</v>
      </c>
      <c r="O54" s="50" t="s">
        <v>368</v>
      </c>
      <c r="P54" s="40" t="s">
        <v>58</v>
      </c>
      <c r="Q54" s="40" t="s">
        <v>80</v>
      </c>
      <c r="R54" s="20"/>
      <c r="S54" s="20"/>
      <c r="T54" s="40" t="s">
        <v>365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50" t="s">
        <v>320</v>
      </c>
      <c r="D55" s="40" t="s">
        <v>65</v>
      </c>
      <c r="E55" s="40" t="s">
        <v>80</v>
      </c>
      <c r="F55" s="88" t="s">
        <v>369</v>
      </c>
      <c r="G55" s="40" t="s">
        <v>351</v>
      </c>
      <c r="H55" s="40" t="s">
        <v>347</v>
      </c>
      <c r="I55" s="54"/>
      <c r="J55" s="54"/>
      <c r="K55" s="40" t="s">
        <v>366</v>
      </c>
      <c r="L55" s="50" t="s">
        <v>320</v>
      </c>
      <c r="M55" s="40" t="s">
        <v>65</v>
      </c>
      <c r="N55" s="40" t="s">
        <v>80</v>
      </c>
      <c r="O55" s="88" t="s">
        <v>369</v>
      </c>
      <c r="P55" s="40" t="s">
        <v>351</v>
      </c>
      <c r="Q55" s="40" t="s">
        <v>347</v>
      </c>
      <c r="R55" s="54"/>
      <c r="S55" s="54"/>
      <c r="T55" s="40" t="s">
        <v>366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50" t="s">
        <v>378</v>
      </c>
      <c r="D56" s="40" t="s">
        <v>320</v>
      </c>
      <c r="E56" s="40" t="s">
        <v>347</v>
      </c>
      <c r="F56" s="54"/>
      <c r="G56" s="67" t="s">
        <v>48</v>
      </c>
      <c r="H56" s="40" t="s">
        <v>80</v>
      </c>
      <c r="I56" s="54"/>
      <c r="J56" s="54"/>
      <c r="K56" s="67" t="s">
        <v>153</v>
      </c>
      <c r="L56" s="50" t="s">
        <v>378</v>
      </c>
      <c r="M56" s="40" t="s">
        <v>320</v>
      </c>
      <c r="N56" s="40" t="s">
        <v>347</v>
      </c>
      <c r="O56" s="54"/>
      <c r="P56" s="67" t="s">
        <v>48</v>
      </c>
      <c r="Q56" s="40" t="s">
        <v>80</v>
      </c>
      <c r="R56" s="54"/>
      <c r="S56" s="54"/>
      <c r="T56" s="67" t="s">
        <v>153</v>
      </c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88" t="s">
        <v>349</v>
      </c>
      <c r="D57" s="40" t="s">
        <v>378</v>
      </c>
      <c r="E57" s="67" t="s">
        <v>346</v>
      </c>
      <c r="F57" s="54"/>
      <c r="G57" s="54"/>
      <c r="H57" s="40"/>
      <c r="I57" s="54"/>
      <c r="J57" s="54"/>
      <c r="K57" s="54"/>
      <c r="L57" s="88" t="s">
        <v>349</v>
      </c>
      <c r="M57" s="40" t="s">
        <v>378</v>
      </c>
      <c r="N57" s="67" t="s">
        <v>346</v>
      </c>
      <c r="O57" s="54"/>
      <c r="P57" s="54"/>
      <c r="Q57" s="40"/>
      <c r="R57" s="54"/>
      <c r="S57" s="54"/>
      <c r="T57" s="54"/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54"/>
      <c r="D58" s="67" t="s">
        <v>349</v>
      </c>
      <c r="E58" s="54"/>
      <c r="F58" s="54"/>
      <c r="G58" s="54"/>
      <c r="H58" s="67"/>
      <c r="I58" s="54"/>
      <c r="J58" s="54"/>
      <c r="K58" s="54"/>
      <c r="L58" s="54"/>
      <c r="M58" s="67" t="s">
        <v>349</v>
      </c>
      <c r="N58" s="54"/>
      <c r="O58" s="54"/>
      <c r="P58" s="54"/>
      <c r="Q58" s="67"/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54"/>
      <c r="D60" s="54"/>
      <c r="E60" s="54"/>
      <c r="F60" s="54"/>
      <c r="G60" s="54"/>
      <c r="H60" s="54"/>
      <c r="K60" s="54"/>
      <c r="L60" s="54"/>
      <c r="M60" s="54"/>
      <c r="N60" s="54"/>
      <c r="O60" s="54"/>
      <c r="P60" s="54"/>
      <c r="Q60" s="54"/>
      <c r="T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54"/>
      <c r="D61" s="54"/>
      <c r="E61" s="54"/>
      <c r="F61" s="54"/>
      <c r="G61" s="54"/>
      <c r="H61" s="54"/>
      <c r="L61" s="54"/>
      <c r="M61" s="54"/>
      <c r="N61" s="54"/>
      <c r="O61" s="54"/>
      <c r="P61" s="54"/>
      <c r="Q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C62" s="54"/>
      <c r="D62" s="54"/>
      <c r="E62" s="54"/>
      <c r="F62" s="54"/>
      <c r="G62" s="54"/>
      <c r="H62" s="54"/>
      <c r="L62" s="54"/>
      <c r="M62" s="54"/>
      <c r="N62" s="54"/>
      <c r="O62" s="54"/>
      <c r="P62" s="54"/>
      <c r="Q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D63" s="54"/>
      <c r="F63" s="54"/>
      <c r="M63" s="54"/>
      <c r="O63" s="54"/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hyperlinks>
    <hyperlink ref="R12" r:id="rId1" display="50@16.75/25@21"/>
    <hyperlink ref="Q12" r:id="rId2" display="50@16.75/25@21"/>
    <hyperlink ref="S12" r:id="rId3" display="50@16.75/25@21"/>
    <hyperlink ref="I12" r:id="rId4" display="50@16.75/25@21"/>
    <hyperlink ref="H12" r:id="rId5" display="50@16.75/25@21"/>
    <hyperlink ref="J12" r:id="rId6" display="50@16.75/25@21"/>
  </hyperlinks>
  <pageMargins left="0.75" right="0.75" top="0" bottom="0" header="0.5" footer="0.5"/>
  <pageSetup paperSize="5" scale="61" fitToWidth="5" orientation="landscape" r:id="rId7"/>
  <headerFooter alignWithMargins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13</vt:i4>
      </vt:variant>
    </vt:vector>
  </HeadingPairs>
  <TitlesOfParts>
    <vt:vector size="46" baseType="lpstr">
      <vt:lpstr>JAN (1) </vt:lpstr>
      <vt:lpstr>DEC(31)</vt:lpstr>
      <vt:lpstr>DEC(30)</vt:lpstr>
      <vt:lpstr>DEC(29)</vt:lpstr>
      <vt:lpstr>DEC(28)</vt:lpstr>
      <vt:lpstr>DEC(27)</vt:lpstr>
      <vt:lpstr>DEC(26)</vt:lpstr>
      <vt:lpstr>DEC(25)</vt:lpstr>
      <vt:lpstr>DEC(24)</vt:lpstr>
      <vt:lpstr>DEC(23)</vt:lpstr>
      <vt:lpstr>DEC(22)</vt:lpstr>
      <vt:lpstr>DEC(21)</vt:lpstr>
      <vt:lpstr>DEC(20)</vt:lpstr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  <vt:lpstr>'DEC(20)'!Print_Area</vt:lpstr>
      <vt:lpstr>'DEC(21)'!Print_Area</vt:lpstr>
      <vt:lpstr>'DEC(22)'!Print_Area</vt:lpstr>
      <vt:lpstr>'DEC(23)'!Print_Area</vt:lpstr>
      <vt:lpstr>'DEC(24)'!Print_Area</vt:lpstr>
      <vt:lpstr>'DEC(25)'!Print_Area</vt:lpstr>
      <vt:lpstr>'DEC(26)'!Print_Area</vt:lpstr>
      <vt:lpstr>'DEC(27)'!Print_Area</vt:lpstr>
      <vt:lpstr>'DEC(28)'!Print_Area</vt:lpstr>
      <vt:lpstr>'DEC(29)'!Print_Area</vt:lpstr>
      <vt:lpstr>'DEC(30)'!Print_Area</vt:lpstr>
      <vt:lpstr>'DEC(31)'!Print_Area</vt:lpstr>
      <vt:lpstr>'JAN (1)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2001-12-19T22:21:25Z</cp:lastPrinted>
  <dcterms:created xsi:type="dcterms:W3CDTF">2001-03-29T18:24:48Z</dcterms:created>
  <dcterms:modified xsi:type="dcterms:W3CDTF">2023-09-10T11:00:39Z</dcterms:modified>
</cp:coreProperties>
</file>