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6180"/>
  </bookViews>
  <sheets>
    <sheet name="Supply" sheetId="1" r:id="rId1"/>
    <sheet name="Plants" sheetId="2" r:id="rId2"/>
    <sheet name="Summary" sheetId="4" r:id="rId3"/>
    <sheet name="Pipeline" sheetId="3" r:id="rId4"/>
  </sheets>
  <calcPr calcId="92512"/>
</workbook>
</file>

<file path=xl/calcChain.xml><?xml version="1.0" encoding="utf-8"?>
<calcChain xmlns="http://schemas.openxmlformats.org/spreadsheetml/2006/main">
  <c r="B10" i="3" l="1"/>
  <c r="C10" i="3"/>
  <c r="D10" i="3"/>
  <c r="E10" i="3"/>
  <c r="F10" i="3"/>
  <c r="G10" i="3"/>
  <c r="H10" i="3"/>
  <c r="I10" i="3"/>
  <c r="J10" i="3"/>
  <c r="K10" i="3"/>
  <c r="L10" i="3"/>
  <c r="M10" i="3"/>
  <c r="C12" i="3"/>
  <c r="D12" i="3"/>
  <c r="E12" i="3"/>
  <c r="F12" i="3"/>
  <c r="G12" i="3"/>
  <c r="H12" i="3"/>
  <c r="I12" i="3"/>
  <c r="J12" i="3"/>
  <c r="K12" i="3"/>
  <c r="L12" i="3"/>
  <c r="M12" i="3"/>
  <c r="C18" i="2"/>
  <c r="D18" i="2"/>
  <c r="E18" i="2"/>
  <c r="F18" i="2"/>
  <c r="G18" i="2"/>
  <c r="H18" i="2"/>
  <c r="I18" i="2"/>
  <c r="J18" i="2"/>
  <c r="K18" i="2"/>
  <c r="L18" i="2"/>
  <c r="M18" i="2"/>
  <c r="N18" i="2"/>
  <c r="D19" i="2"/>
  <c r="E19" i="2"/>
  <c r="F19" i="2"/>
  <c r="G19" i="2"/>
  <c r="H19" i="2"/>
  <c r="I19" i="2"/>
  <c r="J19" i="2"/>
  <c r="K19" i="2"/>
  <c r="L19" i="2"/>
  <c r="M19" i="2"/>
  <c r="N19" i="2"/>
  <c r="C31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C35" i="2"/>
  <c r="D35" i="2"/>
  <c r="E35" i="2"/>
  <c r="F35" i="2"/>
  <c r="G35" i="2"/>
  <c r="H35" i="2"/>
  <c r="I35" i="2"/>
  <c r="J35" i="2"/>
  <c r="K35" i="2"/>
  <c r="L35" i="2"/>
  <c r="M35" i="2"/>
  <c r="N35" i="2"/>
  <c r="D36" i="2"/>
  <c r="E36" i="2"/>
  <c r="F36" i="2"/>
  <c r="G36" i="2"/>
  <c r="H36" i="2"/>
  <c r="I36" i="2"/>
  <c r="J36" i="2"/>
  <c r="K36" i="2"/>
  <c r="L36" i="2"/>
  <c r="M36" i="2"/>
  <c r="N36" i="2"/>
  <c r="C8" i="1"/>
  <c r="D8" i="1"/>
  <c r="E8" i="1"/>
  <c r="F8" i="1"/>
  <c r="G8" i="1"/>
  <c r="H8" i="1"/>
  <c r="I8" i="1"/>
  <c r="J8" i="1"/>
  <c r="K8" i="1"/>
  <c r="L8" i="1"/>
  <c r="M8" i="1"/>
  <c r="C13" i="1"/>
  <c r="D13" i="1"/>
  <c r="E13" i="1"/>
  <c r="F13" i="1"/>
  <c r="G13" i="1"/>
  <c r="H13" i="1"/>
  <c r="I13" i="1"/>
  <c r="J13" i="1"/>
  <c r="K13" i="1"/>
  <c r="L13" i="1"/>
  <c r="M13" i="1"/>
  <c r="C15" i="1"/>
  <c r="D15" i="1"/>
  <c r="E15" i="1"/>
  <c r="F15" i="1"/>
  <c r="G15" i="1"/>
  <c r="H15" i="1"/>
  <c r="I15" i="1"/>
  <c r="J15" i="1"/>
  <c r="K15" i="1"/>
  <c r="L15" i="1"/>
  <c r="M15" i="1"/>
</calcChain>
</file>

<file path=xl/sharedStrings.xml><?xml version="1.0" encoding="utf-8"?>
<sst xmlns="http://schemas.openxmlformats.org/spreadsheetml/2006/main" count="64" uniqueCount="49">
  <si>
    <t xml:space="preserve">  CBM</t>
  </si>
  <si>
    <t xml:space="preserve">  Conventional</t>
  </si>
  <si>
    <t>Subtotal</t>
  </si>
  <si>
    <t>Wellhead Gas Supply (MMcf/d)</t>
  </si>
  <si>
    <t>Rockies Pipelines</t>
  </si>
  <si>
    <t xml:space="preserve">  TransColorado</t>
  </si>
  <si>
    <t>Total Gas Deliverability</t>
  </si>
  <si>
    <t>Gas Plant Capacity &amp; Thruput (MMcf/d)</t>
  </si>
  <si>
    <t>Coal Bed Methane</t>
  </si>
  <si>
    <t>Conventional</t>
  </si>
  <si>
    <t>Total</t>
  </si>
  <si>
    <t>Operator</t>
  </si>
  <si>
    <t>Plant Name</t>
  </si>
  <si>
    <t>Capacity</t>
  </si>
  <si>
    <t>Subtotal CBM</t>
  </si>
  <si>
    <t>Subtotal Conv</t>
  </si>
  <si>
    <t>Red Cedar</t>
  </si>
  <si>
    <t>Antler</t>
  </si>
  <si>
    <t>Arkansas Loop</t>
  </si>
  <si>
    <t>Capacity Utilization</t>
  </si>
  <si>
    <t>EPFS</t>
  </si>
  <si>
    <t>Conoco</t>
  </si>
  <si>
    <t>Western Gas Processors</t>
  </si>
  <si>
    <t>Chaco</t>
  </si>
  <si>
    <t>Ignacio</t>
  </si>
  <si>
    <t>Kutz</t>
  </si>
  <si>
    <t>Lybrook</t>
  </si>
  <si>
    <t>San Juan Gas</t>
  </si>
  <si>
    <t>San Juan River</t>
  </si>
  <si>
    <t>KN Energy</t>
  </si>
  <si>
    <t>Amoco</t>
  </si>
  <si>
    <t>Burlington</t>
  </si>
  <si>
    <t>Williams FS</t>
  </si>
  <si>
    <t>Coyote Gulch</t>
  </si>
  <si>
    <t>Florida</t>
  </si>
  <si>
    <t>Jack Rabbit</t>
  </si>
  <si>
    <t>La Maquina</t>
  </si>
  <si>
    <t>Milagro</t>
  </si>
  <si>
    <t>Valverde</t>
  </si>
  <si>
    <t>Williams NWP</t>
  </si>
  <si>
    <t>Elm Ridge</t>
  </si>
  <si>
    <t>Red Cedar La Plata</t>
  </si>
  <si>
    <t>Dry gas</t>
  </si>
  <si>
    <t>EPNG</t>
  </si>
  <si>
    <t>Transwestern</t>
  </si>
  <si>
    <t>Sou Trails</t>
  </si>
  <si>
    <t>Other</t>
  </si>
  <si>
    <t>Pipeline:</t>
  </si>
  <si>
    <t>Total San Juan Take-away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</si>
</sst>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0" fontId="2" fillId="0" borderId="0" xfId="0" applyFont="1"/>
    <xf numFmtId="0" fontId="0" fillId="0" borderId="1" xfId="0" applyBorder="1"/>
    <xf numFmtId="43" fontId="0" fillId="0" borderId="0" xfId="1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5" fillId="0" borderId="0" xfId="0" applyFont="1"/>
    <xf numFmtId="0" fontId="5" fillId="0" borderId="0" xfId="0" quotePrefix="1" applyFont="1"/>
    <xf numFmtId="165" fontId="0" fillId="0" borderId="0" xfId="1" applyNumberFormat="1" applyFont="1"/>
    <xf numFmtId="165" fontId="0" fillId="0" borderId="0" xfId="0" applyNumberFormat="1"/>
    <xf numFmtId="165" fontId="0" fillId="0" borderId="2" xfId="1" applyNumberFormat="1" applyFont="1" applyBorder="1"/>
    <xf numFmtId="9" fontId="0" fillId="0" borderId="0" xfId="2" applyFont="1"/>
    <xf numFmtId="165" fontId="0" fillId="0" borderId="1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1"/>
  <sheetViews>
    <sheetView tabSelected="1" topLeftCell="C1" zoomScaleNormal="100" workbookViewId="0">
      <selection activeCell="M1" sqref="M1"/>
    </sheetView>
  </sheetViews>
  <sheetFormatPr defaultRowHeight="13.2" x14ac:dyDescent="0.25"/>
  <cols>
    <col min="1" max="1" width="20.33203125" customWidth="1"/>
    <col min="2" max="2" width="5" customWidth="1"/>
    <col min="3" max="13" width="9.33203125" bestFit="1" customWidth="1"/>
  </cols>
  <sheetData>
    <row r="4" spans="1:14" x14ac:dyDescent="0.25">
      <c r="C4" s="2">
        <v>2000</v>
      </c>
      <c r="D4" s="2">
        <v>2001</v>
      </c>
      <c r="E4" s="2">
        <v>2002</v>
      </c>
      <c r="F4" s="2">
        <v>2003</v>
      </c>
      <c r="G4" s="2">
        <v>2004</v>
      </c>
      <c r="H4" s="2">
        <v>2005</v>
      </c>
      <c r="I4" s="2">
        <v>2006</v>
      </c>
      <c r="J4" s="2">
        <v>2007</v>
      </c>
      <c r="K4" s="2">
        <v>2008</v>
      </c>
      <c r="L4" s="2">
        <v>2009</v>
      </c>
      <c r="M4" s="2">
        <v>2010</v>
      </c>
    </row>
    <row r="5" spans="1:14" x14ac:dyDescent="0.25">
      <c r="A5" t="s">
        <v>3</v>
      </c>
    </row>
    <row r="6" spans="1:14" x14ac:dyDescent="0.25">
      <c r="A6" s="1" t="s">
        <v>0</v>
      </c>
      <c r="C6" s="10">
        <v>2657</v>
      </c>
      <c r="D6" s="10">
        <v>2580</v>
      </c>
      <c r="E6" s="10">
        <v>2510</v>
      </c>
      <c r="F6" s="10">
        <v>2377</v>
      </c>
      <c r="G6" s="10">
        <v>2221</v>
      </c>
      <c r="H6" s="10">
        <v>2033</v>
      </c>
      <c r="I6" s="10">
        <v>1878</v>
      </c>
      <c r="J6" s="10">
        <v>1728</v>
      </c>
      <c r="K6" s="10">
        <v>1593</v>
      </c>
      <c r="L6" s="10">
        <v>1475</v>
      </c>
      <c r="M6" s="10">
        <v>1369</v>
      </c>
      <c r="N6" s="10"/>
    </row>
    <row r="7" spans="1:14" x14ac:dyDescent="0.25">
      <c r="A7" s="1" t="s">
        <v>1</v>
      </c>
      <c r="C7" s="14">
        <v>1613</v>
      </c>
      <c r="D7" s="14">
        <v>1666</v>
      </c>
      <c r="E7" s="14">
        <v>1714</v>
      </c>
      <c r="F7" s="14">
        <v>1762</v>
      </c>
      <c r="G7" s="14">
        <v>1802</v>
      </c>
      <c r="H7" s="14">
        <v>1847</v>
      </c>
      <c r="I7" s="14">
        <v>1883</v>
      </c>
      <c r="J7" s="14">
        <v>1914</v>
      </c>
      <c r="K7" s="14">
        <v>1935</v>
      </c>
      <c r="L7" s="14">
        <v>1963</v>
      </c>
      <c r="M7" s="14">
        <v>1982</v>
      </c>
      <c r="N7" s="10"/>
    </row>
    <row r="8" spans="1:14" x14ac:dyDescent="0.25">
      <c r="A8" t="s">
        <v>2</v>
      </c>
      <c r="C8" s="10">
        <f>SUM(C6:C7)</f>
        <v>4270</v>
      </c>
      <c r="D8" s="10">
        <f t="shared" ref="D8:M8" si="0">SUM(D6:D7)</f>
        <v>4246</v>
      </c>
      <c r="E8" s="10">
        <f t="shared" si="0"/>
        <v>4224</v>
      </c>
      <c r="F8" s="10">
        <f t="shared" si="0"/>
        <v>4139</v>
      </c>
      <c r="G8" s="10">
        <f t="shared" si="0"/>
        <v>4023</v>
      </c>
      <c r="H8" s="10">
        <f t="shared" si="0"/>
        <v>3880</v>
      </c>
      <c r="I8" s="10">
        <f t="shared" si="0"/>
        <v>3761</v>
      </c>
      <c r="J8" s="10">
        <f t="shared" si="0"/>
        <v>3642</v>
      </c>
      <c r="K8" s="10">
        <f t="shared" si="0"/>
        <v>3528</v>
      </c>
      <c r="L8" s="10">
        <f t="shared" si="0"/>
        <v>3438</v>
      </c>
      <c r="M8" s="10">
        <f t="shared" si="0"/>
        <v>3351</v>
      </c>
      <c r="N8" s="10"/>
    </row>
    <row r="9" spans="1:14" x14ac:dyDescent="0.25"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A10" t="s">
        <v>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A11" s="1" t="s">
        <v>5</v>
      </c>
      <c r="C11" s="10">
        <v>47</v>
      </c>
      <c r="D11" s="10">
        <v>70</v>
      </c>
      <c r="E11" s="10">
        <v>110</v>
      </c>
      <c r="F11" s="10">
        <v>200</v>
      </c>
      <c r="G11" s="10">
        <v>250</v>
      </c>
      <c r="H11" s="10">
        <v>270</v>
      </c>
      <c r="I11" s="10">
        <v>285</v>
      </c>
      <c r="J11" s="10">
        <v>285</v>
      </c>
      <c r="K11" s="10">
        <v>285</v>
      </c>
      <c r="L11" s="10">
        <v>285</v>
      </c>
      <c r="M11" s="10">
        <v>285</v>
      </c>
      <c r="N11" s="10"/>
    </row>
    <row r="12" spans="1:14" x14ac:dyDescent="0.25">
      <c r="A12" t="s">
        <v>39</v>
      </c>
      <c r="C12" s="14">
        <v>164</v>
      </c>
      <c r="D12" s="14">
        <v>180</v>
      </c>
      <c r="E12" s="14">
        <v>190</v>
      </c>
      <c r="F12" s="14">
        <v>160</v>
      </c>
      <c r="G12" s="14">
        <v>180</v>
      </c>
      <c r="H12" s="14">
        <v>200</v>
      </c>
      <c r="I12" s="14">
        <v>220</v>
      </c>
      <c r="J12" s="14">
        <v>240</v>
      </c>
      <c r="K12" s="14">
        <v>260</v>
      </c>
      <c r="L12" s="14">
        <v>285</v>
      </c>
      <c r="M12" s="14">
        <v>285</v>
      </c>
      <c r="N12" s="10"/>
    </row>
    <row r="13" spans="1:14" x14ac:dyDescent="0.25">
      <c r="A13" t="s">
        <v>2</v>
      </c>
      <c r="C13" s="10">
        <f>SUM(C11:C12)</f>
        <v>211</v>
      </c>
      <c r="D13" s="10">
        <f t="shared" ref="D13:M13" si="1">SUM(D11:D12)</f>
        <v>250</v>
      </c>
      <c r="E13" s="10">
        <f t="shared" si="1"/>
        <v>300</v>
      </c>
      <c r="F13" s="10">
        <f t="shared" si="1"/>
        <v>360</v>
      </c>
      <c r="G13" s="10">
        <f t="shared" si="1"/>
        <v>430</v>
      </c>
      <c r="H13" s="10">
        <f t="shared" si="1"/>
        <v>470</v>
      </c>
      <c r="I13" s="10">
        <f t="shared" si="1"/>
        <v>505</v>
      </c>
      <c r="J13" s="10">
        <f t="shared" si="1"/>
        <v>525</v>
      </c>
      <c r="K13" s="10">
        <f t="shared" si="1"/>
        <v>545</v>
      </c>
      <c r="L13" s="10">
        <f t="shared" si="1"/>
        <v>570</v>
      </c>
      <c r="M13" s="10">
        <f t="shared" si="1"/>
        <v>570</v>
      </c>
      <c r="N13" s="10"/>
    </row>
    <row r="14" spans="1:14" x14ac:dyDescent="0.25"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3.8" thickBot="1" x14ac:dyDescent="0.3">
      <c r="A15" t="s">
        <v>6</v>
      </c>
      <c r="C15" s="12">
        <f>C8+C13</f>
        <v>4481</v>
      </c>
      <c r="D15" s="12">
        <f t="shared" ref="D15:M15" si="2">D8+D13</f>
        <v>4496</v>
      </c>
      <c r="E15" s="12">
        <f t="shared" si="2"/>
        <v>4524</v>
      </c>
      <c r="F15" s="12">
        <f t="shared" si="2"/>
        <v>4499</v>
      </c>
      <c r="G15" s="12">
        <f t="shared" si="2"/>
        <v>4453</v>
      </c>
      <c r="H15" s="12">
        <f t="shared" si="2"/>
        <v>4350</v>
      </c>
      <c r="I15" s="12">
        <f t="shared" si="2"/>
        <v>4266</v>
      </c>
      <c r="J15" s="12">
        <f t="shared" si="2"/>
        <v>4167</v>
      </c>
      <c r="K15" s="12">
        <f t="shared" si="2"/>
        <v>4073</v>
      </c>
      <c r="L15" s="12">
        <f t="shared" si="2"/>
        <v>4008</v>
      </c>
      <c r="M15" s="12">
        <f t="shared" si="2"/>
        <v>3921</v>
      </c>
      <c r="N15" s="10"/>
    </row>
    <row r="16" spans="1:14" x14ac:dyDescent="0.25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3:14" x14ac:dyDescent="0.25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3:14" x14ac:dyDescent="0.25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3:14" x14ac:dyDescent="0.25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3:14" x14ac:dyDescent="0.25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3:14" x14ac:dyDescent="0.25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opLeftCell="E15" workbookViewId="0">
      <selection activeCell="N29" sqref="N29"/>
    </sheetView>
  </sheetViews>
  <sheetFormatPr defaultRowHeight="13.2" x14ac:dyDescent="0.25"/>
  <cols>
    <col min="1" max="1" width="21.6640625" customWidth="1"/>
    <col min="2" max="2" width="20.33203125" customWidth="1"/>
    <col min="3" max="3" width="8" customWidth="1"/>
    <col min="4" max="6" width="9.33203125" bestFit="1" customWidth="1"/>
    <col min="7" max="7" width="14" bestFit="1" customWidth="1"/>
    <col min="8" max="14" width="9.33203125" bestFit="1" customWidth="1"/>
  </cols>
  <sheetData>
    <row r="2" spans="1:14" x14ac:dyDescent="0.25">
      <c r="A2" t="s">
        <v>7</v>
      </c>
    </row>
    <row r="4" spans="1:14" x14ac:dyDescent="0.25">
      <c r="A4" s="5"/>
      <c r="B4" s="5"/>
      <c r="C4" s="5"/>
      <c r="D4" s="6">
        <v>2000</v>
      </c>
      <c r="E4" s="6">
        <v>2001</v>
      </c>
      <c r="F4" s="6">
        <v>2002</v>
      </c>
      <c r="G4" s="6">
        <v>2003</v>
      </c>
      <c r="H4" s="6">
        <v>2004</v>
      </c>
      <c r="I4" s="6">
        <v>2005</v>
      </c>
      <c r="J4" s="6">
        <v>2006</v>
      </c>
      <c r="K4" s="6">
        <v>2007</v>
      </c>
      <c r="L4" s="6">
        <v>2008</v>
      </c>
      <c r="M4" s="6">
        <v>2009</v>
      </c>
      <c r="N4" s="6">
        <v>2010</v>
      </c>
    </row>
    <row r="5" spans="1:14" x14ac:dyDescent="0.25">
      <c r="A5" s="5" t="s">
        <v>8</v>
      </c>
      <c r="B5" s="5"/>
    </row>
    <row r="6" spans="1:14" x14ac:dyDescent="0.25">
      <c r="A6" s="5" t="s">
        <v>11</v>
      </c>
      <c r="B6" s="5" t="s">
        <v>12</v>
      </c>
      <c r="C6" s="5" t="s">
        <v>13</v>
      </c>
    </row>
    <row r="7" spans="1:14" x14ac:dyDescent="0.25">
      <c r="A7" s="8" t="s">
        <v>16</v>
      </c>
      <c r="B7" s="8" t="s">
        <v>17</v>
      </c>
      <c r="C7" s="10">
        <v>45</v>
      </c>
      <c r="D7" s="10">
        <v>25</v>
      </c>
      <c r="E7" s="10">
        <v>16</v>
      </c>
      <c r="F7" s="10">
        <v>36</v>
      </c>
      <c r="G7" s="10">
        <v>40</v>
      </c>
      <c r="H7" s="10">
        <v>32</v>
      </c>
      <c r="I7" s="10">
        <v>25</v>
      </c>
      <c r="J7" s="10">
        <v>22</v>
      </c>
      <c r="K7" s="10">
        <v>10</v>
      </c>
      <c r="L7" s="10">
        <v>0</v>
      </c>
      <c r="M7" s="10">
        <v>0</v>
      </c>
      <c r="N7" s="10">
        <v>0</v>
      </c>
    </row>
    <row r="8" spans="1:14" x14ac:dyDescent="0.25">
      <c r="A8" s="8" t="s">
        <v>16</v>
      </c>
      <c r="B8" s="8" t="s">
        <v>18</v>
      </c>
      <c r="C8" s="10">
        <v>230</v>
      </c>
      <c r="D8" s="10">
        <v>225</v>
      </c>
      <c r="E8" s="10">
        <v>250</v>
      </c>
      <c r="F8" s="10">
        <v>245</v>
      </c>
      <c r="G8" s="10">
        <v>240</v>
      </c>
      <c r="H8" s="10">
        <v>225</v>
      </c>
      <c r="I8" s="10">
        <v>209</v>
      </c>
      <c r="J8" s="10">
        <v>188</v>
      </c>
      <c r="K8" s="10">
        <v>165</v>
      </c>
      <c r="L8" s="10">
        <v>148</v>
      </c>
      <c r="M8" s="10">
        <v>138</v>
      </c>
      <c r="N8" s="10">
        <v>125</v>
      </c>
    </row>
    <row r="9" spans="1:14" x14ac:dyDescent="0.25">
      <c r="A9" s="8" t="s">
        <v>29</v>
      </c>
      <c r="B9" s="8" t="s">
        <v>33</v>
      </c>
      <c r="C9" s="10">
        <v>195</v>
      </c>
      <c r="D9" s="10">
        <v>177</v>
      </c>
      <c r="E9" s="10">
        <v>180</v>
      </c>
      <c r="F9" s="10">
        <v>182</v>
      </c>
      <c r="G9" s="10">
        <v>184</v>
      </c>
      <c r="H9" s="10">
        <v>175</v>
      </c>
      <c r="I9" s="10">
        <v>159</v>
      </c>
      <c r="J9" s="10">
        <v>148</v>
      </c>
      <c r="K9" s="10">
        <v>132</v>
      </c>
      <c r="L9" s="10">
        <v>109</v>
      </c>
      <c r="M9" s="10">
        <v>90</v>
      </c>
      <c r="N9" s="10">
        <v>71</v>
      </c>
    </row>
    <row r="10" spans="1:14" x14ac:dyDescent="0.25">
      <c r="A10" s="8" t="s">
        <v>30</v>
      </c>
      <c r="B10" s="8" t="s">
        <v>34</v>
      </c>
      <c r="C10" s="10">
        <v>240</v>
      </c>
      <c r="D10" s="10">
        <v>223</v>
      </c>
      <c r="E10" s="10">
        <v>252</v>
      </c>
      <c r="F10" s="10">
        <v>253</v>
      </c>
      <c r="G10" s="10">
        <v>255</v>
      </c>
      <c r="H10" s="10">
        <v>248</v>
      </c>
      <c r="I10" s="10">
        <v>235</v>
      </c>
      <c r="J10" s="10">
        <v>215</v>
      </c>
      <c r="K10" s="10">
        <v>186</v>
      </c>
      <c r="L10" s="10">
        <v>162</v>
      </c>
      <c r="M10" s="10">
        <v>149</v>
      </c>
      <c r="N10" s="10">
        <v>138</v>
      </c>
    </row>
    <row r="11" spans="1:14" x14ac:dyDescent="0.25">
      <c r="A11" s="8" t="s">
        <v>31</v>
      </c>
      <c r="B11" s="8" t="s">
        <v>35</v>
      </c>
      <c r="C11" s="10">
        <v>27</v>
      </c>
      <c r="D11" s="10">
        <v>26</v>
      </c>
      <c r="E11" s="10">
        <v>25</v>
      </c>
      <c r="F11" s="10">
        <v>25</v>
      </c>
      <c r="G11" s="10">
        <v>10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</row>
    <row r="12" spans="1:14" x14ac:dyDescent="0.25">
      <c r="A12" s="8" t="s">
        <v>32</v>
      </c>
      <c r="B12" s="8" t="s">
        <v>36</v>
      </c>
      <c r="C12" s="10">
        <v>140</v>
      </c>
      <c r="D12" s="10">
        <v>117</v>
      </c>
      <c r="E12" s="10">
        <v>80</v>
      </c>
      <c r="F12" s="10">
        <v>75</v>
      </c>
      <c r="G12" s="10">
        <v>62</v>
      </c>
      <c r="H12" s="10">
        <v>50</v>
      </c>
      <c r="I12" s="10">
        <v>20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</row>
    <row r="13" spans="1:14" x14ac:dyDescent="0.25">
      <c r="A13" s="8" t="s">
        <v>32</v>
      </c>
      <c r="B13" s="8" t="s">
        <v>37</v>
      </c>
      <c r="C13" s="10">
        <v>610</v>
      </c>
      <c r="D13" s="10">
        <v>554</v>
      </c>
      <c r="E13" s="10">
        <v>565</v>
      </c>
      <c r="F13" s="10">
        <v>528</v>
      </c>
      <c r="G13" s="10">
        <v>487</v>
      </c>
      <c r="H13" s="10">
        <v>461</v>
      </c>
      <c r="I13" s="10">
        <v>434</v>
      </c>
      <c r="J13" s="10">
        <v>419</v>
      </c>
      <c r="K13" s="10">
        <v>388</v>
      </c>
      <c r="L13" s="10">
        <v>371</v>
      </c>
      <c r="M13" s="10">
        <v>351</v>
      </c>
      <c r="N13" s="10">
        <v>330</v>
      </c>
    </row>
    <row r="14" spans="1:14" x14ac:dyDescent="0.25">
      <c r="A14" s="8" t="s">
        <v>31</v>
      </c>
      <c r="B14" s="8" t="s">
        <v>38</v>
      </c>
      <c r="C14" s="10">
        <v>470</v>
      </c>
      <c r="D14" s="10">
        <v>481</v>
      </c>
      <c r="E14" s="10">
        <v>410</v>
      </c>
      <c r="F14" s="10">
        <v>358</v>
      </c>
      <c r="G14" s="10">
        <v>317</v>
      </c>
      <c r="H14" s="10">
        <v>277</v>
      </c>
      <c r="I14" s="10">
        <v>244</v>
      </c>
      <c r="J14" s="10">
        <v>217</v>
      </c>
      <c r="K14" s="10">
        <v>201</v>
      </c>
      <c r="L14" s="10">
        <v>181</v>
      </c>
      <c r="M14" s="10">
        <v>160</v>
      </c>
      <c r="N14" s="10">
        <v>141</v>
      </c>
    </row>
    <row r="15" spans="1:14" x14ac:dyDescent="0.25">
      <c r="A15" s="8" t="s">
        <v>40</v>
      </c>
      <c r="B15" s="8"/>
      <c r="C15" s="10"/>
      <c r="D15" s="10">
        <v>8</v>
      </c>
      <c r="E15" s="10">
        <v>9</v>
      </c>
      <c r="F15" s="10">
        <v>12</v>
      </c>
      <c r="G15" s="10">
        <v>13</v>
      </c>
      <c r="H15" s="10">
        <v>14</v>
      </c>
      <c r="I15" s="10">
        <v>14</v>
      </c>
      <c r="J15" s="10">
        <v>13</v>
      </c>
      <c r="K15" s="10">
        <v>12</v>
      </c>
      <c r="L15" s="10">
        <v>11</v>
      </c>
      <c r="M15" s="10">
        <v>10</v>
      </c>
      <c r="N15" s="10">
        <v>10</v>
      </c>
    </row>
    <row r="16" spans="1:14" x14ac:dyDescent="0.25">
      <c r="A16" s="8" t="s">
        <v>41</v>
      </c>
      <c r="B16" s="8"/>
      <c r="C16" s="10"/>
      <c r="D16" s="10">
        <v>0</v>
      </c>
      <c r="E16" s="10">
        <v>8</v>
      </c>
      <c r="F16" s="10">
        <v>20</v>
      </c>
      <c r="G16" s="10">
        <v>24</v>
      </c>
      <c r="H16" s="10">
        <v>26</v>
      </c>
      <c r="I16" s="10">
        <v>26</v>
      </c>
      <c r="J16" s="10">
        <v>25</v>
      </c>
      <c r="K16" s="10">
        <v>24</v>
      </c>
      <c r="L16" s="10">
        <v>21</v>
      </c>
      <c r="M16" s="10">
        <v>18</v>
      </c>
      <c r="N16" s="10">
        <v>15</v>
      </c>
    </row>
    <row r="17" spans="1:15" x14ac:dyDescent="0.25">
      <c r="A17" s="9"/>
      <c r="B17" s="9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5" x14ac:dyDescent="0.25">
      <c r="A18" s="5" t="s">
        <v>14</v>
      </c>
      <c r="B18" s="8"/>
      <c r="C18" s="10">
        <f>SUM(C7:C17)</f>
        <v>1957</v>
      </c>
      <c r="D18" s="10">
        <f>SUM(D7:D17)</f>
        <v>1836</v>
      </c>
      <c r="E18" s="10">
        <f t="shared" ref="E18:N18" si="0">SUM(E7:E17)</f>
        <v>1795</v>
      </c>
      <c r="F18" s="10">
        <f t="shared" si="0"/>
        <v>1734</v>
      </c>
      <c r="G18" s="10">
        <f t="shared" si="0"/>
        <v>1632</v>
      </c>
      <c r="H18" s="10">
        <f t="shared" si="0"/>
        <v>1508</v>
      </c>
      <c r="I18" s="10">
        <f t="shared" si="0"/>
        <v>1366</v>
      </c>
      <c r="J18" s="10">
        <f t="shared" si="0"/>
        <v>1247</v>
      </c>
      <c r="K18" s="10">
        <f t="shared" si="0"/>
        <v>1118</v>
      </c>
      <c r="L18" s="10">
        <f t="shared" si="0"/>
        <v>1003</v>
      </c>
      <c r="M18" s="10">
        <f t="shared" si="0"/>
        <v>916</v>
      </c>
      <c r="N18" s="10">
        <f t="shared" si="0"/>
        <v>830</v>
      </c>
      <c r="O18" s="11"/>
    </row>
    <row r="19" spans="1:15" x14ac:dyDescent="0.25">
      <c r="A19" s="5" t="s">
        <v>19</v>
      </c>
      <c r="B19" s="5"/>
      <c r="D19" s="13">
        <f>D18/$C$18</f>
        <v>0.93817066939192639</v>
      </c>
      <c r="E19" s="13">
        <f t="shared" ref="E19:N19" si="1">E18/$C$18</f>
        <v>0.91722023505365358</v>
      </c>
      <c r="F19" s="13">
        <f t="shared" si="1"/>
        <v>0.88605007664793045</v>
      </c>
      <c r="G19" s="13">
        <f t="shared" si="1"/>
        <v>0.83392948390393462</v>
      </c>
      <c r="H19" s="13">
        <f t="shared" si="1"/>
        <v>0.77056719468574353</v>
      </c>
      <c r="I19" s="13">
        <f t="shared" si="1"/>
        <v>0.69800715380684719</v>
      </c>
      <c r="J19" s="13">
        <f t="shared" si="1"/>
        <v>0.63719979560551865</v>
      </c>
      <c r="K19" s="13">
        <f t="shared" si="1"/>
        <v>0.57128257537046501</v>
      </c>
      <c r="L19" s="13">
        <f t="shared" si="1"/>
        <v>0.51251916198262648</v>
      </c>
      <c r="M19" s="13">
        <f t="shared" si="1"/>
        <v>0.46806336228921819</v>
      </c>
      <c r="N19" s="13">
        <f t="shared" si="1"/>
        <v>0.42411854879918243</v>
      </c>
    </row>
    <row r="20" spans="1:15" x14ac:dyDescent="0.25">
      <c r="A20" s="5"/>
      <c r="B20" s="5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5" x14ac:dyDescent="0.25">
      <c r="A21" s="5" t="s">
        <v>9</v>
      </c>
      <c r="B21" s="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5" x14ac:dyDescent="0.25">
      <c r="A22" s="5" t="s">
        <v>11</v>
      </c>
      <c r="B22" s="5" t="s">
        <v>12</v>
      </c>
      <c r="C22" s="5" t="s">
        <v>13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5" x14ac:dyDescent="0.25">
      <c r="A23" s="8" t="s">
        <v>20</v>
      </c>
      <c r="B23" s="8" t="s">
        <v>23</v>
      </c>
      <c r="C23" s="10">
        <v>520</v>
      </c>
      <c r="D23" s="10">
        <v>461</v>
      </c>
      <c r="E23" s="10">
        <v>454</v>
      </c>
      <c r="F23" s="10">
        <v>467</v>
      </c>
      <c r="G23" s="10">
        <v>475</v>
      </c>
      <c r="H23" s="10">
        <v>482</v>
      </c>
      <c r="I23" s="10">
        <v>489</v>
      </c>
      <c r="J23" s="10">
        <v>493</v>
      </c>
      <c r="K23" s="10">
        <v>500</v>
      </c>
      <c r="L23" s="10">
        <v>505</v>
      </c>
      <c r="M23" s="10">
        <v>510</v>
      </c>
      <c r="N23" s="10">
        <v>516</v>
      </c>
      <c r="O23" s="10"/>
    </row>
    <row r="24" spans="1:15" x14ac:dyDescent="0.25">
      <c r="A24" s="8" t="s">
        <v>20</v>
      </c>
      <c r="B24" s="8" t="s">
        <v>42</v>
      </c>
      <c r="C24" s="10"/>
      <c r="D24" s="10">
        <v>30</v>
      </c>
      <c r="E24" s="10">
        <v>20</v>
      </c>
      <c r="F24" s="10">
        <v>20</v>
      </c>
      <c r="G24" s="10">
        <v>21</v>
      </c>
      <c r="H24" s="10">
        <v>21</v>
      </c>
      <c r="I24" s="10">
        <v>22</v>
      </c>
      <c r="J24" s="10">
        <v>22</v>
      </c>
      <c r="K24" s="10">
        <v>22</v>
      </c>
      <c r="L24" s="10">
        <v>23</v>
      </c>
      <c r="M24" s="10">
        <v>23</v>
      </c>
      <c r="N24" s="10">
        <v>23</v>
      </c>
      <c r="O24" s="10"/>
    </row>
    <row r="25" spans="1:15" x14ac:dyDescent="0.25">
      <c r="A25" s="8" t="s">
        <v>32</v>
      </c>
      <c r="B25" s="8" t="s">
        <v>24</v>
      </c>
      <c r="C25" s="10">
        <v>520</v>
      </c>
      <c r="D25" s="10">
        <v>480</v>
      </c>
      <c r="E25" s="10">
        <v>485</v>
      </c>
      <c r="F25" s="10">
        <v>488</v>
      </c>
      <c r="G25" s="10">
        <v>490</v>
      </c>
      <c r="H25" s="10">
        <v>494</v>
      </c>
      <c r="I25" s="10">
        <v>495</v>
      </c>
      <c r="J25" s="10">
        <v>501</v>
      </c>
      <c r="K25" s="10">
        <v>507</v>
      </c>
      <c r="L25" s="10">
        <v>514</v>
      </c>
      <c r="M25" s="10">
        <v>518</v>
      </c>
      <c r="N25" s="10">
        <v>520</v>
      </c>
      <c r="O25" s="10"/>
    </row>
    <row r="26" spans="1:15" x14ac:dyDescent="0.25">
      <c r="A26" s="8" t="s">
        <v>32</v>
      </c>
      <c r="B26" s="8" t="s">
        <v>25</v>
      </c>
      <c r="C26" s="10">
        <v>210</v>
      </c>
      <c r="D26" s="10">
        <v>195</v>
      </c>
      <c r="E26" s="10">
        <v>198</v>
      </c>
      <c r="F26" s="10">
        <v>208</v>
      </c>
      <c r="G26" s="10">
        <v>210</v>
      </c>
      <c r="H26" s="10">
        <v>212</v>
      </c>
      <c r="I26" s="10">
        <v>213</v>
      </c>
      <c r="J26" s="10">
        <v>214</v>
      </c>
      <c r="K26" s="10">
        <v>215</v>
      </c>
      <c r="L26" s="10">
        <v>217</v>
      </c>
      <c r="M26" s="10">
        <v>218</v>
      </c>
      <c r="N26" s="10">
        <v>220</v>
      </c>
      <c r="O26" s="10"/>
    </row>
    <row r="27" spans="1:15" x14ac:dyDescent="0.25">
      <c r="A27" s="8" t="s">
        <v>32</v>
      </c>
      <c r="B27" s="8" t="s">
        <v>26</v>
      </c>
      <c r="C27" s="10">
        <v>70</v>
      </c>
      <c r="D27" s="10">
        <v>62</v>
      </c>
      <c r="E27" s="10">
        <v>65</v>
      </c>
      <c r="F27" s="10">
        <v>65</v>
      </c>
      <c r="G27" s="10">
        <v>66</v>
      </c>
      <c r="H27" s="10">
        <v>67</v>
      </c>
      <c r="I27" s="10">
        <v>68</v>
      </c>
      <c r="J27" s="10">
        <v>70</v>
      </c>
      <c r="K27" s="10">
        <v>72</v>
      </c>
      <c r="L27" s="10">
        <v>74</v>
      </c>
      <c r="M27" s="10">
        <v>76</v>
      </c>
      <c r="N27" s="10">
        <v>78</v>
      </c>
      <c r="O27" s="10"/>
    </row>
    <row r="28" spans="1:15" x14ac:dyDescent="0.25">
      <c r="A28" s="8" t="s">
        <v>21</v>
      </c>
      <c r="B28" s="8" t="s">
        <v>27</v>
      </c>
      <c r="C28" s="10">
        <v>440</v>
      </c>
      <c r="D28" s="10">
        <v>406</v>
      </c>
      <c r="E28" s="10">
        <v>409</v>
      </c>
      <c r="F28" s="10">
        <v>412</v>
      </c>
      <c r="G28" s="10">
        <v>415</v>
      </c>
      <c r="H28" s="10">
        <v>418</v>
      </c>
      <c r="I28" s="10">
        <v>423</v>
      </c>
      <c r="J28" s="10">
        <v>424</v>
      </c>
      <c r="K28" s="10">
        <v>428</v>
      </c>
      <c r="L28" s="10">
        <v>434</v>
      </c>
      <c r="M28" s="10">
        <v>437</v>
      </c>
      <c r="N28" s="10">
        <v>444</v>
      </c>
      <c r="O28" s="10"/>
    </row>
    <row r="29" spans="1:15" x14ac:dyDescent="0.25">
      <c r="A29" s="8" t="s">
        <v>22</v>
      </c>
      <c r="B29" s="8" t="s">
        <v>28</v>
      </c>
      <c r="C29" s="10">
        <v>50</v>
      </c>
      <c r="D29" s="10">
        <v>22</v>
      </c>
      <c r="E29" s="10">
        <v>22</v>
      </c>
      <c r="F29" s="10">
        <v>22</v>
      </c>
      <c r="G29" s="10">
        <v>22</v>
      </c>
      <c r="H29" s="10">
        <v>20</v>
      </c>
      <c r="I29" s="10">
        <v>20</v>
      </c>
      <c r="J29" s="10">
        <v>20</v>
      </c>
      <c r="K29" s="10">
        <v>20</v>
      </c>
      <c r="L29" s="10">
        <v>19</v>
      </c>
      <c r="M29" s="10">
        <v>18</v>
      </c>
      <c r="N29" s="10">
        <v>17</v>
      </c>
      <c r="O29" s="10"/>
    </row>
    <row r="30" spans="1:15" x14ac:dyDescent="0.25">
      <c r="A30" s="7"/>
      <c r="B30" s="7"/>
      <c r="C30" s="10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0"/>
    </row>
    <row r="31" spans="1:15" x14ac:dyDescent="0.25">
      <c r="A31" s="5" t="s">
        <v>15</v>
      </c>
      <c r="B31" s="5"/>
      <c r="C31" s="10">
        <f>SUM(C23:C30)</f>
        <v>1810</v>
      </c>
      <c r="D31" s="10">
        <f>SUM(D23:D30)</f>
        <v>1656</v>
      </c>
      <c r="E31" s="10">
        <f t="shared" ref="E31:N31" si="2">SUM(E23:E30)</f>
        <v>1653</v>
      </c>
      <c r="F31" s="10">
        <f t="shared" si="2"/>
        <v>1682</v>
      </c>
      <c r="G31" s="10">
        <f t="shared" si="2"/>
        <v>1699</v>
      </c>
      <c r="H31" s="10">
        <f t="shared" si="2"/>
        <v>1714</v>
      </c>
      <c r="I31" s="10">
        <f t="shared" si="2"/>
        <v>1730</v>
      </c>
      <c r="J31" s="10">
        <f t="shared" si="2"/>
        <v>1744</v>
      </c>
      <c r="K31" s="10">
        <f t="shared" si="2"/>
        <v>1764</v>
      </c>
      <c r="L31" s="10">
        <f t="shared" si="2"/>
        <v>1786</v>
      </c>
      <c r="M31" s="10">
        <f t="shared" si="2"/>
        <v>1800</v>
      </c>
      <c r="N31" s="10">
        <f t="shared" si="2"/>
        <v>1818</v>
      </c>
      <c r="O31" s="10"/>
    </row>
    <row r="32" spans="1:15" x14ac:dyDescent="0.25">
      <c r="A32" s="5" t="s">
        <v>19</v>
      </c>
      <c r="B32" s="5"/>
      <c r="D32" s="13">
        <f>D31/$C31</f>
        <v>0.91491712707182316</v>
      </c>
      <c r="E32" s="13">
        <f>E31/$C31</f>
        <v>0.91325966850828733</v>
      </c>
      <c r="F32" s="13">
        <f t="shared" ref="F32:N32" si="3">F31/$C31</f>
        <v>0.92928176795580109</v>
      </c>
      <c r="G32" s="13">
        <f t="shared" si="3"/>
        <v>0.93867403314917131</v>
      </c>
      <c r="H32" s="13">
        <f t="shared" si="3"/>
        <v>0.94696132596685079</v>
      </c>
      <c r="I32" s="13">
        <f t="shared" si="3"/>
        <v>0.95580110497237569</v>
      </c>
      <c r="J32" s="13">
        <f t="shared" si="3"/>
        <v>0.96353591160220997</v>
      </c>
      <c r="K32" s="13">
        <f t="shared" si="3"/>
        <v>0.97458563535911602</v>
      </c>
      <c r="L32" s="13">
        <f t="shared" si="3"/>
        <v>0.9867403314917127</v>
      </c>
      <c r="M32" s="13">
        <f t="shared" si="3"/>
        <v>0.99447513812154698</v>
      </c>
      <c r="N32" s="13">
        <f t="shared" si="3"/>
        <v>1.0044198895027625</v>
      </c>
    </row>
    <row r="33" spans="1:14" x14ac:dyDescent="0.25">
      <c r="A33" s="5"/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5">
      <c r="A34" s="5"/>
      <c r="B34" s="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3.8" thickBot="1" x14ac:dyDescent="0.3">
      <c r="A35" s="5" t="s">
        <v>10</v>
      </c>
      <c r="B35" s="5"/>
      <c r="C35" s="12">
        <f>C18+C31</f>
        <v>3767</v>
      </c>
      <c r="D35" s="12">
        <f>D18+D31</f>
        <v>3492</v>
      </c>
      <c r="E35" s="12">
        <f t="shared" ref="E35:N35" si="4">E18+E31</f>
        <v>3448</v>
      </c>
      <c r="F35" s="12">
        <f t="shared" si="4"/>
        <v>3416</v>
      </c>
      <c r="G35" s="12">
        <f t="shared" si="4"/>
        <v>3331</v>
      </c>
      <c r="H35" s="12">
        <f t="shared" si="4"/>
        <v>3222</v>
      </c>
      <c r="I35" s="12">
        <f t="shared" si="4"/>
        <v>3096</v>
      </c>
      <c r="J35" s="12">
        <f t="shared" si="4"/>
        <v>2991</v>
      </c>
      <c r="K35" s="12">
        <f t="shared" si="4"/>
        <v>2882</v>
      </c>
      <c r="L35" s="12">
        <f t="shared" si="4"/>
        <v>2789</v>
      </c>
      <c r="M35" s="12">
        <f t="shared" si="4"/>
        <v>2716</v>
      </c>
      <c r="N35" s="12">
        <f t="shared" si="4"/>
        <v>2648</v>
      </c>
    </row>
    <row r="36" spans="1:14" x14ac:dyDescent="0.25">
      <c r="A36" s="5" t="s">
        <v>19</v>
      </c>
      <c r="B36" s="5"/>
      <c r="D36" s="13">
        <f>D35/$C35</f>
        <v>0.92699761083089993</v>
      </c>
      <c r="E36" s="13">
        <f t="shared" ref="E36:N36" si="5">E35/$C35</f>
        <v>0.9153172285638439</v>
      </c>
      <c r="F36" s="13">
        <f t="shared" si="5"/>
        <v>0.90682240509689405</v>
      </c>
      <c r="G36" s="13">
        <f t="shared" si="5"/>
        <v>0.88425803026280858</v>
      </c>
      <c r="H36" s="13">
        <f t="shared" si="5"/>
        <v>0.85532253782851075</v>
      </c>
      <c r="I36" s="13">
        <f t="shared" si="5"/>
        <v>0.82187417042739586</v>
      </c>
      <c r="J36" s="13">
        <f t="shared" si="5"/>
        <v>0.79400053092646672</v>
      </c>
      <c r="K36" s="13">
        <f t="shared" si="5"/>
        <v>0.76506503849216878</v>
      </c>
      <c r="L36" s="13">
        <f t="shared" si="5"/>
        <v>0.74037695779134594</v>
      </c>
      <c r="M36" s="13">
        <f t="shared" si="5"/>
        <v>0.72099814175736665</v>
      </c>
      <c r="N36" s="13">
        <f t="shared" si="5"/>
        <v>0.70294664189009826</v>
      </c>
    </row>
    <row r="37" spans="1:14" x14ac:dyDescent="0.25">
      <c r="A37" s="5"/>
      <c r="B37" s="5"/>
    </row>
    <row r="38" spans="1:14" x14ac:dyDescent="0.25">
      <c r="A38" s="5"/>
      <c r="B38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"/>
  <sheetViews>
    <sheetView topLeftCell="C1" workbookViewId="0">
      <selection activeCell="M8" sqref="M8"/>
    </sheetView>
  </sheetViews>
  <sheetFormatPr defaultRowHeight="13.2" x14ac:dyDescent="0.25"/>
  <cols>
    <col min="1" max="1" width="23.5546875" customWidth="1"/>
  </cols>
  <sheetData>
    <row r="3" spans="1:13" s="5" customFormat="1" x14ac:dyDescent="0.25">
      <c r="A3" s="5" t="s">
        <v>47</v>
      </c>
      <c r="B3" s="6" t="s">
        <v>13</v>
      </c>
      <c r="C3" s="6">
        <v>2000</v>
      </c>
      <c r="D3" s="6">
        <v>2001</v>
      </c>
      <c r="E3" s="6">
        <v>2002</v>
      </c>
      <c r="F3" s="6">
        <v>2003</v>
      </c>
      <c r="G3" s="6">
        <v>2004</v>
      </c>
      <c r="H3" s="6">
        <v>2005</v>
      </c>
      <c r="I3" s="6">
        <v>2006</v>
      </c>
      <c r="J3" s="6">
        <v>2007</v>
      </c>
      <c r="K3" s="6">
        <v>2008</v>
      </c>
      <c r="L3" s="6">
        <v>2009</v>
      </c>
      <c r="M3" s="6">
        <v>2010</v>
      </c>
    </row>
    <row r="4" spans="1:13" ht="9" customHeight="1" x14ac:dyDescent="0.25"/>
    <row r="5" spans="1:13" x14ac:dyDescent="0.25">
      <c r="A5" t="s">
        <v>43</v>
      </c>
      <c r="C5">
        <v>2664</v>
      </c>
      <c r="D5">
        <v>2623</v>
      </c>
      <c r="E5">
        <v>2608</v>
      </c>
      <c r="F5">
        <v>2231</v>
      </c>
      <c r="G5">
        <v>2067</v>
      </c>
      <c r="H5">
        <v>1976</v>
      </c>
      <c r="I5">
        <v>1901</v>
      </c>
      <c r="J5">
        <v>1807</v>
      </c>
      <c r="K5">
        <v>1729</v>
      </c>
      <c r="L5">
        <v>1676</v>
      </c>
      <c r="M5">
        <v>1603</v>
      </c>
    </row>
    <row r="6" spans="1:13" x14ac:dyDescent="0.25">
      <c r="A6" t="s">
        <v>44</v>
      </c>
      <c r="C6">
        <v>820</v>
      </c>
      <c r="D6">
        <v>840</v>
      </c>
      <c r="E6">
        <v>840</v>
      </c>
      <c r="F6">
        <v>770</v>
      </c>
      <c r="G6">
        <v>680</v>
      </c>
      <c r="H6">
        <v>680</v>
      </c>
      <c r="I6">
        <v>680</v>
      </c>
      <c r="J6">
        <v>680</v>
      </c>
      <c r="K6">
        <v>680</v>
      </c>
      <c r="L6">
        <v>680</v>
      </c>
      <c r="M6">
        <v>680</v>
      </c>
    </row>
    <row r="7" spans="1:13" x14ac:dyDescent="0.25">
      <c r="A7" t="s">
        <v>45</v>
      </c>
      <c r="C7">
        <v>0</v>
      </c>
      <c r="D7">
        <v>0</v>
      </c>
      <c r="E7">
        <v>18</v>
      </c>
      <c r="F7">
        <v>70</v>
      </c>
      <c r="G7">
        <v>80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</row>
    <row r="8" spans="1:13" x14ac:dyDescent="0.25">
      <c r="A8" t="s">
        <v>46</v>
      </c>
      <c r="C8">
        <v>0</v>
      </c>
      <c r="D8">
        <v>0</v>
      </c>
      <c r="E8">
        <v>0</v>
      </c>
      <c r="F8">
        <v>400</v>
      </c>
      <c r="G8">
        <v>600</v>
      </c>
      <c r="H8">
        <v>600</v>
      </c>
      <c r="I8">
        <v>600</v>
      </c>
      <c r="J8">
        <v>600</v>
      </c>
      <c r="K8">
        <v>600</v>
      </c>
      <c r="L8">
        <v>600</v>
      </c>
      <c r="M8">
        <v>600</v>
      </c>
    </row>
    <row r="9" spans="1:13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t="s">
        <v>48</v>
      </c>
      <c r="B10">
        <f>SUM(B5:B9)</f>
        <v>0</v>
      </c>
      <c r="C10">
        <f t="shared" ref="C10:M10" si="0">SUM(C5:C9)</f>
        <v>3484</v>
      </c>
      <c r="D10">
        <f t="shared" si="0"/>
        <v>3463</v>
      </c>
      <c r="E10">
        <f t="shared" si="0"/>
        <v>3466</v>
      </c>
      <c r="F10">
        <f t="shared" si="0"/>
        <v>3471</v>
      </c>
      <c r="G10">
        <f t="shared" si="0"/>
        <v>3427</v>
      </c>
      <c r="H10">
        <f t="shared" si="0"/>
        <v>3336</v>
      </c>
      <c r="I10">
        <f t="shared" si="0"/>
        <v>3261</v>
      </c>
      <c r="J10">
        <f t="shared" si="0"/>
        <v>3167</v>
      </c>
      <c r="K10">
        <f t="shared" si="0"/>
        <v>3089</v>
      </c>
      <c r="L10">
        <f t="shared" si="0"/>
        <v>3036</v>
      </c>
      <c r="M10">
        <f t="shared" si="0"/>
        <v>2963</v>
      </c>
    </row>
    <row r="12" spans="1:13" x14ac:dyDescent="0.25">
      <c r="A12" t="s">
        <v>19</v>
      </c>
      <c r="C12" s="13" t="e">
        <f>C10/$B$10</f>
        <v>#DIV/0!</v>
      </c>
      <c r="D12" s="13" t="e">
        <f t="shared" ref="D12:M12" si="1">D10/$B$10</f>
        <v>#DIV/0!</v>
      </c>
      <c r="E12" s="13" t="e">
        <f t="shared" si="1"/>
        <v>#DIV/0!</v>
      </c>
      <c r="F12" s="13" t="e">
        <f t="shared" si="1"/>
        <v>#DIV/0!</v>
      </c>
      <c r="G12" s="13" t="e">
        <f t="shared" si="1"/>
        <v>#DIV/0!</v>
      </c>
      <c r="H12" s="13" t="e">
        <f t="shared" si="1"/>
        <v>#DIV/0!</v>
      </c>
      <c r="I12" s="13" t="e">
        <f t="shared" si="1"/>
        <v>#DIV/0!</v>
      </c>
      <c r="J12" s="13" t="e">
        <f t="shared" si="1"/>
        <v>#DIV/0!</v>
      </c>
      <c r="K12" s="13" t="e">
        <f t="shared" si="1"/>
        <v>#DIV/0!</v>
      </c>
      <c r="L12" s="13" t="e">
        <f t="shared" si="1"/>
        <v>#DIV/0!</v>
      </c>
      <c r="M12" s="13" t="e">
        <f t="shared" si="1"/>
        <v>#DIV/0!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Supply</vt:lpstr>
      <vt:lpstr>Plants</vt:lpstr>
      <vt:lpstr>Summary</vt:lpstr>
      <vt:lpstr>Pipeline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khyatt</dc:creator>
  <cp:lastModifiedBy>Havlíček Jan</cp:lastModifiedBy>
  <cp:lastPrinted>2002-02-19T17:06:28Z</cp:lastPrinted>
  <dcterms:created xsi:type="dcterms:W3CDTF">2002-02-13T21:03:25Z</dcterms:created>
  <dcterms:modified xsi:type="dcterms:W3CDTF">2023-09-10T11:01:08Z</dcterms:modified>
</cp:coreProperties>
</file>