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036" activeTab="3"/>
  </bookViews>
  <sheets>
    <sheet name="Station 1" sheetId="1" r:id="rId1"/>
    <sheet name="Station 2" sheetId="2" r:id="rId2"/>
    <sheet name="Station 3" sheetId="3" r:id="rId3"/>
    <sheet name="Station 4" sheetId="4" r:id="rId4"/>
  </sheets>
  <calcPr calcId="0"/>
</workbook>
</file>

<file path=xl/calcChain.xml><?xml version="1.0" encoding="utf-8"?>
<calcChain xmlns="http://schemas.openxmlformats.org/spreadsheetml/2006/main">
  <c r="C9" i="1" l="1"/>
  <c r="B15" i="1"/>
  <c r="C15" i="1"/>
  <c r="D15" i="1"/>
  <c r="D17" i="1"/>
  <c r="C18" i="1"/>
  <c r="D18" i="1"/>
  <c r="A27" i="1"/>
  <c r="C9" i="2"/>
  <c r="B15" i="2"/>
  <c r="C15" i="2"/>
  <c r="D15" i="2"/>
  <c r="D17" i="2"/>
  <c r="C18" i="2"/>
  <c r="D18" i="2"/>
  <c r="A27" i="2"/>
  <c r="C9" i="3"/>
  <c r="B15" i="3"/>
  <c r="C15" i="3"/>
  <c r="D15" i="3"/>
  <c r="D17" i="3"/>
  <c r="C18" i="3"/>
  <c r="D18" i="3"/>
  <c r="A27" i="3"/>
  <c r="C9" i="4"/>
  <c r="B15" i="4"/>
  <c r="C15" i="4"/>
  <c r="D15" i="4"/>
  <c r="D17" i="4"/>
  <c r="C18" i="4"/>
  <c r="D18" i="4"/>
  <c r="A27" i="4"/>
</calcChain>
</file>

<file path=xl/sharedStrings.xml><?xml version="1.0" encoding="utf-8"?>
<sst xmlns="http://schemas.openxmlformats.org/spreadsheetml/2006/main" count="100" uniqueCount="31">
  <si>
    <t>2000 O&amp;M Costs</t>
  </si>
  <si>
    <t xml:space="preserve"> </t>
  </si>
  <si>
    <t>Jan-June</t>
  </si>
  <si>
    <t>July-Dec</t>
  </si>
  <si>
    <t>Annual</t>
  </si>
  <si>
    <t>Payroll</t>
  </si>
  <si>
    <t>Benefits</t>
  </si>
  <si>
    <t>Employee Expense</t>
  </si>
  <si>
    <t>Company Equipment Use</t>
  </si>
  <si>
    <t>Supplies &amp; Expenses</t>
  </si>
  <si>
    <t>Utilities</t>
  </si>
  <si>
    <t>Other G&amp;A</t>
  </si>
  <si>
    <t>Outside Services</t>
  </si>
  <si>
    <t>Grand Total</t>
  </si>
  <si>
    <t>Payroll Taxes</t>
  </si>
  <si>
    <t xml:space="preserve">These are actual costs for the year 2000 and are </t>
  </si>
  <si>
    <t>NOT Avoidable O&amp;M Costs.  Depending on the status</t>
  </si>
  <si>
    <t>of personnel, payroll and employee associated expenses</t>
  </si>
  <si>
    <t>may not be avoidable to Enron.</t>
  </si>
  <si>
    <t>In addition, depending on the status of the asset, lubricants and</t>
  </si>
  <si>
    <t>other supplies may be necessary.</t>
  </si>
  <si>
    <t>Asset 0022</t>
  </si>
  <si>
    <t>Station 1 - Selgman</t>
  </si>
  <si>
    <t>Total Cost Jan-June</t>
  </si>
  <si>
    <t>Station 2 - Flagstaff</t>
  </si>
  <si>
    <t>Environmental</t>
  </si>
  <si>
    <t>Asset 0023</t>
  </si>
  <si>
    <t>Asset 0024</t>
  </si>
  <si>
    <t>Station 3 - Leupp</t>
  </si>
  <si>
    <t>Station 4 - Klagetoh</t>
  </si>
  <si>
    <t>Asset 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</si>
</sst>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37" fontId="0" fillId="0" borderId="0" xfId="0" applyNumberFormat="1"/>
    <xf numFmtId="37" fontId="0" fillId="0" borderId="0" xfId="0" applyNumberFormat="1" applyBorder="1"/>
    <xf numFmtId="164" fontId="0" fillId="0" borderId="1" xfId="1" applyNumberFormat="1" applyFont="1" applyBorder="1"/>
    <xf numFmtId="37" fontId="0" fillId="0" borderId="1" xfId="0" applyNumberFormat="1" applyBorder="1"/>
    <xf numFmtId="0" fontId="0" fillId="0" borderId="1" xfId="0" applyBorder="1"/>
    <xf numFmtId="0" fontId="3" fillId="0" borderId="0" xfId="0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10" sqref="C10"/>
    </sheetView>
  </sheetViews>
  <sheetFormatPr defaultRowHeight="13.2" x14ac:dyDescent="0.25"/>
  <cols>
    <col min="1" max="1" width="24.109375" customWidth="1"/>
    <col min="2" max="2" width="9.44140625" customWidth="1"/>
  </cols>
  <sheetData>
    <row r="1" spans="1:6" ht="15" x14ac:dyDescent="0.25">
      <c r="A1" s="7" t="s">
        <v>22</v>
      </c>
      <c r="B1" s="7"/>
      <c r="C1" s="7"/>
      <c r="D1" s="7"/>
    </row>
    <row r="2" spans="1:6" ht="15" x14ac:dyDescent="0.25">
      <c r="A2" s="7" t="s">
        <v>21</v>
      </c>
      <c r="B2" s="7"/>
      <c r="C2" s="7"/>
      <c r="D2" s="7"/>
    </row>
    <row r="3" spans="1:6" ht="15" x14ac:dyDescent="0.25">
      <c r="A3" s="7" t="s">
        <v>0</v>
      </c>
      <c r="B3" s="7"/>
      <c r="C3" s="7"/>
      <c r="D3" s="7"/>
    </row>
    <row r="4" spans="1:6" x14ac:dyDescent="0.25">
      <c r="A4" t="s">
        <v>1</v>
      </c>
      <c r="B4" t="s">
        <v>2</v>
      </c>
      <c r="C4" t="s">
        <v>3</v>
      </c>
      <c r="D4" t="s">
        <v>4</v>
      </c>
    </row>
    <row r="5" spans="1:6" x14ac:dyDescent="0.25">
      <c r="A5" t="s">
        <v>5</v>
      </c>
      <c r="C5" s="1">
        <v>138421</v>
      </c>
    </row>
    <row r="6" spans="1:6" x14ac:dyDescent="0.25">
      <c r="A6" t="s">
        <v>6</v>
      </c>
      <c r="C6" s="1">
        <v>19003</v>
      </c>
    </row>
    <row r="7" spans="1:6" x14ac:dyDescent="0.25">
      <c r="A7" t="s">
        <v>7</v>
      </c>
      <c r="C7" s="1">
        <v>4087</v>
      </c>
    </row>
    <row r="8" spans="1:6" x14ac:dyDescent="0.25">
      <c r="A8" t="s">
        <v>8</v>
      </c>
      <c r="C8" s="1">
        <v>9938</v>
      </c>
    </row>
    <row r="9" spans="1:6" x14ac:dyDescent="0.25">
      <c r="A9" t="s">
        <v>9</v>
      </c>
      <c r="C9" s="1">
        <f>18530+46642+142115-799+311</f>
        <v>206799</v>
      </c>
    </row>
    <row r="10" spans="1:6" x14ac:dyDescent="0.25">
      <c r="A10" t="s">
        <v>25</v>
      </c>
      <c r="C10" s="1">
        <v>12040</v>
      </c>
    </row>
    <row r="11" spans="1:6" x14ac:dyDescent="0.25">
      <c r="A11" t="s">
        <v>10</v>
      </c>
      <c r="C11" s="1">
        <v>20264</v>
      </c>
    </row>
    <row r="12" spans="1:6" x14ac:dyDescent="0.25">
      <c r="A12" t="s">
        <v>11</v>
      </c>
      <c r="C12" s="1">
        <v>0</v>
      </c>
    </row>
    <row r="13" spans="1:6" x14ac:dyDescent="0.25">
      <c r="A13" t="s">
        <v>12</v>
      </c>
      <c r="C13" s="2">
        <v>26395</v>
      </c>
    </row>
    <row r="14" spans="1:6" x14ac:dyDescent="0.25">
      <c r="A14" t="s">
        <v>23</v>
      </c>
      <c r="B14" s="3">
        <v>268092</v>
      </c>
      <c r="C14" s="4"/>
      <c r="D14" s="5"/>
    </row>
    <row r="15" spans="1:6" x14ac:dyDescent="0.25">
      <c r="A15" t="s">
        <v>13</v>
      </c>
      <c r="B15" s="1">
        <f>SUM(B5:B14)</f>
        <v>268092</v>
      </c>
      <c r="C15" s="1">
        <f>SUM(C5:C14)</f>
        <v>436947</v>
      </c>
      <c r="D15" s="1">
        <f>SUM(B15:C15)</f>
        <v>705039</v>
      </c>
      <c r="F15" s="1"/>
    </row>
    <row r="16" spans="1:6" x14ac:dyDescent="0.25">
      <c r="C16" s="1"/>
    </row>
    <row r="17" spans="1:4" x14ac:dyDescent="0.25">
      <c r="A17" t="s">
        <v>14</v>
      </c>
      <c r="B17" s="5"/>
      <c r="C17" s="4">
        <v>7182</v>
      </c>
      <c r="D17" s="5">
        <f>SUM(B17:C17)</f>
        <v>7182</v>
      </c>
    </row>
    <row r="18" spans="1:4" x14ac:dyDescent="0.25">
      <c r="C18" s="1">
        <f>SUM(C15:C17)</f>
        <v>444129</v>
      </c>
      <c r="D18" s="1">
        <f>SUM(D15:D17)</f>
        <v>712221</v>
      </c>
    </row>
    <row r="20" spans="1:4" x14ac:dyDescent="0.25">
      <c r="A20" t="s">
        <v>15</v>
      </c>
    </row>
    <row r="21" spans="1:4" x14ac:dyDescent="0.25">
      <c r="A21" s="6" t="s">
        <v>16</v>
      </c>
    </row>
    <row r="22" spans="1:4" x14ac:dyDescent="0.25">
      <c r="A22" s="6" t="s">
        <v>17</v>
      </c>
    </row>
    <row r="23" spans="1:4" x14ac:dyDescent="0.25">
      <c r="A23" s="6" t="s">
        <v>18</v>
      </c>
    </row>
    <row r="24" spans="1:4" x14ac:dyDescent="0.25">
      <c r="A24" t="s">
        <v>19</v>
      </c>
    </row>
    <row r="25" spans="1:4" x14ac:dyDescent="0.25">
      <c r="A25" t="s">
        <v>20</v>
      </c>
    </row>
    <row r="27" spans="1:4" x14ac:dyDescent="0.25">
      <c r="A27" t="str">
        <f ca="1">CELL("filename")</f>
        <v>C:\TEMP\[Station1-4Centilli.xls]Station 4</v>
      </c>
    </row>
  </sheetData>
  <mergeCells count="3">
    <mergeCell ref="A1:D1"/>
    <mergeCell ref="A2:D2"/>
    <mergeCell ref="A3:D3"/>
  </mergeCells>
  <printOptions horizontalCentered="1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12" sqref="F11:F12"/>
    </sheetView>
  </sheetViews>
  <sheetFormatPr defaultRowHeight="13.2" x14ac:dyDescent="0.25"/>
  <cols>
    <col min="1" max="1" width="24.109375" customWidth="1"/>
    <col min="2" max="2" width="9.44140625" customWidth="1"/>
    <col min="4" max="4" width="10" customWidth="1"/>
  </cols>
  <sheetData>
    <row r="1" spans="1:6" ht="15" x14ac:dyDescent="0.25">
      <c r="A1" s="7" t="s">
        <v>24</v>
      </c>
      <c r="B1" s="7"/>
      <c r="C1" s="7"/>
      <c r="D1" s="7"/>
    </row>
    <row r="2" spans="1:6" ht="15" x14ac:dyDescent="0.25">
      <c r="A2" s="7" t="s">
        <v>26</v>
      </c>
      <c r="B2" s="7"/>
      <c r="C2" s="7"/>
      <c r="D2" s="7"/>
    </row>
    <row r="3" spans="1:6" ht="15" x14ac:dyDescent="0.25">
      <c r="A3" s="7" t="s">
        <v>0</v>
      </c>
      <c r="B3" s="7"/>
      <c r="C3" s="7"/>
      <c r="D3" s="7"/>
    </row>
    <row r="4" spans="1:6" x14ac:dyDescent="0.25">
      <c r="A4" t="s">
        <v>1</v>
      </c>
      <c r="B4" t="s">
        <v>2</v>
      </c>
      <c r="C4" t="s">
        <v>3</v>
      </c>
      <c r="D4" t="s">
        <v>4</v>
      </c>
    </row>
    <row r="5" spans="1:6" x14ac:dyDescent="0.25">
      <c r="A5" t="s">
        <v>5</v>
      </c>
      <c r="C5" s="1">
        <v>104137</v>
      </c>
    </row>
    <row r="6" spans="1:6" x14ac:dyDescent="0.25">
      <c r="A6" t="s">
        <v>6</v>
      </c>
      <c r="C6" s="1">
        <v>16340</v>
      </c>
    </row>
    <row r="7" spans="1:6" x14ac:dyDescent="0.25">
      <c r="A7" t="s">
        <v>7</v>
      </c>
      <c r="C7" s="1">
        <v>3526</v>
      </c>
    </row>
    <row r="8" spans="1:6" x14ac:dyDescent="0.25">
      <c r="A8" t="s">
        <v>8</v>
      </c>
      <c r="C8" s="1">
        <v>7314</v>
      </c>
    </row>
    <row r="9" spans="1:6" x14ac:dyDescent="0.25">
      <c r="A9" t="s">
        <v>9</v>
      </c>
      <c r="C9" s="1">
        <f>23216+10291+98719+347180-4091+526</f>
        <v>475841</v>
      </c>
    </row>
    <row r="10" spans="1:6" x14ac:dyDescent="0.25">
      <c r="A10" t="s">
        <v>25</v>
      </c>
      <c r="C10" s="1">
        <v>38720</v>
      </c>
    </row>
    <row r="11" spans="1:6" x14ac:dyDescent="0.25">
      <c r="A11" t="s">
        <v>10</v>
      </c>
      <c r="C11" s="1">
        <v>0</v>
      </c>
    </row>
    <row r="12" spans="1:6" x14ac:dyDescent="0.25">
      <c r="A12" t="s">
        <v>11</v>
      </c>
      <c r="C12" s="1">
        <v>0</v>
      </c>
    </row>
    <row r="13" spans="1:6" x14ac:dyDescent="0.25">
      <c r="A13" t="s">
        <v>12</v>
      </c>
      <c r="C13" s="2">
        <v>102519</v>
      </c>
    </row>
    <row r="14" spans="1:6" x14ac:dyDescent="0.25">
      <c r="A14" t="s">
        <v>23</v>
      </c>
      <c r="B14" s="3">
        <v>402496</v>
      </c>
      <c r="C14" s="4"/>
      <c r="D14" s="5"/>
    </row>
    <row r="15" spans="1:6" x14ac:dyDescent="0.25">
      <c r="A15" t="s">
        <v>13</v>
      </c>
      <c r="B15" s="1">
        <f>SUM(B5:B14)</f>
        <v>402496</v>
      </c>
      <c r="C15" s="1">
        <f>SUM(C5:C14)</f>
        <v>748397</v>
      </c>
      <c r="D15" s="1">
        <f>SUM(B15:C15)</f>
        <v>1150893</v>
      </c>
      <c r="F15" s="1"/>
    </row>
    <row r="16" spans="1:6" x14ac:dyDescent="0.25">
      <c r="C16" s="1"/>
    </row>
    <row r="17" spans="1:4" x14ac:dyDescent="0.25">
      <c r="A17" t="s">
        <v>14</v>
      </c>
      <c r="B17" s="5"/>
      <c r="C17" s="4">
        <v>10292</v>
      </c>
      <c r="D17" s="5">
        <f>SUM(B17:C17)</f>
        <v>10292</v>
      </c>
    </row>
    <row r="18" spans="1:4" x14ac:dyDescent="0.25">
      <c r="C18" s="1">
        <f>SUM(C15:C17)</f>
        <v>758689</v>
      </c>
      <c r="D18" s="1">
        <f>SUM(D15:D17)</f>
        <v>1161185</v>
      </c>
    </row>
    <row r="20" spans="1:4" x14ac:dyDescent="0.25">
      <c r="A20" t="s">
        <v>15</v>
      </c>
    </row>
    <row r="21" spans="1:4" x14ac:dyDescent="0.25">
      <c r="A21" s="6" t="s">
        <v>16</v>
      </c>
    </row>
    <row r="22" spans="1:4" x14ac:dyDescent="0.25">
      <c r="A22" s="6" t="s">
        <v>17</v>
      </c>
    </row>
    <row r="23" spans="1:4" x14ac:dyDescent="0.25">
      <c r="A23" s="6" t="s">
        <v>18</v>
      </c>
    </row>
    <row r="24" spans="1:4" x14ac:dyDescent="0.25">
      <c r="A24" t="s">
        <v>19</v>
      </c>
    </row>
    <row r="25" spans="1:4" x14ac:dyDescent="0.25">
      <c r="A25" t="s">
        <v>20</v>
      </c>
    </row>
    <row r="27" spans="1:4" x14ac:dyDescent="0.25">
      <c r="A27" t="str">
        <f ca="1">CELL("filename")</f>
        <v>C:\TEMP\[Station1-4Centilli.xls]Station 4</v>
      </c>
    </row>
  </sheetData>
  <mergeCells count="3">
    <mergeCell ref="A1:D1"/>
    <mergeCell ref="A2:D2"/>
    <mergeCell ref="A3:D3"/>
  </mergeCells>
  <printOptions horizontalCentered="1"/>
  <pageMargins left="0.75" right="0.75" top="1" bottom="1" header="0.5" footer="0.5"/>
  <pageSetup orientation="portrait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2" sqref="A2:D2"/>
    </sheetView>
  </sheetViews>
  <sheetFormatPr defaultRowHeight="13.2" x14ac:dyDescent="0.25"/>
  <cols>
    <col min="1" max="1" width="24.109375" customWidth="1"/>
    <col min="2" max="2" width="9.44140625" customWidth="1"/>
    <col min="4" max="4" width="10" customWidth="1"/>
  </cols>
  <sheetData>
    <row r="1" spans="1:6" ht="15" x14ac:dyDescent="0.25">
      <c r="A1" s="7" t="s">
        <v>28</v>
      </c>
      <c r="B1" s="7"/>
      <c r="C1" s="7"/>
      <c r="D1" s="7"/>
    </row>
    <row r="2" spans="1:6" ht="15" x14ac:dyDescent="0.25">
      <c r="A2" s="7" t="s">
        <v>27</v>
      </c>
      <c r="B2" s="7"/>
      <c r="C2" s="7"/>
      <c r="D2" s="7"/>
    </row>
    <row r="3" spans="1:6" ht="15" x14ac:dyDescent="0.25">
      <c r="A3" s="7" t="s">
        <v>0</v>
      </c>
      <c r="B3" s="7"/>
      <c r="C3" s="7"/>
      <c r="D3" s="7"/>
    </row>
    <row r="4" spans="1:6" x14ac:dyDescent="0.25">
      <c r="A4" t="s">
        <v>1</v>
      </c>
      <c r="B4" t="s">
        <v>2</v>
      </c>
      <c r="C4" t="s">
        <v>3</v>
      </c>
      <c r="D4" t="s">
        <v>4</v>
      </c>
    </row>
    <row r="5" spans="1:6" x14ac:dyDescent="0.25">
      <c r="A5" t="s">
        <v>5</v>
      </c>
      <c r="C5" s="1">
        <v>98420</v>
      </c>
    </row>
    <row r="6" spans="1:6" x14ac:dyDescent="0.25">
      <c r="A6" t="s">
        <v>6</v>
      </c>
      <c r="C6" s="1">
        <v>15407</v>
      </c>
    </row>
    <row r="7" spans="1:6" x14ac:dyDescent="0.25">
      <c r="A7" t="s">
        <v>7</v>
      </c>
      <c r="C7" s="1">
        <v>8951</v>
      </c>
    </row>
    <row r="8" spans="1:6" x14ac:dyDescent="0.25">
      <c r="A8" t="s">
        <v>8</v>
      </c>
      <c r="C8" s="1">
        <v>6915</v>
      </c>
    </row>
    <row r="9" spans="1:6" x14ac:dyDescent="0.25">
      <c r="A9" t="s">
        <v>9</v>
      </c>
      <c r="C9" s="1">
        <f>36752+14036+31945+112880+497-3199</f>
        <v>192911</v>
      </c>
    </row>
    <row r="10" spans="1:6" x14ac:dyDescent="0.25">
      <c r="A10" t="s">
        <v>25</v>
      </c>
      <c r="C10" s="1">
        <v>10561</v>
      </c>
    </row>
    <row r="11" spans="1:6" x14ac:dyDescent="0.25">
      <c r="A11" t="s">
        <v>10</v>
      </c>
      <c r="C11" s="1">
        <v>0</v>
      </c>
    </row>
    <row r="12" spans="1:6" x14ac:dyDescent="0.25">
      <c r="A12" t="s">
        <v>11</v>
      </c>
      <c r="C12" s="1">
        <v>0</v>
      </c>
    </row>
    <row r="13" spans="1:6" x14ac:dyDescent="0.25">
      <c r="A13" t="s">
        <v>12</v>
      </c>
      <c r="C13" s="2">
        <v>72668</v>
      </c>
    </row>
    <row r="14" spans="1:6" x14ac:dyDescent="0.25">
      <c r="A14" t="s">
        <v>23</v>
      </c>
      <c r="B14" s="3">
        <v>373740</v>
      </c>
      <c r="C14" s="4"/>
      <c r="D14" s="5"/>
    </row>
    <row r="15" spans="1:6" x14ac:dyDescent="0.25">
      <c r="A15" t="s">
        <v>13</v>
      </c>
      <c r="B15" s="1">
        <f>SUM(B5:B14)</f>
        <v>373740</v>
      </c>
      <c r="C15" s="1">
        <f>SUM(C5:C14)</f>
        <v>405833</v>
      </c>
      <c r="D15" s="1">
        <f>SUM(B15:C15)</f>
        <v>779573</v>
      </c>
      <c r="F15" s="1"/>
    </row>
    <row r="16" spans="1:6" x14ac:dyDescent="0.25">
      <c r="C16" s="1"/>
    </row>
    <row r="17" spans="1:4" x14ac:dyDescent="0.25">
      <c r="A17" t="s">
        <v>14</v>
      </c>
      <c r="B17" s="5"/>
      <c r="C17" s="4">
        <v>9731</v>
      </c>
      <c r="D17" s="5">
        <f>SUM(B17:C17)</f>
        <v>9731</v>
      </c>
    </row>
    <row r="18" spans="1:4" x14ac:dyDescent="0.25">
      <c r="C18" s="1">
        <f>SUM(C15:C17)</f>
        <v>415564</v>
      </c>
      <c r="D18" s="1">
        <f>SUM(D15:D17)</f>
        <v>789304</v>
      </c>
    </row>
    <row r="20" spans="1:4" x14ac:dyDescent="0.25">
      <c r="A20" t="s">
        <v>15</v>
      </c>
    </row>
    <row r="21" spans="1:4" x14ac:dyDescent="0.25">
      <c r="A21" s="6" t="s">
        <v>16</v>
      </c>
    </row>
    <row r="22" spans="1:4" x14ac:dyDescent="0.25">
      <c r="A22" s="6" t="s">
        <v>17</v>
      </c>
    </row>
    <row r="23" spans="1:4" x14ac:dyDescent="0.25">
      <c r="A23" s="6" t="s">
        <v>18</v>
      </c>
    </row>
    <row r="24" spans="1:4" x14ac:dyDescent="0.25">
      <c r="A24" t="s">
        <v>19</v>
      </c>
    </row>
    <row r="25" spans="1:4" x14ac:dyDescent="0.25">
      <c r="A25" t="s">
        <v>20</v>
      </c>
    </row>
    <row r="27" spans="1:4" x14ac:dyDescent="0.25">
      <c r="A27" t="str">
        <f ca="1">CELL("filename")</f>
        <v>C:\TEMP\[Station1-4Centilli.xls]Station 4</v>
      </c>
    </row>
  </sheetData>
  <mergeCells count="3">
    <mergeCell ref="A1:D1"/>
    <mergeCell ref="A2:D2"/>
    <mergeCell ref="A3:D3"/>
  </mergeCells>
  <printOptions horizontalCentered="1"/>
  <pageMargins left="0.75" right="0.75" top="1" bottom="1" header="0.5" footer="0.5"/>
  <pageSetup orientation="portrait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6" workbookViewId="0">
      <selection activeCell="G17" sqref="G17:H26"/>
    </sheetView>
  </sheetViews>
  <sheetFormatPr defaultRowHeight="13.2" x14ac:dyDescent="0.25"/>
  <cols>
    <col min="1" max="1" width="24.109375" customWidth="1"/>
    <col min="2" max="2" width="9.44140625" customWidth="1"/>
    <col min="4" max="4" width="10" customWidth="1"/>
    <col min="7" max="7" width="9.6640625" bestFit="1" customWidth="1"/>
  </cols>
  <sheetData>
    <row r="1" spans="1:6" ht="15" x14ac:dyDescent="0.25">
      <c r="A1" s="7" t="s">
        <v>29</v>
      </c>
      <c r="B1" s="7"/>
      <c r="C1" s="7"/>
      <c r="D1" s="7"/>
    </row>
    <row r="2" spans="1:6" ht="15" x14ac:dyDescent="0.25">
      <c r="A2" s="7" t="s">
        <v>30</v>
      </c>
      <c r="B2" s="7"/>
      <c r="C2" s="7"/>
      <c r="D2" s="7"/>
    </row>
    <row r="3" spans="1:6" ht="15" x14ac:dyDescent="0.25">
      <c r="A3" s="7" t="s">
        <v>0</v>
      </c>
      <c r="B3" s="7"/>
      <c r="C3" s="7"/>
      <c r="D3" s="7"/>
    </row>
    <row r="4" spans="1:6" x14ac:dyDescent="0.25">
      <c r="A4" t="s">
        <v>1</v>
      </c>
      <c r="B4" t="s">
        <v>2</v>
      </c>
      <c r="C4" t="s">
        <v>3</v>
      </c>
      <c r="D4" t="s">
        <v>4</v>
      </c>
    </row>
    <row r="5" spans="1:6" x14ac:dyDescent="0.25">
      <c r="A5" t="s">
        <v>5</v>
      </c>
      <c r="C5" s="1">
        <v>121586</v>
      </c>
    </row>
    <row r="6" spans="1:6" x14ac:dyDescent="0.25">
      <c r="A6" t="s">
        <v>6</v>
      </c>
      <c r="C6" s="1">
        <v>16506</v>
      </c>
    </row>
    <row r="7" spans="1:6" x14ac:dyDescent="0.25">
      <c r="A7" t="s">
        <v>7</v>
      </c>
      <c r="C7" s="1">
        <v>18207</v>
      </c>
    </row>
    <row r="8" spans="1:6" x14ac:dyDescent="0.25">
      <c r="A8" t="s">
        <v>8</v>
      </c>
      <c r="C8" s="1">
        <v>7043</v>
      </c>
    </row>
    <row r="9" spans="1:6" x14ac:dyDescent="0.25">
      <c r="A9" t="s">
        <v>9</v>
      </c>
      <c r="C9" s="1">
        <f>26087+35290+166625+2477-2988</f>
        <v>227491</v>
      </c>
    </row>
    <row r="10" spans="1:6" x14ac:dyDescent="0.25">
      <c r="A10" t="s">
        <v>25</v>
      </c>
      <c r="C10" s="1">
        <v>14197</v>
      </c>
    </row>
    <row r="11" spans="1:6" x14ac:dyDescent="0.25">
      <c r="A11" t="s">
        <v>10</v>
      </c>
      <c r="C11" s="1">
        <v>93847</v>
      </c>
    </row>
    <row r="12" spans="1:6" x14ac:dyDescent="0.25">
      <c r="A12" t="s">
        <v>11</v>
      </c>
      <c r="C12" s="1">
        <v>0</v>
      </c>
    </row>
    <row r="13" spans="1:6" x14ac:dyDescent="0.25">
      <c r="A13" t="s">
        <v>12</v>
      </c>
      <c r="C13" s="2">
        <v>125872</v>
      </c>
    </row>
    <row r="14" spans="1:6" x14ac:dyDescent="0.25">
      <c r="A14" t="s">
        <v>23</v>
      </c>
      <c r="B14" s="3">
        <v>387640</v>
      </c>
      <c r="C14" s="4"/>
      <c r="D14" s="5"/>
    </row>
    <row r="15" spans="1:6" x14ac:dyDescent="0.25">
      <c r="A15" t="s">
        <v>13</v>
      </c>
      <c r="B15" s="1">
        <f>SUM(B5:B14)</f>
        <v>387640</v>
      </c>
      <c r="C15" s="1">
        <f>SUM(C5:C14)</f>
        <v>624749</v>
      </c>
      <c r="D15" s="1">
        <f>SUM(B15:C15)</f>
        <v>1012389</v>
      </c>
      <c r="F15" s="1"/>
    </row>
    <row r="16" spans="1:6" x14ac:dyDescent="0.25">
      <c r="C16" s="1"/>
    </row>
    <row r="17" spans="1:7" x14ac:dyDescent="0.25">
      <c r="A17" t="s">
        <v>14</v>
      </c>
      <c r="B17" s="5"/>
      <c r="C17" s="4">
        <v>8719</v>
      </c>
      <c r="D17" s="5">
        <f>SUM(B17:C17)</f>
        <v>8719</v>
      </c>
    </row>
    <row r="18" spans="1:7" x14ac:dyDescent="0.25">
      <c r="C18" s="1">
        <f>SUM(C15:C17)</f>
        <v>633468</v>
      </c>
      <c r="D18" s="1">
        <f>SUM(D15:D17)</f>
        <v>1021108</v>
      </c>
      <c r="G18" s="1"/>
    </row>
    <row r="20" spans="1:7" x14ac:dyDescent="0.25">
      <c r="A20" t="s">
        <v>15</v>
      </c>
    </row>
    <row r="21" spans="1:7" x14ac:dyDescent="0.25">
      <c r="A21" s="6" t="s">
        <v>16</v>
      </c>
    </row>
    <row r="22" spans="1:7" x14ac:dyDescent="0.25">
      <c r="A22" s="6" t="s">
        <v>17</v>
      </c>
    </row>
    <row r="23" spans="1:7" x14ac:dyDescent="0.25">
      <c r="A23" s="6" t="s">
        <v>18</v>
      </c>
    </row>
    <row r="24" spans="1:7" x14ac:dyDescent="0.25">
      <c r="A24" t="s">
        <v>19</v>
      </c>
      <c r="G24" s="1"/>
    </row>
    <row r="25" spans="1:7" x14ac:dyDescent="0.25">
      <c r="A25" t="s">
        <v>20</v>
      </c>
    </row>
    <row r="27" spans="1:7" x14ac:dyDescent="0.25">
      <c r="A27" t="str">
        <f ca="1">CELL("filename")</f>
        <v>C:\TEMP\[Station1-4Centilli.xls]Station 4</v>
      </c>
    </row>
  </sheetData>
  <mergeCells count="3">
    <mergeCell ref="A1:D1"/>
    <mergeCell ref="A2:D2"/>
    <mergeCell ref="A3:D3"/>
  </mergeCells>
  <printOptions horizontalCentered="1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Station 1</vt:lpstr>
      <vt:lpstr>Station 2</vt:lpstr>
      <vt:lpstr>Station 3</vt:lpstr>
      <vt:lpstr>Station 4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2001-01-25T20:28:52Z</cp:lastPrinted>
  <dcterms:created xsi:type="dcterms:W3CDTF">2001-01-25T19:13:15Z</dcterms:created>
  <dcterms:modified xsi:type="dcterms:W3CDTF">2023-09-10T11:01:20Z</dcterms:modified>
</cp:coreProperties>
</file>