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mar01.xls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G2" i="1"/>
  <c r="D3" i="1"/>
  <c r="G3" i="1"/>
  <c r="D4" i="1"/>
  <c r="G4" i="1"/>
  <c r="D5" i="1"/>
  <c r="G5" i="1"/>
  <c r="D6" i="1"/>
  <c r="G6" i="1"/>
  <c r="D7" i="1"/>
  <c r="G7" i="1"/>
  <c r="D8" i="1"/>
  <c r="G8" i="1"/>
  <c r="D9" i="1"/>
  <c r="G9" i="1"/>
  <c r="D10" i="1"/>
  <c r="G10" i="1"/>
  <c r="D11" i="1"/>
  <c r="G11" i="1"/>
  <c r="D12" i="1"/>
  <c r="G12" i="1"/>
  <c r="D13" i="1"/>
  <c r="G13" i="1"/>
  <c r="B14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<sst xmlns="http://schemas.openxmlformats.org/spreadsheetml/2006/main" count="20" uniqueCount="20">
  <si>
    <t>COST CENTER</t>
  </si>
  <si>
    <t>MONTHLY ACTUALS</t>
  </si>
  <si>
    <t>MONTHLY BUDGET</t>
  </si>
  <si>
    <t>MONTHLY VARIANCE</t>
  </si>
  <si>
    <t>YEAR TO DATE AVAILABLE</t>
  </si>
  <si>
    <t>100042 - Robertson</t>
  </si>
  <si>
    <t>100062 - Shapiro</t>
  </si>
  <si>
    <t>100072 - Ryall</t>
  </si>
  <si>
    <t>100085 - Kaufman</t>
  </si>
  <si>
    <t>100086 - Dadson</t>
  </si>
  <si>
    <t>100087 - Montovano</t>
  </si>
  <si>
    <t>100088 - Migden</t>
  </si>
  <si>
    <t>100100 - Charvel</t>
  </si>
  <si>
    <t>100108 - Steffes</t>
  </si>
  <si>
    <t>103885 - Kingerski</t>
  </si>
  <si>
    <t>103886 - Yoho</t>
  </si>
  <si>
    <t>103887 - Nord</t>
  </si>
  <si>
    <t>TOTAL</t>
  </si>
  <si>
    <t>ANNUAL BUDGET</t>
  </si>
  <si>
    <t>YEAR TO DATE ACTUALS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</si>
</sst>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38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38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A22" sqref="A22"/>
    </sheetView>
  </sheetViews>
  <sheetFormatPr defaultColWidth="9.109375" defaultRowHeight="13.2" x14ac:dyDescent="0.25"/>
  <cols>
    <col min="1" max="1" width="33.33203125" style="2" customWidth="1"/>
    <col min="2" max="2" width="15.6640625" style="2" customWidth="1"/>
    <col min="3" max="3" width="12.5546875" style="2" customWidth="1"/>
    <col min="4" max="4" width="14.109375" style="2" customWidth="1"/>
    <col min="5" max="6" width="18.109375" style="2" customWidth="1"/>
    <col min="7" max="7" width="18.33203125" style="2" customWidth="1"/>
    <col min="8" max="16384" width="9.109375" style="2"/>
  </cols>
  <sheetData>
    <row r="1" spans="1:7" s="1" customFormat="1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1" t="s">
        <v>19</v>
      </c>
      <c r="G1" s="1" t="s">
        <v>4</v>
      </c>
    </row>
    <row r="2" spans="1:7" x14ac:dyDescent="0.25">
      <c r="A2" s="2" t="s">
        <v>5</v>
      </c>
      <c r="B2" s="3">
        <v>335956.2</v>
      </c>
      <c r="C2" s="3">
        <v>161856</v>
      </c>
      <c r="D2" s="3">
        <f>SUM(B2-C2)</f>
        <v>174100.2</v>
      </c>
      <c r="E2" s="3">
        <v>1942180</v>
      </c>
      <c r="F2" s="3">
        <v>607088.43999999994</v>
      </c>
      <c r="G2" s="3">
        <f t="shared" ref="G2:G13" si="0">SUM(E2-F2)</f>
        <v>1335091.56</v>
      </c>
    </row>
    <row r="3" spans="1:7" x14ac:dyDescent="0.25">
      <c r="A3" s="2" t="s">
        <v>6</v>
      </c>
      <c r="B3" s="3">
        <v>1716083.52</v>
      </c>
      <c r="C3" s="3">
        <v>1772467</v>
      </c>
      <c r="D3" s="3">
        <f t="shared" ref="D3:D14" si="1">SUM(B3-C3)</f>
        <v>-56383.479999999981</v>
      </c>
      <c r="E3" s="3">
        <v>21437581</v>
      </c>
      <c r="F3" s="3">
        <v>5056064.3099999996</v>
      </c>
      <c r="G3" s="3">
        <f t="shared" si="0"/>
        <v>16381516.690000001</v>
      </c>
    </row>
    <row r="4" spans="1:7" x14ac:dyDescent="0.25">
      <c r="A4" s="2" t="s">
        <v>7</v>
      </c>
      <c r="B4" s="3">
        <v>22431.64</v>
      </c>
      <c r="C4" s="3">
        <v>31839</v>
      </c>
      <c r="D4" s="3">
        <f t="shared" si="1"/>
        <v>-9407.36</v>
      </c>
      <c r="E4" s="3">
        <v>382068</v>
      </c>
      <c r="F4" s="3">
        <v>45448.97</v>
      </c>
      <c r="G4" s="3">
        <f t="shared" si="0"/>
        <v>336619.03</v>
      </c>
    </row>
    <row r="5" spans="1:7" x14ac:dyDescent="0.25">
      <c r="A5" s="2" t="s">
        <v>8</v>
      </c>
      <c r="B5" s="3">
        <v>21663.9</v>
      </c>
      <c r="C5" s="3">
        <v>63000</v>
      </c>
      <c r="D5" s="3">
        <f t="shared" si="1"/>
        <v>-41336.1</v>
      </c>
      <c r="E5" s="3">
        <v>766000</v>
      </c>
      <c r="F5" s="3">
        <v>165911.96</v>
      </c>
      <c r="G5" s="3">
        <f t="shared" si="0"/>
        <v>600088.04</v>
      </c>
    </row>
    <row r="6" spans="1:7" x14ac:dyDescent="0.25">
      <c r="A6" s="2" t="s">
        <v>9</v>
      </c>
      <c r="B6" s="3">
        <v>3906.74</v>
      </c>
      <c r="C6" s="3">
        <v>75323.67</v>
      </c>
      <c r="D6" s="3">
        <f t="shared" si="1"/>
        <v>-71416.929999999993</v>
      </c>
      <c r="E6" s="3">
        <v>816758</v>
      </c>
      <c r="F6" s="3">
        <v>62046.69</v>
      </c>
      <c r="G6" s="3">
        <f t="shared" si="0"/>
        <v>754711.31</v>
      </c>
    </row>
    <row r="7" spans="1:7" x14ac:dyDescent="0.25">
      <c r="A7" s="2" t="s">
        <v>10</v>
      </c>
      <c r="B7" s="3">
        <v>105611.49</v>
      </c>
      <c r="C7" s="3">
        <v>63333</v>
      </c>
      <c r="D7" s="3">
        <f t="shared" si="1"/>
        <v>42278.490000000005</v>
      </c>
      <c r="E7" s="3">
        <v>760000</v>
      </c>
      <c r="F7" s="3">
        <v>278993.78000000003</v>
      </c>
      <c r="G7" s="3">
        <f t="shared" si="0"/>
        <v>481006.22</v>
      </c>
    </row>
    <row r="8" spans="1:7" x14ac:dyDescent="0.25">
      <c r="A8" s="2" t="s">
        <v>11</v>
      </c>
      <c r="B8" s="3">
        <v>26065.37</v>
      </c>
      <c r="C8" s="3">
        <v>12916</v>
      </c>
      <c r="D8" s="3">
        <f t="shared" si="1"/>
        <v>13149.369999999999</v>
      </c>
      <c r="E8" s="3">
        <v>634992</v>
      </c>
      <c r="F8" s="3">
        <v>-76931.31</v>
      </c>
      <c r="G8" s="3">
        <f t="shared" si="0"/>
        <v>711923.31</v>
      </c>
    </row>
    <row r="9" spans="1:7" x14ac:dyDescent="0.25">
      <c r="A9" s="2" t="s">
        <v>12</v>
      </c>
      <c r="B9" s="3">
        <v>78212.990000000005</v>
      </c>
      <c r="C9" s="3">
        <v>70007</v>
      </c>
      <c r="D9" s="3">
        <f t="shared" si="1"/>
        <v>8205.9900000000052</v>
      </c>
      <c r="E9" s="3">
        <v>839251</v>
      </c>
      <c r="F9" s="3">
        <v>206766.26</v>
      </c>
      <c r="G9" s="3">
        <f t="shared" si="0"/>
        <v>632484.74</v>
      </c>
    </row>
    <row r="10" spans="1:7" x14ac:dyDescent="0.25">
      <c r="A10" s="2" t="s">
        <v>13</v>
      </c>
      <c r="B10" s="3">
        <v>39083.29</v>
      </c>
      <c r="C10" s="3">
        <v>27450</v>
      </c>
      <c r="D10" s="3">
        <f t="shared" si="1"/>
        <v>11633.29</v>
      </c>
      <c r="E10" s="3">
        <v>329200</v>
      </c>
      <c r="F10" s="3">
        <v>112289.83</v>
      </c>
      <c r="G10" s="3">
        <f t="shared" si="0"/>
        <v>216910.16999999998</v>
      </c>
    </row>
    <row r="11" spans="1:7" x14ac:dyDescent="0.25">
      <c r="A11" s="2" t="s">
        <v>14</v>
      </c>
      <c r="B11" s="3">
        <v>10708.07</v>
      </c>
      <c r="C11" s="3">
        <v>39583</v>
      </c>
      <c r="D11" s="3">
        <f t="shared" si="1"/>
        <v>-28874.93</v>
      </c>
      <c r="E11" s="3">
        <v>474996</v>
      </c>
      <c r="F11" s="3">
        <v>53459.199999999997</v>
      </c>
      <c r="G11" s="3">
        <f t="shared" si="0"/>
        <v>421536.8</v>
      </c>
    </row>
    <row r="12" spans="1:7" x14ac:dyDescent="0.25">
      <c r="A12" s="2" t="s">
        <v>15</v>
      </c>
      <c r="B12" s="3">
        <v>620.91999999999996</v>
      </c>
      <c r="C12" s="3">
        <v>10000</v>
      </c>
      <c r="D12" s="3">
        <f t="shared" si="1"/>
        <v>-9379.08</v>
      </c>
      <c r="E12" s="3">
        <v>120000</v>
      </c>
      <c r="F12" s="3">
        <v>5706.7</v>
      </c>
      <c r="G12" s="3">
        <f t="shared" si="0"/>
        <v>114293.3</v>
      </c>
    </row>
    <row r="13" spans="1:7" x14ac:dyDescent="0.25">
      <c r="A13" s="2" t="s">
        <v>16</v>
      </c>
      <c r="B13" s="3">
        <v>33170.03</v>
      </c>
      <c r="C13" s="3">
        <v>27500</v>
      </c>
      <c r="D13" s="3">
        <f t="shared" si="1"/>
        <v>5670.0299999999988</v>
      </c>
      <c r="E13" s="3">
        <v>330000</v>
      </c>
      <c r="F13" s="3">
        <v>62089.94</v>
      </c>
      <c r="G13" s="3">
        <f t="shared" si="0"/>
        <v>267910.06</v>
      </c>
    </row>
    <row r="14" spans="1:7" s="4" customFormat="1" x14ac:dyDescent="0.25">
      <c r="A14" s="4" t="s">
        <v>17</v>
      </c>
      <c r="B14" s="5">
        <f>SUM(B2:B13)</f>
        <v>2393514.16</v>
      </c>
      <c r="C14" s="5">
        <f>SUM(C2:C13)</f>
        <v>2355274.67</v>
      </c>
      <c r="D14" s="5">
        <f t="shared" si="1"/>
        <v>38239.490000000224</v>
      </c>
      <c r="E14" s="5">
        <f>SUM(E2:E13)</f>
        <v>28833026</v>
      </c>
      <c r="F14" s="5">
        <f>SUM(F2:F13)</f>
        <v>6578934.7700000014</v>
      </c>
      <c r="G14" s="5">
        <f>SUM(G2:G13)</f>
        <v>22254091.229999997</v>
      </c>
    </row>
    <row r="15" spans="1:7" x14ac:dyDescent="0.25">
      <c r="B15" s="3"/>
      <c r="C15" s="3"/>
      <c r="D15" s="3"/>
      <c r="E15" s="3"/>
      <c r="F15" s="3"/>
    </row>
    <row r="16" spans="1:7" x14ac:dyDescent="0.25">
      <c r="B16" s="3"/>
      <c r="C16" s="3"/>
      <c r="D16" s="3"/>
      <c r="E16" s="3"/>
      <c r="F16" s="3"/>
    </row>
    <row r="17" spans="2:6" x14ac:dyDescent="0.25">
      <c r="B17" s="3"/>
      <c r="C17" s="3"/>
      <c r="D17" s="3"/>
      <c r="E17" s="3"/>
      <c r="F17" s="3"/>
    </row>
    <row r="18" spans="2:6" x14ac:dyDescent="0.25">
      <c r="B18" s="3"/>
      <c r="C18" s="3"/>
      <c r="D18" s="3"/>
      <c r="E18" s="3"/>
      <c r="F18" s="3"/>
    </row>
    <row r="19" spans="2:6" x14ac:dyDescent="0.25">
      <c r="B19" s="3"/>
      <c r="C19" s="3"/>
      <c r="D19" s="3"/>
      <c r="E19" s="3"/>
      <c r="F19" s="3"/>
    </row>
    <row r="20" spans="2:6" x14ac:dyDescent="0.25">
      <c r="B20" s="3"/>
      <c r="C20" s="3"/>
      <c r="D20" s="3"/>
      <c r="E20" s="3"/>
      <c r="F20" s="3"/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</sheetData>
  <phoneticPr fontId="0" type="noConversion"/>
  <pageMargins left="0.75" right="0.75" top="1" bottom="1" header="0.5" footer="0.5"/>
  <pageSetup scale="85" orientation="landscape" r:id="rId1"/>
  <headerFooter alignWithMargins="0">
    <oddHeader>&amp;CEGA - THE AMERICAS
MARCH 2001 VARIANCE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mar01.xls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benson</dc:creator>
  <cp:lastModifiedBy>Havlíček Jan</cp:lastModifiedBy>
  <cp:lastPrinted>2001-03-23T20:52:24Z</cp:lastPrinted>
  <dcterms:created xsi:type="dcterms:W3CDTF">2001-02-23T21:35:41Z</dcterms:created>
  <dcterms:modified xsi:type="dcterms:W3CDTF">2023-09-10T11:01:28Z</dcterms:modified>
</cp:coreProperties>
</file>