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32" windowWidth="12120" windowHeight="8796" tabRatio="659"/>
  </bookViews>
  <sheets>
    <sheet name="COMPLETE FIRST" sheetId="1" r:id="rId1"/>
    <sheet name="STAFFING BY EMPLOYEE STATUS" sheetId="2" r:id="rId2"/>
    <sheet name="STAFFING BY LOCATION" sheetId="3" r:id="rId3"/>
    <sheet name="STAFF LISTING" sheetId="4" r:id="rId4"/>
  </sheets>
  <externalReferences>
    <externalReference r:id="rId5"/>
  </externalReferences>
  <definedNames>
    <definedName name="\A">#N/A</definedName>
    <definedName name="\B">#N/A</definedName>
    <definedName name="\P">[1]OBLIGATIONS!#REF!</definedName>
    <definedName name="_xlnm.Print_Area" localSheetId="2">'STAFFING BY LOCATION'!$A$1:$N$51</definedName>
    <definedName name="_YR1992">#N/A</definedName>
    <definedName name="_YR9296" localSheetId="1">'STAFFING BY EMPLOYEE STATUS'!$A$1:$L$39</definedName>
  </definedNames>
  <calcPr calcId="0"/>
</workbook>
</file>

<file path=xl/calcChain.xml><?xml version="1.0" encoding="utf-8"?>
<calcChain xmlns="http://schemas.openxmlformats.org/spreadsheetml/2006/main">
  <c r="A1" i="2" l="1"/>
  <c r="A2" i="2"/>
  <c r="D7" i="2"/>
  <c r="G15" i="2"/>
  <c r="I15" i="2"/>
  <c r="K15" i="2"/>
  <c r="M15" i="2"/>
  <c r="G17" i="2"/>
  <c r="I17" i="2"/>
  <c r="K17" i="2"/>
  <c r="M17" i="2"/>
  <c r="G25" i="2"/>
  <c r="I25" i="2"/>
  <c r="K25" i="2"/>
  <c r="M25" i="2"/>
  <c r="G27" i="2"/>
  <c r="I27" i="2"/>
  <c r="K27" i="2"/>
  <c r="M27" i="2"/>
  <c r="G30" i="2"/>
  <c r="I30" i="2"/>
  <c r="K30" i="2"/>
  <c r="M30" i="2"/>
  <c r="G31" i="2"/>
  <c r="I31" i="2"/>
  <c r="K31" i="2"/>
  <c r="M31" i="2"/>
  <c r="G32" i="2"/>
  <c r="I32" i="2"/>
  <c r="K32" i="2"/>
  <c r="M32" i="2"/>
  <c r="G33" i="2"/>
  <c r="I33" i="2"/>
  <c r="K33" i="2"/>
  <c r="M33" i="2"/>
  <c r="G34" i="2"/>
  <c r="I34" i="2"/>
  <c r="K34" i="2"/>
  <c r="M34" i="2"/>
  <c r="G35" i="2"/>
  <c r="I35" i="2"/>
  <c r="K35" i="2"/>
  <c r="M35" i="2"/>
  <c r="G36" i="2"/>
  <c r="I36" i="2"/>
  <c r="K36" i="2"/>
  <c r="M36" i="2"/>
  <c r="G37" i="2"/>
  <c r="I37" i="2"/>
  <c r="K37" i="2"/>
  <c r="M37" i="2"/>
  <c r="M40" i="2"/>
  <c r="K41" i="2"/>
  <c r="M41" i="2"/>
  <c r="A1" i="3"/>
  <c r="A2" i="3"/>
  <c r="D7" i="3"/>
  <c r="G26" i="3"/>
  <c r="I26" i="3"/>
  <c r="K26" i="3"/>
  <c r="M26" i="3"/>
  <c r="G44" i="3"/>
  <c r="I44" i="3"/>
  <c r="K44" i="3"/>
  <c r="M44" i="3"/>
  <c r="G48" i="3"/>
  <c r="I48" i="3"/>
  <c r="K48" i="3"/>
  <c r="M48" i="3"/>
  <c r="M50" i="3"/>
  <c r="K51" i="3"/>
  <c r="M51" i="3"/>
</calcChain>
</file>

<file path=xl/sharedStrings.xml><?xml version="1.0" encoding="utf-8"?>
<sst xmlns="http://schemas.openxmlformats.org/spreadsheetml/2006/main" count="132" uniqueCount="86">
  <si>
    <t>"Staffing By Employee Status" and "Staffing By Location"  Both totals must agree.  If additional</t>
  </si>
  <si>
    <t>lines for locations are needed, please insert appropriately.</t>
  </si>
  <si>
    <t>Staffing Summary</t>
  </si>
  <si>
    <t>By Employee Status</t>
  </si>
  <si>
    <t>Company No.:</t>
  </si>
  <si>
    <t>Estimated</t>
  </si>
  <si>
    <t>Year End Plan</t>
  </si>
  <si>
    <t>Domestic Employees</t>
  </si>
  <si>
    <t>Full Time</t>
  </si>
  <si>
    <t>FT - Open Positions</t>
  </si>
  <si>
    <t>Part Time</t>
  </si>
  <si>
    <t>Temporary</t>
  </si>
  <si>
    <t>VOE / Student Learners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</si>
  <si>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</si>
  <si>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</si>
  <si>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</si>
  <si>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</si>
  <si>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</si>
  <si>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By Location</t>
  </si>
  <si>
    <t>Location of Total Employees (1)</t>
  </si>
  <si>
    <t>Domestic</t>
  </si>
  <si>
    <t>1400 Smith</t>
  </si>
  <si>
    <t>Allen Center</t>
  </si>
  <si>
    <t>Omaha</t>
  </si>
  <si>
    <t>Portland</t>
  </si>
  <si>
    <t>California</t>
  </si>
  <si>
    <t>Dublin</t>
  </si>
  <si>
    <t>Washington</t>
  </si>
  <si>
    <t>Other (please list)</t>
  </si>
  <si>
    <t>Expatriates</t>
  </si>
  <si>
    <t>International</t>
  </si>
  <si>
    <t>London</t>
  </si>
  <si>
    <t>Canada</t>
  </si>
  <si>
    <t>South America</t>
  </si>
  <si>
    <t>Location of 3rd Party Contractors (2)</t>
  </si>
  <si>
    <t>India</t>
  </si>
  <si>
    <t>Total Employees by Location *</t>
  </si>
  <si>
    <t>* Totals should tie.</t>
  </si>
  <si>
    <t>If you have any questions, please contact Dawn Derr at 713-853-7775</t>
  </si>
  <si>
    <t>2001 - 2003 Operating and Strategic Plan</t>
  </si>
  <si>
    <t>12/31/00</t>
  </si>
  <si>
    <t>Cost Center Number/Group Name:</t>
  </si>
  <si>
    <t>Cost Center Name/Group Name:</t>
  </si>
  <si>
    <t>individual Cost Center OR the Cost Center Group level.  Then complete both of the worksheets:</t>
  </si>
  <si>
    <t xml:space="preserve">You are required to complete the information above.  You may complete the information at either the </t>
  </si>
  <si>
    <t>COMPANY NUMBER: (XXXX)</t>
  </si>
  <si>
    <t>Title</t>
  </si>
  <si>
    <t>Not included in Corp budgets</t>
  </si>
  <si>
    <t>Employee Last Name</t>
  </si>
  <si>
    <t>First Name</t>
  </si>
  <si>
    <t>Where are they budgeted?</t>
  </si>
  <si>
    <t>Included in this Corp budget</t>
  </si>
  <si>
    <t>Hillings</t>
  </si>
  <si>
    <t>Joe</t>
  </si>
  <si>
    <t>Vice President</t>
  </si>
  <si>
    <t>Sullivan</t>
  </si>
  <si>
    <t>Lors</t>
  </si>
  <si>
    <t>Federal Government Affairs Representative</t>
  </si>
  <si>
    <t>Long</t>
  </si>
  <si>
    <t>Chris</t>
  </si>
  <si>
    <t>Senior Director</t>
  </si>
  <si>
    <t>Burns</t>
  </si>
  <si>
    <t>Steve</t>
  </si>
  <si>
    <t>Director</t>
  </si>
  <si>
    <t>Sandherr</t>
  </si>
  <si>
    <t>Cynthia</t>
  </si>
  <si>
    <t>Navin</t>
  </si>
  <si>
    <t>Allison</t>
  </si>
  <si>
    <t>Legislative Coordinator</t>
  </si>
  <si>
    <t>Cooney</t>
  </si>
  <si>
    <t>Carolyn</t>
  </si>
  <si>
    <t>Office Manager</t>
  </si>
  <si>
    <t>Fabian</t>
  </si>
  <si>
    <t>Amy</t>
  </si>
  <si>
    <t>Administrative Assistant</t>
  </si>
  <si>
    <t>Palmer</t>
  </si>
  <si>
    <t>Germain</t>
  </si>
  <si>
    <t>Clerk (part time)</t>
  </si>
  <si>
    <t>Senior Administrative Assistant</t>
  </si>
  <si>
    <t>Federal Government Affairs</t>
  </si>
  <si>
    <t>Briggs</t>
  </si>
  <si>
    <t>Tom</t>
  </si>
  <si>
    <t>Hiler</t>
  </si>
  <si>
    <t>Bessie</t>
  </si>
  <si>
    <t>Open Positions</t>
  </si>
  <si>
    <t>Vice President/General Manager (executive 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</si>
</sst>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4" formatCode="#,##0.0_);\(#,##0.0\)"/>
    <numFmt numFmtId="174" formatCode="General_)"/>
    <numFmt numFmtId="178" formatCode="0;[Red]0"/>
  </numFmts>
  <fonts count="20">
    <font>
      <sz val="12"/>
      <name val="Arial"/>
    </font>
    <font>
      <sz val="10"/>
      <name val="Arial"/>
    </font>
    <font>
      <sz val="12"/>
      <name val="Helv"/>
    </font>
    <font>
      <sz val="12"/>
      <name val="SWISS"/>
    </font>
    <font>
      <sz val="10"/>
      <name val="Helv"/>
    </font>
    <font>
      <sz val="10"/>
      <name val="SWISS"/>
    </font>
    <font>
      <b/>
      <sz val="20"/>
      <name val="Arial"/>
      <family val="2"/>
    </font>
    <font>
      <sz val="12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2">
    <xf numFmtId="164" fontId="0" fillId="0" borderId="0"/>
    <xf numFmtId="37" fontId="2" fillId="0" borderId="0"/>
  </cellStyleXfs>
  <cellXfs count="36">
    <xf numFmtId="164" fontId="0" fillId="0" borderId="0" xfId="0"/>
    <xf numFmtId="164" fontId="15" fillId="0" borderId="1" xfId="0" applyFont="1" applyBorder="1"/>
    <xf numFmtId="37" fontId="6" fillId="0" borderId="0" xfId="1" applyFont="1" applyFill="1" applyAlignment="1">
      <alignment horizontal="centerContinuous"/>
    </xf>
    <xf numFmtId="37" fontId="7" fillId="0" borderId="0" xfId="1" applyFont="1" applyFill="1" applyAlignment="1">
      <alignment horizontal="centerContinuous"/>
    </xf>
    <xf numFmtId="37" fontId="8" fillId="0" borderId="0" xfId="1" applyFont="1" applyFill="1" applyAlignment="1">
      <alignment horizontal="centerContinuous"/>
    </xf>
    <xf numFmtId="37" fontId="7" fillId="0" borderId="0" xfId="1" applyFont="1" applyFill="1"/>
    <xf numFmtId="37" fontId="9" fillId="0" borderId="0" xfId="1" applyFont="1" applyFill="1" applyAlignment="1">
      <alignment horizontal="centerContinuous"/>
    </xf>
    <xf numFmtId="37" fontId="13" fillId="0" borderId="0" xfId="1" applyFont="1" applyFill="1" applyAlignment="1">
      <alignment horizontal="centerContinuous"/>
    </xf>
    <xf numFmtId="37" fontId="14" fillId="0" borderId="0" xfId="1" applyFont="1" applyFill="1" applyAlignment="1">
      <alignment horizontal="centerContinuous"/>
    </xf>
    <xf numFmtId="37" fontId="13" fillId="0" borderId="0" xfId="1" applyFont="1" applyFill="1"/>
    <xf numFmtId="37" fontId="10" fillId="0" borderId="0" xfId="1" applyFont="1" applyFill="1"/>
    <xf numFmtId="37" fontId="10" fillId="0" borderId="0" xfId="1" applyFont="1" applyFill="1" applyAlignment="1">
      <alignment horizontal="right"/>
    </xf>
    <xf numFmtId="37" fontId="7" fillId="0" borderId="0" xfId="1" applyFont="1" applyFill="1" applyBorder="1" applyAlignment="1">
      <alignment horizontal="center"/>
    </xf>
    <xf numFmtId="37" fontId="7" fillId="0" borderId="0" xfId="1" applyFont="1" applyFill="1" applyBorder="1"/>
    <xf numFmtId="37" fontId="7" fillId="0" borderId="1" xfId="1" applyFont="1" applyFill="1" applyBorder="1" applyAlignment="1">
      <alignment horizontal="centerContinuous"/>
    </xf>
    <xf numFmtId="37" fontId="7" fillId="0" borderId="2" xfId="1" quotePrefix="1" applyFont="1" applyFill="1" applyBorder="1" applyAlignment="1">
      <alignment horizontal="center"/>
    </xf>
    <xf numFmtId="0" fontId="7" fillId="0" borderId="2" xfId="1" applyNumberFormat="1" applyFont="1" applyFill="1" applyBorder="1" applyAlignment="1">
      <alignment horizontal="center"/>
    </xf>
    <xf numFmtId="37" fontId="11" fillId="0" borderId="0" xfId="1" applyFont="1" applyFill="1" applyAlignment="1">
      <alignment horizontal="left"/>
    </xf>
    <xf numFmtId="37" fontId="7" fillId="0" borderId="0" xfId="1" applyFont="1" applyFill="1" applyAlignment="1">
      <alignment horizontal="left"/>
    </xf>
    <xf numFmtId="37" fontId="7" fillId="0" borderId="1" xfId="1" applyFont="1" applyFill="1" applyBorder="1"/>
    <xf numFmtId="37" fontId="7" fillId="0" borderId="2" xfId="1" applyFont="1" applyFill="1" applyBorder="1"/>
    <xf numFmtId="37" fontId="7" fillId="0" borderId="3" xfId="1" applyFont="1" applyFill="1" applyBorder="1"/>
    <xf numFmtId="37" fontId="11" fillId="0" borderId="0" xfId="1" applyFont="1" applyFill="1"/>
    <xf numFmtId="164" fontId="12" fillId="0" borderId="0" xfId="0" applyFont="1" applyFill="1"/>
    <xf numFmtId="37" fontId="12" fillId="0" borderId="0" xfId="1" applyFont="1" applyFill="1"/>
    <xf numFmtId="37" fontId="12" fillId="0" borderId="0" xfId="1" applyFont="1" applyFill="1" applyAlignment="1">
      <alignment horizontal="right"/>
    </xf>
    <xf numFmtId="14" fontId="12" fillId="0" borderId="0" xfId="1" applyNumberFormat="1" applyFont="1" applyFill="1" applyAlignment="1">
      <alignment horizontal="right"/>
    </xf>
    <xf numFmtId="18" fontId="12" fillId="0" borderId="0" xfId="1" applyNumberFormat="1" applyFont="1" applyFill="1" applyAlignment="1">
      <alignment horizontal="right"/>
    </xf>
    <xf numFmtId="164" fontId="7" fillId="0" borderId="0" xfId="0" applyFont="1" applyFill="1"/>
    <xf numFmtId="164" fontId="16" fillId="0" borderId="0" xfId="0" applyFont="1"/>
    <xf numFmtId="178" fontId="10" fillId="0" borderId="1" xfId="1" applyNumberFormat="1" applyFont="1" applyFill="1" applyBorder="1"/>
    <xf numFmtId="178" fontId="15" fillId="0" borderId="1" xfId="0" applyNumberFormat="1" applyFont="1" applyBorder="1"/>
    <xf numFmtId="164" fontId="17" fillId="0" borderId="0" xfId="0" applyFont="1"/>
    <xf numFmtId="164" fontId="18" fillId="0" borderId="0" xfId="0" applyFont="1"/>
    <xf numFmtId="164" fontId="19" fillId="0" borderId="0" xfId="0" applyFont="1"/>
    <xf numFmtId="178" fontId="6" fillId="0" borderId="0" xfId="1" applyNumberFormat="1" applyFont="1" applyFill="1" applyAlignment="1">
      <alignment horizontal="center"/>
    </xf>
  </cellXfs>
  <cellStyles count="2">
    <cellStyle name="Normal" xfId="0" builtinId="0"/>
    <cellStyle name="Normal_HEAD_CN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0</xdr:row>
          <xdr:rowOff>0</xdr:rowOff>
        </xdr:from>
        <xdr:to>
          <xdr:col>2</xdr:col>
          <xdr:colOff>160020</xdr:colOff>
          <xdr:row>2</xdr:row>
          <xdr:rowOff>114300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0</xdr:row>
          <xdr:rowOff>0</xdr:rowOff>
        </xdr:from>
        <xdr:to>
          <xdr:col>2</xdr:col>
          <xdr:colOff>160020</xdr:colOff>
          <xdr:row>2</xdr:row>
          <xdr:rowOff>114300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800plan/Formats/schdu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LIGATION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9"/>
  <sheetViews>
    <sheetView tabSelected="1" topLeftCell="A2" workbookViewId="0">
      <selection activeCell="A18" sqref="A18"/>
    </sheetView>
  </sheetViews>
  <sheetFormatPr defaultRowHeight="15"/>
  <cols>
    <col min="1" max="1" width="27.6328125" customWidth="1"/>
    <col min="2" max="2" width="2.08984375" customWidth="1"/>
    <col min="3" max="3" width="28.36328125" customWidth="1"/>
  </cols>
  <sheetData>
    <row r="4" spans="1:3" ht="15.6">
      <c r="A4" t="s">
        <v>41</v>
      </c>
      <c r="C4" s="31">
        <v>100042</v>
      </c>
    </row>
    <row r="6" spans="1:3" ht="15.6">
      <c r="A6" t="s">
        <v>42</v>
      </c>
      <c r="C6" s="1" t="s">
        <v>79</v>
      </c>
    </row>
    <row r="8" spans="1:3" ht="15.6">
      <c r="A8" t="s">
        <v>45</v>
      </c>
      <c r="C8" s="31">
        <v>11</v>
      </c>
    </row>
    <row r="12" spans="1:3" ht="15.6">
      <c r="A12" s="29" t="s">
        <v>44</v>
      </c>
    </row>
    <row r="13" spans="1:3" ht="15.6">
      <c r="A13" s="29" t="s">
        <v>43</v>
      </c>
    </row>
    <row r="14" spans="1:3" ht="15.6">
      <c r="A14" s="29" t="s">
        <v>0</v>
      </c>
    </row>
    <row r="15" spans="1:3" ht="15.6">
      <c r="A15" s="29" t="s">
        <v>1</v>
      </c>
    </row>
    <row r="16" spans="1:3" ht="15.6">
      <c r="A16" s="29"/>
    </row>
    <row r="17" spans="1:1" ht="15.6">
      <c r="A17" s="29"/>
    </row>
    <row r="18" spans="1:1" ht="15.6">
      <c r="A18" s="29" t="s">
        <v>38</v>
      </c>
    </row>
    <row r="19" spans="1:1" ht="15.6">
      <c r="A19" s="29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M41"/>
  <sheetViews>
    <sheetView showGridLines="0" topLeftCell="A31" zoomScale="75" workbookViewId="0">
      <selection activeCell="M10" sqref="M10"/>
    </sheetView>
  </sheetViews>
  <sheetFormatPr defaultColWidth="9.81640625" defaultRowHeight="15"/>
  <cols>
    <col min="1" max="1" width="3.08984375" style="5" customWidth="1"/>
    <col min="2" max="2" width="5.1796875" style="5" customWidth="1"/>
    <col min="3" max="3" width="4.54296875" style="5" customWidth="1"/>
    <col min="4" max="4" width="7" style="5" customWidth="1"/>
    <col min="5" max="5" width="5.453125" style="5" customWidth="1"/>
    <col min="6" max="6" width="7.6328125" style="5" customWidth="1"/>
    <col min="7" max="7" width="8.6328125" style="5" customWidth="1"/>
    <col min="8" max="8" width="2.81640625" style="5" customWidth="1"/>
    <col min="9" max="9" width="7.81640625" style="5" customWidth="1"/>
    <col min="10" max="10" width="2.81640625" style="5" customWidth="1"/>
    <col min="11" max="11" width="7.81640625" style="5" customWidth="1"/>
    <col min="12" max="12" width="2.81640625" style="5" customWidth="1"/>
    <col min="13" max="13" width="7.81640625" style="5" customWidth="1"/>
    <col min="14" max="16384" width="9.81640625" style="5"/>
  </cols>
  <sheetData>
    <row r="1" spans="1:13" ht="24.6">
      <c r="A1" s="2" t="str">
        <f>+'COMPLETE FIRST'!C6</f>
        <v>Federal Government Affairs</v>
      </c>
      <c r="B1" s="3"/>
      <c r="C1" s="3"/>
      <c r="D1" s="3"/>
      <c r="E1" s="3"/>
      <c r="F1" s="3"/>
      <c r="G1" s="3"/>
      <c r="H1" s="3"/>
      <c r="I1" s="3"/>
      <c r="J1" s="4"/>
      <c r="K1" s="3"/>
      <c r="L1" s="3"/>
      <c r="M1" s="3"/>
    </row>
    <row r="2" spans="1:13" ht="24.6">
      <c r="A2" s="35">
        <f>+'COMPLETE FIRST'!C4</f>
        <v>100042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17.399999999999999">
      <c r="A3" s="6" t="s">
        <v>39</v>
      </c>
      <c r="B3" s="7"/>
      <c r="C3" s="7"/>
      <c r="D3" s="7"/>
      <c r="E3" s="7"/>
      <c r="F3" s="7"/>
      <c r="G3" s="7"/>
      <c r="H3" s="7"/>
      <c r="I3" s="7"/>
      <c r="J3" s="3"/>
      <c r="K3" s="3"/>
      <c r="L3" s="3"/>
      <c r="M3" s="3"/>
    </row>
    <row r="4" spans="1:13" ht="17.399999999999999">
      <c r="A4" s="6" t="s">
        <v>2</v>
      </c>
      <c r="B4" s="7"/>
      <c r="C4" s="7"/>
      <c r="D4" s="7"/>
      <c r="E4" s="7"/>
      <c r="F4" s="7"/>
      <c r="G4" s="7"/>
      <c r="H4" s="7"/>
      <c r="I4" s="7"/>
      <c r="J4" s="3"/>
      <c r="K4" s="3"/>
      <c r="L4" s="3"/>
      <c r="M4" s="3"/>
    </row>
    <row r="5" spans="1:13" ht="17.399999999999999">
      <c r="A5" s="8" t="s">
        <v>3</v>
      </c>
      <c r="B5" s="7"/>
      <c r="C5" s="7"/>
      <c r="D5" s="7"/>
      <c r="E5" s="7"/>
      <c r="F5" s="7"/>
      <c r="G5" s="7"/>
      <c r="H5" s="7"/>
      <c r="I5" s="7"/>
      <c r="J5" s="3"/>
      <c r="K5" s="3"/>
      <c r="L5" s="3"/>
      <c r="M5" s="3"/>
    </row>
    <row r="6" spans="1:13" ht="18" customHeight="1">
      <c r="A6" s="9"/>
      <c r="B6" s="9"/>
      <c r="C6" s="9"/>
      <c r="D6" s="9"/>
      <c r="E6" s="9"/>
      <c r="F6" s="9"/>
      <c r="G6" s="9"/>
      <c r="H6" s="9"/>
      <c r="I6" s="9"/>
    </row>
    <row r="7" spans="1:13" ht="18" customHeight="1">
      <c r="B7" s="10"/>
      <c r="C7" s="11" t="s">
        <v>4</v>
      </c>
      <c r="D7" s="30">
        <f>+'COMPLETE FIRST'!C8</f>
        <v>11</v>
      </c>
      <c r="G7" s="12" t="s">
        <v>5</v>
      </c>
      <c r="H7" s="13"/>
      <c r="I7" s="14" t="s">
        <v>6</v>
      </c>
      <c r="J7" s="14"/>
      <c r="K7" s="14"/>
      <c r="L7" s="14"/>
      <c r="M7" s="14"/>
    </row>
    <row r="8" spans="1:13" ht="15.9" customHeight="1">
      <c r="G8" s="15" t="s">
        <v>40</v>
      </c>
      <c r="I8" s="16">
        <v>2001</v>
      </c>
      <c r="K8" s="16">
        <v>2002</v>
      </c>
      <c r="M8" s="16">
        <v>2003</v>
      </c>
    </row>
    <row r="9" spans="1:13" ht="15.9" customHeight="1">
      <c r="A9" s="17" t="s">
        <v>7</v>
      </c>
    </row>
    <row r="10" spans="1:13" ht="15.9" customHeight="1">
      <c r="B10" s="18" t="s">
        <v>8</v>
      </c>
      <c r="G10" s="5">
        <v>9</v>
      </c>
      <c r="I10" s="5">
        <v>11</v>
      </c>
      <c r="K10" s="5">
        <v>12</v>
      </c>
      <c r="M10" s="5">
        <v>11</v>
      </c>
    </row>
    <row r="11" spans="1:13" ht="15.9" customHeight="1">
      <c r="B11" s="18" t="s">
        <v>9</v>
      </c>
      <c r="G11" s="5">
        <v>2</v>
      </c>
      <c r="I11" s="5">
        <v>1</v>
      </c>
      <c r="K11" s="5">
        <v>0</v>
      </c>
      <c r="M11" s="5">
        <v>0</v>
      </c>
    </row>
    <row r="12" spans="1:13" ht="15.9" customHeight="1">
      <c r="B12" s="18" t="s">
        <v>10</v>
      </c>
      <c r="G12" s="5">
        <v>2</v>
      </c>
      <c r="I12" s="5">
        <v>2</v>
      </c>
      <c r="K12" s="5">
        <v>2</v>
      </c>
      <c r="M12" s="5">
        <v>2</v>
      </c>
    </row>
    <row r="13" spans="1:13" ht="15.9" customHeight="1">
      <c r="B13" s="18" t="s">
        <v>11</v>
      </c>
    </row>
    <row r="14" spans="1:13" ht="15.9" customHeight="1">
      <c r="B14" s="18" t="s">
        <v>12</v>
      </c>
      <c r="G14" s="19"/>
      <c r="I14" s="19"/>
      <c r="K14" s="19"/>
      <c r="M14" s="19"/>
    </row>
    <row r="15" spans="1:13" ht="15.9" customHeight="1">
      <c r="C15" s="18" t="s">
        <v>13</v>
      </c>
      <c r="G15" s="5">
        <f>SUM(G10:G14)</f>
        <v>13</v>
      </c>
      <c r="I15" s="5">
        <f>SUM(I10:I14)</f>
        <v>14</v>
      </c>
      <c r="K15" s="5">
        <f>SUM(K10:K14)</f>
        <v>14</v>
      </c>
      <c r="M15" s="5">
        <f>SUM(M10:M14)</f>
        <v>13</v>
      </c>
    </row>
    <row r="16" spans="1:13" ht="15.9" customHeight="1">
      <c r="B16" s="18" t="s">
        <v>14</v>
      </c>
      <c r="G16" s="20"/>
      <c r="I16" s="20"/>
      <c r="K16" s="20"/>
      <c r="M16" s="20"/>
    </row>
    <row r="17" spans="1:13" ht="15.9" customHeight="1" thickBot="1">
      <c r="B17" s="18" t="s">
        <v>15</v>
      </c>
      <c r="G17" s="21">
        <f>G15+G16</f>
        <v>13</v>
      </c>
      <c r="I17" s="21">
        <f>I15+I16</f>
        <v>14</v>
      </c>
      <c r="K17" s="21">
        <f>K15+K16</f>
        <v>14</v>
      </c>
      <c r="M17" s="21">
        <f>M15+M16</f>
        <v>13</v>
      </c>
    </row>
    <row r="18" spans="1:13" ht="15.9" customHeight="1" thickTop="1"/>
    <row r="19" spans="1:13" ht="15.9" customHeight="1">
      <c r="A19" s="17" t="s">
        <v>16</v>
      </c>
    </row>
    <row r="20" spans="1:13" ht="15.9" customHeight="1">
      <c r="B20" s="18" t="s">
        <v>8</v>
      </c>
    </row>
    <row r="21" spans="1:13" ht="15.9" customHeight="1">
      <c r="B21" s="18" t="s">
        <v>9</v>
      </c>
    </row>
    <row r="22" spans="1:13" ht="15.9" customHeight="1">
      <c r="B22" s="18" t="s">
        <v>10</v>
      </c>
    </row>
    <row r="23" spans="1:13" ht="15.9" customHeight="1">
      <c r="B23" s="18" t="s">
        <v>11</v>
      </c>
    </row>
    <row r="24" spans="1:13" ht="15.9" customHeight="1">
      <c r="B24" s="18" t="s">
        <v>12</v>
      </c>
      <c r="G24" s="19"/>
      <c r="I24" s="19"/>
      <c r="K24" s="19"/>
      <c r="M24" s="19"/>
    </row>
    <row r="25" spans="1:13" ht="15.9" customHeight="1">
      <c r="C25" s="18" t="s">
        <v>13</v>
      </c>
      <c r="G25" s="5">
        <f>SUM(G20:G24)</f>
        <v>0</v>
      </c>
      <c r="I25" s="5">
        <f>SUM(I20:I24)</f>
        <v>0</v>
      </c>
      <c r="K25" s="5">
        <f>SUM(K20:K24)</f>
        <v>0</v>
      </c>
      <c r="M25" s="5">
        <f>SUM(M20:M24)</f>
        <v>0</v>
      </c>
    </row>
    <row r="26" spans="1:13" ht="15.9" customHeight="1">
      <c r="B26" s="18" t="s">
        <v>14</v>
      </c>
      <c r="G26" s="20"/>
      <c r="I26" s="20"/>
      <c r="K26" s="20"/>
      <c r="M26" s="20"/>
    </row>
    <row r="27" spans="1:13" ht="15.9" customHeight="1" thickBot="1">
      <c r="B27" s="18" t="s">
        <v>15</v>
      </c>
      <c r="G27" s="21">
        <f>G25+G26</f>
        <v>0</v>
      </c>
      <c r="I27" s="21">
        <f>I25+I26</f>
        <v>0</v>
      </c>
      <c r="K27" s="21">
        <f>K25+K26</f>
        <v>0</v>
      </c>
      <c r="M27" s="21">
        <f>M25+M26</f>
        <v>0</v>
      </c>
    </row>
    <row r="28" spans="1:13" ht="15.9" customHeight="1" thickTop="1"/>
    <row r="29" spans="1:13" ht="15.9" customHeight="1">
      <c r="A29" s="17" t="s">
        <v>17</v>
      </c>
    </row>
    <row r="30" spans="1:13" ht="15.9" customHeight="1">
      <c r="B30" s="18" t="s">
        <v>8</v>
      </c>
      <c r="G30" s="5">
        <f>+G20+G10</f>
        <v>9</v>
      </c>
      <c r="I30" s="5">
        <f>+I20+I10</f>
        <v>11</v>
      </c>
      <c r="K30" s="5">
        <f>+K20+K10</f>
        <v>12</v>
      </c>
      <c r="M30" s="5">
        <f>+M20+M10</f>
        <v>11</v>
      </c>
    </row>
    <row r="31" spans="1:13" ht="15.9" customHeight="1">
      <c r="B31" s="18" t="s">
        <v>9</v>
      </c>
      <c r="G31" s="5">
        <f>+G21+G11</f>
        <v>2</v>
      </c>
      <c r="I31" s="5">
        <f>+I21+I11</f>
        <v>1</v>
      </c>
      <c r="K31" s="5">
        <f>+K21+K11</f>
        <v>0</v>
      </c>
      <c r="M31" s="5">
        <f>+M21+M11</f>
        <v>0</v>
      </c>
    </row>
    <row r="32" spans="1:13" ht="15.9" customHeight="1">
      <c r="B32" s="18" t="s">
        <v>10</v>
      </c>
      <c r="G32" s="5">
        <f>+G22+G12</f>
        <v>2</v>
      </c>
      <c r="I32" s="5">
        <f>+I22+I12</f>
        <v>2</v>
      </c>
      <c r="K32" s="5">
        <f>+K22+K12</f>
        <v>2</v>
      </c>
      <c r="M32" s="5">
        <f>+M22+M12</f>
        <v>2</v>
      </c>
    </row>
    <row r="33" spans="1:13" ht="15.9" customHeight="1">
      <c r="B33" s="18" t="s">
        <v>11</v>
      </c>
      <c r="G33" s="5">
        <f>+G23+G13</f>
        <v>0</v>
      </c>
      <c r="I33" s="5">
        <f>+I23+I13</f>
        <v>0</v>
      </c>
      <c r="K33" s="5">
        <f>+K23+K13</f>
        <v>0</v>
      </c>
      <c r="M33" s="5">
        <f>+M23+M13</f>
        <v>0</v>
      </c>
    </row>
    <row r="34" spans="1:13" ht="15.9" customHeight="1">
      <c r="B34" s="18" t="s">
        <v>12</v>
      </c>
      <c r="G34" s="19">
        <f>+G24+G14</f>
        <v>0</v>
      </c>
      <c r="I34" s="19">
        <f>+I24+I14</f>
        <v>0</v>
      </c>
      <c r="K34" s="19">
        <f>+K24+K14</f>
        <v>0</v>
      </c>
      <c r="M34" s="19">
        <f>+M24+M14</f>
        <v>0</v>
      </c>
    </row>
    <row r="35" spans="1:13" ht="15.9" customHeight="1">
      <c r="A35" s="22"/>
      <c r="C35" s="18" t="s">
        <v>13</v>
      </c>
      <c r="G35" s="5">
        <f>SUM(G30:G34)</f>
        <v>13</v>
      </c>
      <c r="I35" s="5">
        <f>SUM(I30:I34)</f>
        <v>14</v>
      </c>
      <c r="K35" s="5">
        <f>SUM(K30:K34)</f>
        <v>14</v>
      </c>
      <c r="M35" s="5">
        <f>SUM(M30:M34)</f>
        <v>13</v>
      </c>
    </row>
    <row r="36" spans="1:13" ht="15.9" customHeight="1">
      <c r="A36" s="22"/>
      <c r="B36" s="18" t="s">
        <v>14</v>
      </c>
      <c r="G36" s="19">
        <f>+G26+G16</f>
        <v>0</v>
      </c>
      <c r="I36" s="19">
        <f>+I26+I16</f>
        <v>0</v>
      </c>
      <c r="K36" s="19">
        <f>+K26+K16</f>
        <v>0</v>
      </c>
      <c r="M36" s="19">
        <f>+M26+M16</f>
        <v>0</v>
      </c>
    </row>
    <row r="37" spans="1:13" ht="15.9" customHeight="1" thickBot="1">
      <c r="A37" s="22"/>
      <c r="B37" s="18" t="s">
        <v>15</v>
      </c>
      <c r="G37" s="21">
        <f>G35+G36</f>
        <v>13</v>
      </c>
      <c r="I37" s="21">
        <f>I35+I36</f>
        <v>14</v>
      </c>
      <c r="K37" s="21">
        <f>K35+K36</f>
        <v>14</v>
      </c>
      <c r="M37" s="21">
        <f>M35+M36</f>
        <v>13</v>
      </c>
    </row>
    <row r="38" spans="1:13" ht="9" customHeight="1" thickTop="1">
      <c r="A38" s="22"/>
    </row>
    <row r="39" spans="1:13" ht="9" customHeight="1">
      <c r="A39" s="22"/>
    </row>
    <row r="40" spans="1:13" s="24" customFormat="1" ht="8.25" customHeight="1">
      <c r="A40" s="23"/>
      <c r="K40" s="25"/>
      <c r="L40" s="25"/>
      <c r="M40" s="25" t="str">
        <f ca="1">CELL("FILENAME")</f>
        <v>H:\budget\[washingtonheadcount.xls]COMPLETE FIRST</v>
      </c>
    </row>
    <row r="41" spans="1:13" s="24" customFormat="1" ht="8.25" customHeight="1">
      <c r="K41" s="26">
        <f ca="1">NOW()</f>
        <v>36707.465317245369</v>
      </c>
      <c r="L41" s="26"/>
      <c r="M41" s="27">
        <f ca="1">NOW()</f>
        <v>36707.465317245369</v>
      </c>
    </row>
  </sheetData>
  <mergeCells count="1">
    <mergeCell ref="A2:M2"/>
  </mergeCells>
  <printOptions horizontalCentered="1" gridLinesSet="0"/>
  <pageMargins left="0.25" right="0.25" top="0.5" bottom="0.5" header="0.25" footer="0.25"/>
  <pageSetup scale="85" orientation="portrait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6" r:id="rId4">
          <objectPr defaultSize="0" autoLine="0" autoPict="0" r:id="rId5">
            <anchor moveWithCells="1">
              <from>
                <xdr:col>0</xdr:col>
                <xdr:colOff>30480</xdr:colOff>
                <xdr:row>0</xdr:row>
                <xdr:rowOff>0</xdr:rowOff>
              </from>
              <to>
                <xdr:col>2</xdr:col>
                <xdr:colOff>160020</xdr:colOff>
                <xdr:row>2</xdr:row>
                <xdr:rowOff>114300</xdr:rowOff>
              </to>
            </anchor>
          </objectPr>
        </oleObject>
      </mc:Choice>
      <mc:Fallback>
        <oleObject progId="Word.Document.8" shapeId="1026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zoomScale="75" workbookViewId="0">
      <selection activeCell="L18" sqref="L18"/>
    </sheetView>
  </sheetViews>
  <sheetFormatPr defaultColWidth="9.81640625" defaultRowHeight="15"/>
  <cols>
    <col min="1" max="1" width="3.08984375" style="5" customWidth="1"/>
    <col min="2" max="2" width="5.1796875" style="5" customWidth="1"/>
    <col min="3" max="3" width="4.54296875" style="5" customWidth="1"/>
    <col min="4" max="4" width="7" style="5" customWidth="1"/>
    <col min="5" max="5" width="5.453125" style="5" customWidth="1"/>
    <col min="6" max="6" width="7.6328125" style="5" customWidth="1"/>
    <col min="7" max="7" width="8.6328125" style="5" customWidth="1"/>
    <col min="8" max="8" width="2.81640625" style="5" customWidth="1"/>
    <col min="9" max="9" width="7.81640625" style="5" customWidth="1"/>
    <col min="10" max="10" width="2.81640625" style="5" customWidth="1"/>
    <col min="11" max="11" width="7.81640625" style="5" customWidth="1"/>
    <col min="12" max="12" width="2.81640625" style="5" customWidth="1"/>
    <col min="13" max="13" width="7.81640625" style="5" customWidth="1"/>
    <col min="14" max="16384" width="9.81640625" style="5"/>
  </cols>
  <sheetData>
    <row r="1" spans="1:13" ht="24.6">
      <c r="A1" s="2" t="str">
        <f>+'COMPLETE FIRST'!C6</f>
        <v>Federal Government Affairs</v>
      </c>
      <c r="B1" s="3"/>
      <c r="C1" s="3"/>
      <c r="D1" s="3"/>
      <c r="E1" s="3"/>
      <c r="F1" s="3"/>
      <c r="G1" s="3"/>
      <c r="H1" s="3"/>
      <c r="I1" s="3"/>
      <c r="J1" s="4"/>
      <c r="K1" s="3"/>
      <c r="L1" s="3"/>
      <c r="M1" s="3"/>
    </row>
    <row r="2" spans="1:13" ht="24.6">
      <c r="A2" s="35">
        <f>+'COMPLETE FIRST'!C4</f>
        <v>100042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17.399999999999999">
      <c r="A3" s="6" t="s">
        <v>39</v>
      </c>
      <c r="B3" s="7"/>
      <c r="C3" s="7"/>
      <c r="D3" s="7"/>
      <c r="E3" s="7"/>
      <c r="F3" s="7"/>
      <c r="G3" s="7"/>
      <c r="H3" s="7"/>
      <c r="I3" s="7"/>
      <c r="J3" s="3"/>
      <c r="K3" s="3"/>
      <c r="L3" s="3"/>
      <c r="M3" s="3"/>
    </row>
    <row r="4" spans="1:13" ht="17.399999999999999">
      <c r="A4" s="6" t="s">
        <v>2</v>
      </c>
      <c r="B4" s="7"/>
      <c r="C4" s="7"/>
      <c r="D4" s="7"/>
      <c r="E4" s="7"/>
      <c r="F4" s="7"/>
      <c r="G4" s="7"/>
      <c r="H4" s="7"/>
      <c r="I4" s="7"/>
      <c r="J4" s="3"/>
      <c r="K4" s="3"/>
      <c r="L4" s="3"/>
      <c r="M4" s="3"/>
    </row>
    <row r="5" spans="1:13" ht="17.399999999999999">
      <c r="A5" s="8" t="s">
        <v>18</v>
      </c>
      <c r="B5" s="7"/>
      <c r="C5" s="7"/>
      <c r="D5" s="7"/>
      <c r="E5" s="7"/>
      <c r="F5" s="7"/>
      <c r="G5" s="7"/>
      <c r="H5" s="7"/>
      <c r="I5" s="7"/>
      <c r="J5" s="3"/>
      <c r="K5" s="3"/>
      <c r="L5" s="3"/>
      <c r="M5" s="3"/>
    </row>
    <row r="6" spans="1:13" ht="18" customHeight="1">
      <c r="A6" s="9"/>
      <c r="B6" s="9"/>
      <c r="C6" s="9"/>
      <c r="D6" s="9"/>
      <c r="E6" s="9"/>
      <c r="F6" s="9"/>
      <c r="G6" s="9"/>
      <c r="H6" s="9"/>
      <c r="I6" s="9"/>
    </row>
    <row r="7" spans="1:13" ht="18" customHeight="1">
      <c r="B7" s="10"/>
      <c r="C7" s="11" t="s">
        <v>4</v>
      </c>
      <c r="D7" s="30">
        <f>+'COMPLETE FIRST'!C8</f>
        <v>11</v>
      </c>
      <c r="G7" s="12" t="s">
        <v>5</v>
      </c>
      <c r="H7" s="13"/>
      <c r="I7" s="14" t="s">
        <v>6</v>
      </c>
      <c r="J7" s="14"/>
      <c r="K7" s="14"/>
      <c r="L7" s="14"/>
      <c r="M7" s="14"/>
    </row>
    <row r="8" spans="1:13" ht="15.9" customHeight="1">
      <c r="G8" s="15" t="s">
        <v>40</v>
      </c>
      <c r="I8" s="16">
        <v>2001</v>
      </c>
      <c r="K8" s="16">
        <v>2002</v>
      </c>
      <c r="M8" s="16">
        <v>2003</v>
      </c>
    </row>
    <row r="9" spans="1:13" ht="9" customHeight="1">
      <c r="A9" s="22"/>
    </row>
    <row r="10" spans="1:13" ht="15.9" customHeight="1">
      <c r="A10" s="17" t="s">
        <v>19</v>
      </c>
    </row>
    <row r="11" spans="1:13" ht="15.9" customHeight="1">
      <c r="B11" s="18" t="s">
        <v>20</v>
      </c>
    </row>
    <row r="12" spans="1:13" ht="15.9" customHeight="1">
      <c r="C12" s="18" t="s">
        <v>21</v>
      </c>
    </row>
    <row r="13" spans="1:13" ht="15.9" customHeight="1">
      <c r="C13" s="18" t="s">
        <v>22</v>
      </c>
    </row>
    <row r="14" spans="1:13" ht="15.9" customHeight="1">
      <c r="C14" s="18" t="s">
        <v>23</v>
      </c>
    </row>
    <row r="15" spans="1:13" ht="15.9" customHeight="1">
      <c r="C15" s="18" t="s">
        <v>24</v>
      </c>
    </row>
    <row r="16" spans="1:13" ht="15.9" customHeight="1">
      <c r="C16" s="18" t="s">
        <v>25</v>
      </c>
    </row>
    <row r="17" spans="1:13" ht="15.9" customHeight="1">
      <c r="C17" s="18" t="s">
        <v>26</v>
      </c>
    </row>
    <row r="18" spans="1:13" ht="15.9" customHeight="1">
      <c r="C18" s="18" t="s">
        <v>27</v>
      </c>
      <c r="G18" s="5">
        <v>11</v>
      </c>
      <c r="I18" s="5">
        <v>14</v>
      </c>
      <c r="K18" s="5">
        <v>14</v>
      </c>
      <c r="M18" s="5">
        <v>13</v>
      </c>
    </row>
    <row r="19" spans="1:13" ht="15.9" customHeight="1">
      <c r="C19" s="18" t="s">
        <v>28</v>
      </c>
    </row>
    <row r="20" spans="1:13" ht="15.9" customHeight="1">
      <c r="B20" s="18" t="s">
        <v>29</v>
      </c>
    </row>
    <row r="21" spans="1:13" ht="15.9" customHeight="1">
      <c r="B21" s="18" t="s">
        <v>30</v>
      </c>
    </row>
    <row r="22" spans="1:13" ht="15.9" customHeight="1">
      <c r="B22" s="18"/>
      <c r="C22" s="5" t="s">
        <v>31</v>
      </c>
      <c r="G22" s="13"/>
      <c r="I22" s="13"/>
      <c r="K22" s="13"/>
      <c r="M22" s="13"/>
    </row>
    <row r="23" spans="1:13" ht="15.9" customHeight="1">
      <c r="B23" s="18"/>
      <c r="C23" s="5" t="s">
        <v>32</v>
      </c>
      <c r="G23" s="13"/>
      <c r="I23" s="13"/>
      <c r="K23" s="13"/>
      <c r="M23" s="13"/>
    </row>
    <row r="24" spans="1:13" ht="15.9" customHeight="1">
      <c r="B24" s="18"/>
      <c r="C24" s="5" t="s">
        <v>33</v>
      </c>
      <c r="G24" s="13"/>
      <c r="I24" s="13"/>
      <c r="K24" s="13"/>
      <c r="M24" s="13"/>
    </row>
    <row r="25" spans="1:13" ht="15.9" customHeight="1">
      <c r="B25" s="18"/>
      <c r="C25" s="5" t="s">
        <v>28</v>
      </c>
      <c r="G25" s="20"/>
      <c r="I25" s="20"/>
      <c r="K25" s="20"/>
      <c r="M25" s="20"/>
    </row>
    <row r="26" spans="1:13" ht="15.9" customHeight="1" thickBot="1">
      <c r="B26" s="18" t="s">
        <v>15</v>
      </c>
      <c r="G26" s="21">
        <f>SUM(G12:G25)</f>
        <v>11</v>
      </c>
      <c r="I26" s="21">
        <f>SUM(I12:I25)</f>
        <v>14</v>
      </c>
      <c r="K26" s="21">
        <f>SUM(K12:K25)</f>
        <v>14</v>
      </c>
      <c r="M26" s="21">
        <f>SUM(M12:M25)</f>
        <v>13</v>
      </c>
    </row>
    <row r="27" spans="1:13" ht="15.9" customHeight="1" thickTop="1"/>
    <row r="28" spans="1:13" ht="15.9" customHeight="1">
      <c r="A28" s="17" t="s">
        <v>34</v>
      </c>
    </row>
    <row r="29" spans="1:13" ht="15.9" customHeight="1">
      <c r="B29" s="18" t="s">
        <v>20</v>
      </c>
    </row>
    <row r="30" spans="1:13" ht="15.9" customHeight="1">
      <c r="C30" s="18" t="s">
        <v>21</v>
      </c>
    </row>
    <row r="31" spans="1:13" ht="15.9" customHeight="1">
      <c r="C31" s="18" t="s">
        <v>22</v>
      </c>
    </row>
    <row r="32" spans="1:13" ht="15.9" customHeight="1">
      <c r="C32" s="18" t="s">
        <v>23</v>
      </c>
    </row>
    <row r="33" spans="1:13" ht="15.9" customHeight="1">
      <c r="C33" s="18" t="s">
        <v>24</v>
      </c>
    </row>
    <row r="34" spans="1:13" ht="15.9" customHeight="1">
      <c r="C34" s="18" t="s">
        <v>25</v>
      </c>
    </row>
    <row r="35" spans="1:13" ht="15.9" customHeight="1">
      <c r="C35" s="18" t="s">
        <v>26</v>
      </c>
    </row>
    <row r="36" spans="1:13" ht="15.9" customHeight="1">
      <c r="C36" s="18" t="s">
        <v>27</v>
      </c>
    </row>
    <row r="37" spans="1:13" ht="15.9" customHeight="1">
      <c r="C37" s="18" t="s">
        <v>28</v>
      </c>
    </row>
    <row r="38" spans="1:13" ht="15.9" customHeight="1">
      <c r="B38" s="18" t="s">
        <v>29</v>
      </c>
    </row>
    <row r="39" spans="1:13" ht="15.9" customHeight="1">
      <c r="B39" s="18" t="s">
        <v>30</v>
      </c>
    </row>
    <row r="40" spans="1:13" ht="15.9" customHeight="1">
      <c r="B40" s="18"/>
      <c r="C40" s="5" t="s">
        <v>31</v>
      </c>
      <c r="G40" s="13"/>
      <c r="I40" s="13"/>
      <c r="K40" s="13"/>
      <c r="M40" s="13"/>
    </row>
    <row r="41" spans="1:13" ht="15.9" customHeight="1">
      <c r="B41" s="18"/>
      <c r="C41" s="5" t="s">
        <v>35</v>
      </c>
      <c r="G41" s="13"/>
      <c r="I41" s="13"/>
      <c r="K41" s="13"/>
      <c r="M41" s="13"/>
    </row>
    <row r="42" spans="1:13" ht="15.9" customHeight="1">
      <c r="B42" s="18"/>
      <c r="C42" s="5" t="s">
        <v>33</v>
      </c>
      <c r="G42" s="13"/>
      <c r="I42" s="13"/>
      <c r="K42" s="13"/>
      <c r="M42" s="13"/>
    </row>
    <row r="43" spans="1:13" ht="15.9" customHeight="1">
      <c r="B43" s="18"/>
      <c r="C43" s="5" t="s">
        <v>28</v>
      </c>
      <c r="G43" s="20"/>
      <c r="I43" s="20"/>
      <c r="K43" s="20"/>
      <c r="M43" s="20"/>
    </row>
    <row r="44" spans="1:13" ht="15.9" customHeight="1" thickBot="1">
      <c r="B44" s="18" t="s">
        <v>15</v>
      </c>
      <c r="G44" s="21">
        <f>SUM(G30:G43)</f>
        <v>0</v>
      </c>
      <c r="I44" s="21">
        <f>SUM(I30:I43)</f>
        <v>0</v>
      </c>
      <c r="K44" s="21">
        <f>SUM(K30:K43)</f>
        <v>0</v>
      </c>
      <c r="M44" s="21">
        <f>SUM(M30:M43)</f>
        <v>0</v>
      </c>
    </row>
    <row r="45" spans="1:13" ht="15.9" customHeight="1" thickTop="1"/>
    <row r="46" spans="1:13" ht="15.9" customHeight="1"/>
    <row r="47" spans="1:13" ht="15.9" customHeight="1"/>
    <row r="48" spans="1:13" ht="15.9" customHeight="1" thickBot="1">
      <c r="A48" s="18" t="s">
        <v>36</v>
      </c>
      <c r="G48" s="21">
        <f>G44+G26</f>
        <v>11</v>
      </c>
      <c r="I48" s="21">
        <f>I44+I26</f>
        <v>14</v>
      </c>
      <c r="K48" s="21">
        <f>K44+K26</f>
        <v>14</v>
      </c>
      <c r="M48" s="21">
        <f>M44+M26</f>
        <v>13</v>
      </c>
    </row>
    <row r="49" spans="1:13" ht="15.9" customHeight="1" thickTop="1">
      <c r="A49" s="18" t="s">
        <v>37</v>
      </c>
      <c r="B49" s="28"/>
    </row>
    <row r="50" spans="1:13" s="24" customFormat="1" ht="8.25" customHeight="1">
      <c r="A50" s="23"/>
      <c r="K50" s="25"/>
      <c r="L50" s="25"/>
      <c r="M50" s="25" t="str">
        <f ca="1">CELL("FILENAME",M49)</f>
        <v>H:\budget\[washingtonheadcount.xls]STAFFING BY LOCATION</v>
      </c>
    </row>
    <row r="51" spans="1:13" s="24" customFormat="1" ht="8.25" customHeight="1">
      <c r="K51" s="26">
        <f ca="1">NOW()</f>
        <v>36707.465317476854</v>
      </c>
      <c r="L51" s="26"/>
      <c r="M51" s="27">
        <f ca="1">NOW()</f>
        <v>36707.465317476854</v>
      </c>
    </row>
  </sheetData>
  <mergeCells count="1">
    <mergeCell ref="A2:M2"/>
  </mergeCells>
  <printOptions horizontalCentered="1"/>
  <pageMargins left="0.25" right="0.25" top="0.5" bottom="0.5" header="0.25" footer="0.25"/>
  <pageSetup scale="89" orientation="portrait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Line="0" autoPict="0" r:id="rId5">
            <anchor moveWithCells="1">
              <from>
                <xdr:col>0</xdr:col>
                <xdr:colOff>30480</xdr:colOff>
                <xdr:row>0</xdr:row>
                <xdr:rowOff>0</xdr:rowOff>
              </from>
              <to>
                <xdr:col>2</xdr:col>
                <xdr:colOff>160020</xdr:colOff>
                <xdr:row>2</xdr:row>
                <xdr:rowOff>114300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2" workbookViewId="0">
      <selection activeCell="B34" sqref="B34"/>
    </sheetView>
  </sheetViews>
  <sheetFormatPr defaultColWidth="8.90625" defaultRowHeight="11.4"/>
  <cols>
    <col min="1" max="1" width="18.81640625" style="33" customWidth="1"/>
    <col min="2" max="2" width="12.81640625" style="33" customWidth="1"/>
    <col min="3" max="3" width="10.36328125" style="33" customWidth="1"/>
    <col min="4" max="4" width="2.1796875" style="33" customWidth="1"/>
    <col min="5" max="5" width="16.6328125" style="33" customWidth="1"/>
    <col min="6" max="6" width="14.1796875" style="33" customWidth="1"/>
    <col min="7" max="7" width="10.81640625" style="33" customWidth="1"/>
    <col min="8" max="8" width="16.81640625" style="33" customWidth="1"/>
    <col min="9" max="16384" width="8.90625" style="33"/>
  </cols>
  <sheetData>
    <row r="1" spans="1:8" ht="12">
      <c r="A1" s="32" t="s">
        <v>51</v>
      </c>
      <c r="B1" s="32"/>
      <c r="E1" s="32" t="s">
        <v>47</v>
      </c>
      <c r="F1" s="32"/>
    </row>
    <row r="2" spans="1:8" ht="12">
      <c r="A2" s="32"/>
      <c r="B2" s="32"/>
      <c r="E2" s="32"/>
      <c r="F2" s="32"/>
    </row>
    <row r="3" spans="1:8" s="34" customFormat="1">
      <c r="A3" s="34" t="s">
        <v>48</v>
      </c>
      <c r="B3" s="34" t="s">
        <v>49</v>
      </c>
      <c r="C3" s="34" t="s">
        <v>46</v>
      </c>
      <c r="E3" s="34" t="s">
        <v>48</v>
      </c>
      <c r="F3" s="34" t="s">
        <v>49</v>
      </c>
      <c r="G3" s="34" t="s">
        <v>46</v>
      </c>
      <c r="H3" s="34" t="s">
        <v>50</v>
      </c>
    </row>
    <row r="4" spans="1:8">
      <c r="A4" s="33" t="s">
        <v>52</v>
      </c>
      <c r="B4" s="33" t="s">
        <v>53</v>
      </c>
      <c r="C4" s="33" t="s">
        <v>54</v>
      </c>
    </row>
    <row r="5" spans="1:8">
      <c r="A5" s="33" t="s">
        <v>55</v>
      </c>
      <c r="B5" s="33" t="s">
        <v>56</v>
      </c>
      <c r="C5" s="33" t="s">
        <v>57</v>
      </c>
    </row>
    <row r="6" spans="1:8">
      <c r="A6" s="33" t="s">
        <v>58</v>
      </c>
      <c r="B6" s="33" t="s">
        <v>59</v>
      </c>
      <c r="C6" s="33" t="s">
        <v>60</v>
      </c>
    </row>
    <row r="7" spans="1:8">
      <c r="A7" s="33" t="s">
        <v>61</v>
      </c>
      <c r="B7" s="33" t="s">
        <v>62</v>
      </c>
      <c r="C7" s="33" t="s">
        <v>63</v>
      </c>
    </row>
    <row r="8" spans="1:8">
      <c r="A8" s="33" t="s">
        <v>64</v>
      </c>
      <c r="B8" s="33" t="s">
        <v>65</v>
      </c>
      <c r="C8" s="33" t="s">
        <v>54</v>
      </c>
    </row>
    <row r="9" spans="1:8">
      <c r="A9" s="33" t="s">
        <v>66</v>
      </c>
      <c r="B9" s="33" t="s">
        <v>67</v>
      </c>
      <c r="C9" s="33" t="s">
        <v>68</v>
      </c>
    </row>
    <row r="10" spans="1:8">
      <c r="A10" s="33" t="s">
        <v>69</v>
      </c>
      <c r="B10" s="33" t="s">
        <v>70</v>
      </c>
      <c r="C10" s="33" t="s">
        <v>71</v>
      </c>
    </row>
    <row r="11" spans="1:8">
      <c r="A11" s="33" t="s">
        <v>72</v>
      </c>
      <c r="B11" s="33" t="s">
        <v>73</v>
      </c>
      <c r="C11" s="33" t="s">
        <v>74</v>
      </c>
    </row>
    <row r="12" spans="1:8">
      <c r="A12" s="33" t="s">
        <v>75</v>
      </c>
      <c r="B12" s="33" t="s">
        <v>76</v>
      </c>
      <c r="C12" s="33" t="s">
        <v>77</v>
      </c>
    </row>
    <row r="13" spans="1:8">
      <c r="A13" s="33" t="s">
        <v>80</v>
      </c>
      <c r="B13" s="33" t="s">
        <v>81</v>
      </c>
      <c r="C13" s="33" t="s">
        <v>54</v>
      </c>
    </row>
    <row r="14" spans="1:8">
      <c r="A14" s="33" t="s">
        <v>82</v>
      </c>
      <c r="B14" s="33" t="s">
        <v>83</v>
      </c>
      <c r="C14" s="33" t="s">
        <v>77</v>
      </c>
    </row>
    <row r="16" spans="1:8">
      <c r="A16" s="33" t="s">
        <v>84</v>
      </c>
    </row>
    <row r="17" spans="1:1">
      <c r="A17" s="33" t="s">
        <v>85</v>
      </c>
    </row>
    <row r="18" spans="1:1">
      <c r="A18" s="33" t="s">
        <v>78</v>
      </c>
    </row>
    <row r="19" spans="1:1">
      <c r="A19" s="33" t="s">
        <v>74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COMPLETE FIRST</vt:lpstr>
      <vt:lpstr>STAFFING BY EMPLOYEE STATUS</vt:lpstr>
      <vt:lpstr>STAFFING BY LOCATION</vt:lpstr>
      <vt:lpstr>STAFF LISTING</vt:lpstr>
      <vt:lpstr>'STAFFING BY LOCATION'!Print_Area</vt:lpstr>
      <vt:lpstr>'STAFFING BY EMPLOYEE STATUS'!YR9296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Havlíček Jan</cp:lastModifiedBy>
  <cp:lastPrinted>2000-06-30T13:59:03Z</cp:lastPrinted>
  <dcterms:created xsi:type="dcterms:W3CDTF">1998-04-20T22:08:17Z</dcterms:created>
  <dcterms:modified xsi:type="dcterms:W3CDTF">2023-09-10T11:01:38Z</dcterms:modified>
</cp:coreProperties>
</file>