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72" yWindow="-12" windowWidth="7620" windowHeight="9000"/>
  </bookViews>
  <sheets>
    <sheet name="Sheet1" sheetId="1" r:id="rId1"/>
    <sheet name="Carthage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B22" i="1"/>
  <c r="C22" i="1"/>
  <c r="D22" i="1"/>
  <c r="E22" i="1"/>
  <c r="F22" i="1"/>
  <c r="G22" i="1"/>
  <c r="H22" i="1"/>
  <c r="C23" i="1"/>
  <c r="D23" i="1"/>
  <c r="E23" i="1"/>
  <c r="F23" i="1"/>
  <c r="G23" i="1"/>
  <c r="H23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B37" i="1"/>
  <c r="C37" i="1"/>
  <c r="D37" i="1"/>
  <c r="E37" i="1"/>
  <c r="F37" i="1"/>
  <c r="G37" i="1"/>
  <c r="H37" i="1"/>
  <c r="C38" i="1"/>
  <c r="D38" i="1"/>
  <c r="E38" i="1"/>
  <c r="F38" i="1"/>
  <c r="G38" i="1"/>
  <c r="H38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B52" i="1"/>
  <c r="C52" i="1"/>
  <c r="D52" i="1"/>
  <c r="E52" i="1"/>
  <c r="F52" i="1"/>
  <c r="G52" i="1"/>
  <c r="H52" i="1"/>
  <c r="C53" i="1"/>
  <c r="D53" i="1"/>
  <c r="E53" i="1"/>
  <c r="F53" i="1"/>
  <c r="G53" i="1"/>
  <c r="H53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B67" i="1"/>
  <c r="C67" i="1"/>
  <c r="D67" i="1"/>
  <c r="E67" i="1"/>
  <c r="F67" i="1"/>
  <c r="G67" i="1"/>
  <c r="H67" i="1"/>
  <c r="C68" i="1"/>
  <c r="D68" i="1"/>
  <c r="E68" i="1"/>
  <c r="F68" i="1"/>
  <c r="G68" i="1"/>
  <c r="H68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B82" i="1"/>
  <c r="C82" i="1"/>
  <c r="D82" i="1"/>
  <c r="E82" i="1"/>
  <c r="F82" i="1"/>
  <c r="G82" i="1"/>
  <c r="H82" i="1"/>
  <c r="C83" i="1"/>
  <c r="D83" i="1"/>
  <c r="E83" i="1"/>
  <c r="F83" i="1"/>
  <c r="G83" i="1"/>
  <c r="H83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B97" i="1"/>
  <c r="C97" i="1"/>
  <c r="D97" i="1"/>
  <c r="E97" i="1"/>
  <c r="F97" i="1"/>
  <c r="G97" i="1"/>
  <c r="H97" i="1"/>
  <c r="C98" i="1"/>
  <c r="D98" i="1"/>
  <c r="E98" i="1"/>
  <c r="F98" i="1"/>
  <c r="G98" i="1"/>
  <c r="H98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B112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B127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B142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B157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G160" i="1"/>
  <c r="H160" i="1"/>
</calcChain>
</file>

<file path=xl/comments1.xml><?xml version="1.0" encoding="utf-8"?>
<comments xmlns="http://schemas.openxmlformats.org/spreadsheetml/2006/main">
  <authors>
    <author>jmackey</author>
  </authors>
  <commentList>
    <comment ref="A161" authorId="0" shapeId="0">
      <text>
        <r>
          <rPr>
            <b/>
            <sz val="8"/>
            <color indexed="81"/>
            <rFont val="Tahoma"/>
          </rPr>
          <t>jmackey:</t>
        </r>
        <r>
          <rPr>
            <sz val="8"/>
            <color indexed="81"/>
            <rFont val="Tahoma"/>
          </rPr>
          <t xml:space="preserve">
hidden cell</t>
        </r>
      </text>
    </comment>
  </commentList>
</comments>
</file>

<file path=xl/sharedStrings.xml><?xml version="1.0" encoding="utf-8"?>
<sst xmlns="http://schemas.openxmlformats.org/spreadsheetml/2006/main" count="50" uniqueCount="30">
  <si>
    <t>Month</t>
  </si>
  <si>
    <t>Ship Channel</t>
  </si>
  <si>
    <t>Tenn. Zone 0</t>
  </si>
  <si>
    <t>Tetco STX</t>
  </si>
  <si>
    <t>NGPL STX</t>
  </si>
  <si>
    <t>Waha</t>
  </si>
  <si>
    <t>Carthage</t>
  </si>
  <si>
    <t>10 Year Basis Mid Curves</t>
  </si>
  <si>
    <t>Texas Basis Spreads</t>
  </si>
  <si>
    <t>10 Year Beginning February 2000</t>
  </si>
  <si>
    <t>Swap</t>
  </si>
  <si>
    <t>HSC Spread</t>
  </si>
  <si>
    <t>Average Spreads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</si>
  <si>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</si>
  <si>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</si>
  <si>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</si>
  <si>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</si>
  <si>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</si>
  <si>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</si>
  <si>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</si>
  <si>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</si>
  <si>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</si>
  <si>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</si>
  <si>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</si>
  <si>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</si>
  <si>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Carthage Hub</t>
  </si>
  <si>
    <t>Monthly Spread to HSC</t>
  </si>
  <si>
    <t>Based on 1998 Gas Daily Averages</t>
  </si>
  <si>
    <t>Average</t>
  </si>
  <si>
    <t>Avg.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</si>
</sst>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.000_);_(* \(#,##0.000\);_(* &quot;-&quot;??_);_(@_)"/>
    <numFmt numFmtId="168" formatCode=";;;"/>
    <numFmt numFmtId="172" formatCode="0.000_);\(0.000\)"/>
  </numFmts>
  <fonts count="6" x14ac:knownFonts="1">
    <font>
      <sz val="10"/>
      <name val="Times New Roman"/>
    </font>
    <font>
      <sz val="10"/>
      <name val="Times New Roman"/>
    </font>
    <font>
      <b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Alignment="1">
      <alignment horizontal="center" wrapText="1"/>
    </xf>
    <xf numFmtId="165" fontId="0" fillId="0" borderId="1" xfId="1" applyNumberFormat="1" applyFont="1" applyBorder="1" applyAlignment="1">
      <alignment horizontal="center" wrapText="1"/>
    </xf>
    <xf numFmtId="165" fontId="0" fillId="0" borderId="0" xfId="1" applyNumberFormat="1" applyFont="1" applyBorder="1" applyAlignment="1">
      <alignment horizontal="center" wrapText="1"/>
    </xf>
    <xf numFmtId="172" fontId="0" fillId="0" borderId="0" xfId="1" applyNumberFormat="1" applyFont="1" applyAlignment="1">
      <alignment horizontal="center"/>
    </xf>
    <xf numFmtId="172" fontId="0" fillId="0" borderId="1" xfId="1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" xfId="0" applyNumberFormat="1" applyFont="1" applyBorder="1" applyAlignment="1">
      <alignment horizontal="center"/>
    </xf>
    <xf numFmtId="172" fontId="0" fillId="0" borderId="4" xfId="1" applyNumberFormat="1" applyFont="1" applyBorder="1" applyAlignment="1">
      <alignment horizontal="center"/>
    </xf>
    <xf numFmtId="172" fontId="0" fillId="0" borderId="5" xfId="1" applyNumberFormat="1" applyFont="1" applyBorder="1" applyAlignment="1">
      <alignment horizontal="center"/>
    </xf>
    <xf numFmtId="172" fontId="0" fillId="0" borderId="6" xfId="1" applyNumberFormat="1" applyFont="1" applyBorder="1" applyAlignment="1">
      <alignment horizontal="center"/>
    </xf>
    <xf numFmtId="17" fontId="5" fillId="2" borderId="2" xfId="0" applyNumberFormat="1" applyFont="1" applyFill="1" applyBorder="1" applyAlignment="1">
      <alignment horizontal="center"/>
    </xf>
    <xf numFmtId="172" fontId="0" fillId="2" borderId="4" xfId="1" applyNumberFormat="1" applyFont="1" applyFill="1" applyBorder="1" applyAlignment="1">
      <alignment horizontal="center"/>
    </xf>
    <xf numFmtId="172" fontId="0" fillId="2" borderId="5" xfId="1" applyNumberFormat="1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172" fontId="0" fillId="2" borderId="1" xfId="1" applyNumberFormat="1" applyFont="1" applyFill="1" applyBorder="1" applyAlignment="1">
      <alignment horizontal="center"/>
    </xf>
    <xf numFmtId="172" fontId="0" fillId="2" borderId="6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J11" sqref="J11"/>
    </sheetView>
  </sheetViews>
  <sheetFormatPr defaultRowHeight="13.2" x14ac:dyDescent="0.25"/>
  <cols>
    <col min="1" max="1" width="13" style="13" customWidth="1"/>
    <col min="2" max="2" width="10.77734375" style="4" customWidth="1"/>
    <col min="3" max="8" width="10.6640625" style="4" bestFit="1" customWidth="1"/>
    <col min="14" max="14" width="9.33203125" style="4" customWidth="1"/>
  </cols>
  <sheetData>
    <row r="1" spans="1:8" ht="15.6" x14ac:dyDescent="0.3">
      <c r="A1" s="2" t="s">
        <v>8</v>
      </c>
    </row>
    <row r="2" spans="1:8" x14ac:dyDescent="0.25">
      <c r="A2" t="s">
        <v>9</v>
      </c>
    </row>
    <row r="3" spans="1:8" x14ac:dyDescent="0.25">
      <c r="A3"/>
    </row>
    <row r="4" spans="1:8" x14ac:dyDescent="0.25">
      <c r="A4"/>
    </row>
    <row r="5" spans="1:8" x14ac:dyDescent="0.25">
      <c r="A5"/>
      <c r="B5" s="25" t="s">
        <v>7</v>
      </c>
      <c r="C5" s="25"/>
      <c r="D5" s="25"/>
      <c r="E5" s="25"/>
      <c r="F5" s="25"/>
      <c r="G5" s="25"/>
      <c r="H5" s="25"/>
    </row>
    <row r="6" spans="1:8" ht="26.4" x14ac:dyDescent="0.25">
      <c r="A6" s="1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11</v>
      </c>
      <c r="H6" s="8" t="s">
        <v>6</v>
      </c>
    </row>
    <row r="7" spans="1:8" x14ac:dyDescent="0.25">
      <c r="A7" s="3"/>
      <c r="B7" s="9"/>
      <c r="C7" s="9"/>
      <c r="D7" s="9"/>
      <c r="E7" s="9"/>
      <c r="F7" s="9"/>
      <c r="G7" s="9"/>
      <c r="H7" s="9"/>
    </row>
    <row r="8" spans="1:8" x14ac:dyDescent="0.25">
      <c r="A8" s="5" t="s">
        <v>10</v>
      </c>
      <c r="B8" s="16">
        <v>-1.889624366876131E-2</v>
      </c>
      <c r="C8" s="16">
        <v>-8.6259927607095055E-2</v>
      </c>
      <c r="D8" s="16">
        <v>-8.8678271526534957E-2</v>
      </c>
      <c r="E8" s="16">
        <v>-9.3550319459077866E-2</v>
      </c>
      <c r="F8" s="16">
        <v>-0.1098676365047076</v>
      </c>
      <c r="G8" s="16"/>
      <c r="H8" s="17">
        <v>-7.0642707210094635E-2</v>
      </c>
    </row>
    <row r="9" spans="1:8" x14ac:dyDescent="0.25">
      <c r="A9" s="6" t="s">
        <v>11</v>
      </c>
      <c r="B9" s="11">
        <f t="shared" ref="B9:H9" si="0">B8-$B$8</f>
        <v>0</v>
      </c>
      <c r="C9" s="11">
        <f t="shared" si="0"/>
        <v>-6.7363683938333752E-2</v>
      </c>
      <c r="D9" s="11">
        <f t="shared" si="0"/>
        <v>-6.9782027857773654E-2</v>
      </c>
      <c r="E9" s="11">
        <f t="shared" si="0"/>
        <v>-7.4654075790316549E-2</v>
      </c>
      <c r="F9" s="11">
        <f t="shared" si="0"/>
        <v>-9.0971392835946296E-2</v>
      </c>
      <c r="G9" s="11">
        <f t="shared" si="0"/>
        <v>1.889624366876131E-2</v>
      </c>
      <c r="H9" s="18">
        <f t="shared" si="0"/>
        <v>-5.1746463541333325E-2</v>
      </c>
    </row>
    <row r="10" spans="1:8" x14ac:dyDescent="0.25">
      <c r="A10"/>
    </row>
    <row r="11" spans="1:8" x14ac:dyDescent="0.25">
      <c r="A11" s="14">
        <v>36557</v>
      </c>
      <c r="B11" s="10">
        <v>2.5000000000000001E-3</v>
      </c>
      <c r="C11" s="10">
        <v>-7.2499999999999995E-2</v>
      </c>
      <c r="D11" s="10">
        <v>-7.7499999999999999E-2</v>
      </c>
      <c r="E11" s="10">
        <v>-6.7500000000000004E-2</v>
      </c>
      <c r="F11" s="10">
        <v>-0.06</v>
      </c>
      <c r="G11" s="10">
        <f>Carthage!B10</f>
        <v>-2.750000000000009E-2</v>
      </c>
      <c r="H11" s="10">
        <f>B11+G11</f>
        <v>-2.5000000000000092E-2</v>
      </c>
    </row>
    <row r="12" spans="1:8" x14ac:dyDescent="0.25">
      <c r="A12" s="14">
        <v>36586</v>
      </c>
      <c r="B12" s="10">
        <v>2.5000000000000001E-3</v>
      </c>
      <c r="C12" s="10">
        <v>-7.2499999999999995E-2</v>
      </c>
      <c r="D12" s="10">
        <v>-7.7499999999999999E-2</v>
      </c>
      <c r="E12" s="10">
        <v>-6.7500000000000004E-2</v>
      </c>
      <c r="F12" s="10">
        <v>-0.06</v>
      </c>
      <c r="G12" s="10">
        <f>Carthage!B11</f>
        <v>-4.4318181818181923E-2</v>
      </c>
      <c r="H12" s="10">
        <f t="shared" ref="H12:H90" si="1">B12+G12</f>
        <v>-4.1818181818181921E-2</v>
      </c>
    </row>
    <row r="13" spans="1:8" x14ac:dyDescent="0.25">
      <c r="A13" s="14">
        <v>36617</v>
      </c>
      <c r="B13" s="10">
        <v>5.0000000000000001E-3</v>
      </c>
      <c r="C13" s="10">
        <v>-7.7499999999999999E-2</v>
      </c>
      <c r="D13" s="10">
        <v>-7.7499999999999999E-2</v>
      </c>
      <c r="E13" s="10">
        <v>-6.5000000000000002E-2</v>
      </c>
      <c r="F13" s="10">
        <v>-6.25E-2</v>
      </c>
      <c r="G13" s="10">
        <f>Carthage!B12</f>
        <v>-5.8636363636363556E-2</v>
      </c>
      <c r="H13" s="10">
        <f t="shared" si="1"/>
        <v>-5.3636363636363558E-2</v>
      </c>
    </row>
    <row r="14" spans="1:8" x14ac:dyDescent="0.25">
      <c r="A14" s="14">
        <v>36647</v>
      </c>
      <c r="B14" s="10">
        <v>0.01</v>
      </c>
      <c r="C14" s="10">
        <v>-7.7499999999999999E-2</v>
      </c>
      <c r="D14" s="10">
        <v>-7.7499999999999999E-2</v>
      </c>
      <c r="E14" s="10">
        <v>-0.06</v>
      </c>
      <c r="F14" s="10">
        <v>-6.25E-2</v>
      </c>
      <c r="G14" s="10">
        <f>Carthage!B13</f>
        <v>-5.8809523809523825E-2</v>
      </c>
      <c r="H14" s="10">
        <f t="shared" si="1"/>
        <v>-4.8809523809523823E-2</v>
      </c>
    </row>
    <row r="15" spans="1:8" x14ac:dyDescent="0.25">
      <c r="A15" s="14">
        <v>36678</v>
      </c>
      <c r="B15" s="10">
        <v>1.4999999999999999E-2</v>
      </c>
      <c r="C15" s="10">
        <v>-7.0000000000000007E-2</v>
      </c>
      <c r="D15" s="10">
        <v>-7.2499999999999995E-2</v>
      </c>
      <c r="E15" s="10">
        <v>-5.5E-2</v>
      </c>
      <c r="F15" s="10">
        <v>-6.25E-2</v>
      </c>
      <c r="G15" s="10">
        <f>Carthage!B14</f>
        <v>-4.3863636363636445E-2</v>
      </c>
      <c r="H15" s="10">
        <f t="shared" si="1"/>
        <v>-2.8863636363636445E-2</v>
      </c>
    </row>
    <row r="16" spans="1:8" x14ac:dyDescent="0.25">
      <c r="A16" s="14">
        <v>36708</v>
      </c>
      <c r="B16" s="10">
        <v>1.7500000000000002E-2</v>
      </c>
      <c r="C16" s="10">
        <v>-7.0000000000000007E-2</v>
      </c>
      <c r="D16" s="10">
        <v>-7.2499999999999995E-2</v>
      </c>
      <c r="E16" s="10">
        <v>-5.2499999999999998E-2</v>
      </c>
      <c r="F16" s="10">
        <v>-6.25E-2</v>
      </c>
      <c r="G16" s="10">
        <f>Carthage!B15</f>
        <v>-6.1304347826086902E-2</v>
      </c>
      <c r="H16" s="10">
        <f t="shared" si="1"/>
        <v>-4.3804347826086901E-2</v>
      </c>
    </row>
    <row r="17" spans="1:8" x14ac:dyDescent="0.25">
      <c r="A17" s="14">
        <v>36739</v>
      </c>
      <c r="B17" s="10">
        <v>0.02</v>
      </c>
      <c r="C17" s="10">
        <v>-7.0000000000000007E-2</v>
      </c>
      <c r="D17" s="10">
        <v>-7.2499999999999995E-2</v>
      </c>
      <c r="E17" s="10">
        <v>-0.05</v>
      </c>
      <c r="F17" s="10">
        <v>-6.25E-2</v>
      </c>
      <c r="G17" s="10">
        <f>Carthage!B16</f>
        <v>-4.6428571428571368E-2</v>
      </c>
      <c r="H17" s="10">
        <f t="shared" si="1"/>
        <v>-2.6428571428571367E-2</v>
      </c>
    </row>
    <row r="18" spans="1:8" x14ac:dyDescent="0.25">
      <c r="A18" s="14">
        <v>36770</v>
      </c>
      <c r="B18" s="10">
        <v>1.2500000000000001E-2</v>
      </c>
      <c r="C18" s="10">
        <v>-7.7499999999999999E-2</v>
      </c>
      <c r="D18" s="10">
        <v>-0.08</v>
      </c>
      <c r="E18" s="10">
        <v>-5.7500000000000002E-2</v>
      </c>
      <c r="F18" s="10">
        <v>-6.25E-2</v>
      </c>
      <c r="G18" s="10">
        <f>Carthage!B17</f>
        <v>-5.7045454545454538E-2</v>
      </c>
      <c r="H18" s="10">
        <f t="shared" si="1"/>
        <v>-4.4545454545454541E-2</v>
      </c>
    </row>
    <row r="19" spans="1:8" x14ac:dyDescent="0.25">
      <c r="A19" s="14">
        <v>36800</v>
      </c>
      <c r="B19" s="10">
        <v>7.4999999999999997E-3</v>
      </c>
      <c r="C19" s="10">
        <v>-7.7499999999999999E-2</v>
      </c>
      <c r="D19" s="10">
        <v>-0.08</v>
      </c>
      <c r="E19" s="10">
        <v>-6.25E-2</v>
      </c>
      <c r="F19" s="10">
        <v>-6.25E-2</v>
      </c>
      <c r="G19" s="10">
        <f>Carthage!B18</f>
        <v>-6.1136363636363586E-2</v>
      </c>
      <c r="H19" s="10">
        <f t="shared" si="1"/>
        <v>-5.3636363636363586E-2</v>
      </c>
    </row>
    <row r="20" spans="1:8" x14ac:dyDescent="0.25">
      <c r="A20" s="14">
        <v>36831</v>
      </c>
      <c r="B20" s="10">
        <v>-2.75E-2</v>
      </c>
      <c r="C20" s="10">
        <v>-0.1075</v>
      </c>
      <c r="D20" s="10">
        <v>-0.1075</v>
      </c>
      <c r="E20" s="10">
        <v>-8.7499999999999994E-2</v>
      </c>
      <c r="F20" s="10">
        <v>-0.09</v>
      </c>
      <c r="G20" s="10">
        <f>Carthage!B19</f>
        <v>-7.2619047619047639E-2</v>
      </c>
      <c r="H20" s="10">
        <f t="shared" si="1"/>
        <v>-0.10011904761904764</v>
      </c>
    </row>
    <row r="21" spans="1:8" x14ac:dyDescent="0.25">
      <c r="A21" s="15">
        <v>36861</v>
      </c>
      <c r="B21" s="11">
        <v>-0.05</v>
      </c>
      <c r="C21" s="11">
        <v>-0.13</v>
      </c>
      <c r="D21" s="11">
        <v>-0.13500000000000001</v>
      </c>
      <c r="E21" s="11">
        <v>-0.11</v>
      </c>
      <c r="F21" s="11">
        <v>-0.09</v>
      </c>
      <c r="G21" s="11">
        <f>Carthage!B20</f>
        <v>-4.9545454545454497E-2</v>
      </c>
      <c r="H21" s="11">
        <f t="shared" si="1"/>
        <v>-9.9545454545454493E-2</v>
      </c>
    </row>
    <row r="22" spans="1:8" x14ac:dyDescent="0.25">
      <c r="A22" s="19" t="s">
        <v>28</v>
      </c>
      <c r="B22" s="20">
        <f>AVERAGE(B11:B21)</f>
        <v>1.3636363636363635E-3</v>
      </c>
      <c r="C22" s="20">
        <f t="shared" ref="C22:H22" si="2">AVERAGE(C11:C21)</f>
        <v>-8.2045454545454546E-2</v>
      </c>
      <c r="D22" s="20">
        <f t="shared" si="2"/>
        <v>-8.4545454545454535E-2</v>
      </c>
      <c r="E22" s="20">
        <f t="shared" si="2"/>
        <v>-6.6818181818181818E-2</v>
      </c>
      <c r="F22" s="20">
        <f t="shared" si="2"/>
        <v>-6.7045454545454533E-2</v>
      </c>
      <c r="G22" s="20">
        <f t="shared" si="2"/>
        <v>-5.2836995020789486E-2</v>
      </c>
      <c r="H22" s="21">
        <f t="shared" si="2"/>
        <v>-5.1473358657153127E-2</v>
      </c>
    </row>
    <row r="23" spans="1:8" x14ac:dyDescent="0.25">
      <c r="A23" s="22" t="s">
        <v>29</v>
      </c>
      <c r="B23" s="23"/>
      <c r="C23" s="23">
        <f t="shared" ref="C23:H23" si="3">C22-$B22</f>
        <v>-8.3409090909090905E-2</v>
      </c>
      <c r="D23" s="23">
        <f t="shared" si="3"/>
        <v>-8.5909090909090893E-2</v>
      </c>
      <c r="E23" s="23">
        <f t="shared" si="3"/>
        <v>-6.8181818181818177E-2</v>
      </c>
      <c r="F23" s="23">
        <f t="shared" si="3"/>
        <v>-6.8409090909090892E-2</v>
      </c>
      <c r="G23" s="23">
        <f t="shared" si="3"/>
        <v>-5.4200631384425851E-2</v>
      </c>
      <c r="H23" s="24">
        <f t="shared" si="3"/>
        <v>-5.2836995020789493E-2</v>
      </c>
    </row>
    <row r="24" spans="1:8" x14ac:dyDescent="0.25">
      <c r="A24" s="14"/>
      <c r="B24" s="10"/>
      <c r="C24" s="10"/>
      <c r="D24" s="10"/>
      <c r="E24" s="10"/>
      <c r="F24" s="10"/>
      <c r="G24" s="10"/>
      <c r="H24" s="10"/>
    </row>
    <row r="25" spans="1:8" ht="12" customHeight="1" x14ac:dyDescent="0.25">
      <c r="A25" s="14">
        <v>36892</v>
      </c>
      <c r="B25" s="10">
        <v>-5.2499999999999998E-2</v>
      </c>
      <c r="C25" s="10">
        <v>-0.13250000000000001</v>
      </c>
      <c r="D25" s="10">
        <v>-0.13750000000000001</v>
      </c>
      <c r="E25" s="10">
        <v>-0.1125</v>
      </c>
      <c r="F25" s="10">
        <v>-0.09</v>
      </c>
      <c r="G25" s="10">
        <f>Carthage!B9</f>
        <v>-3.9318181818181926E-2</v>
      </c>
      <c r="H25" s="10">
        <f t="shared" si="1"/>
        <v>-9.1818181818181924E-2</v>
      </c>
    </row>
    <row r="26" spans="1:8" ht="12" customHeight="1" x14ac:dyDescent="0.25">
      <c r="A26" s="14">
        <v>36923</v>
      </c>
      <c r="B26" s="10">
        <v>-3.5000000000000003E-2</v>
      </c>
      <c r="C26" s="10">
        <v>-0.115</v>
      </c>
      <c r="D26" s="10">
        <v>-0.11749999999999999</v>
      </c>
      <c r="E26" s="10">
        <v>-9.5000000000000001E-2</v>
      </c>
      <c r="F26" s="10">
        <v>-0.09</v>
      </c>
      <c r="G26" s="10">
        <f t="shared" ref="G26:G36" si="4">G11</f>
        <v>-2.750000000000009E-2</v>
      </c>
      <c r="H26" s="10">
        <f t="shared" si="1"/>
        <v>-6.2500000000000097E-2</v>
      </c>
    </row>
    <row r="27" spans="1:8" ht="12" customHeight="1" x14ac:dyDescent="0.25">
      <c r="A27" s="14">
        <v>36951</v>
      </c>
      <c r="B27" s="10">
        <v>-2.2499999999999999E-2</v>
      </c>
      <c r="C27" s="10">
        <v>-0.10249999999999999</v>
      </c>
      <c r="D27" s="10">
        <v>-0.105</v>
      </c>
      <c r="E27" s="10">
        <v>-8.2500000000000004E-2</v>
      </c>
      <c r="F27" s="10">
        <v>-0.09</v>
      </c>
      <c r="G27" s="10">
        <f t="shared" si="4"/>
        <v>-4.4318181818181923E-2</v>
      </c>
      <c r="H27" s="10">
        <f t="shared" si="1"/>
        <v>-6.6818181818181915E-2</v>
      </c>
    </row>
    <row r="28" spans="1:8" ht="12" customHeight="1" x14ac:dyDescent="0.25">
      <c r="A28" s="14">
        <v>36982</v>
      </c>
      <c r="B28" s="10">
        <v>0</v>
      </c>
      <c r="C28" s="10">
        <v>-7.7499999999999999E-2</v>
      </c>
      <c r="D28" s="10">
        <v>-7.85E-2</v>
      </c>
      <c r="E28" s="10">
        <v>-6.5000000000000002E-2</v>
      </c>
      <c r="F28" s="10">
        <v>-0.115</v>
      </c>
      <c r="G28" s="10">
        <f t="shared" si="4"/>
        <v>-5.8636363636363556E-2</v>
      </c>
      <c r="H28" s="10">
        <f t="shared" si="1"/>
        <v>-5.8636363636363556E-2</v>
      </c>
    </row>
    <row r="29" spans="1:8" ht="12" customHeight="1" x14ac:dyDescent="0.25">
      <c r="A29" s="14">
        <v>37012</v>
      </c>
      <c r="B29" s="10">
        <v>5.0000000000000001E-3</v>
      </c>
      <c r="C29" s="10">
        <v>-7.7499999999999999E-2</v>
      </c>
      <c r="D29" s="10">
        <v>-7.85E-2</v>
      </c>
      <c r="E29" s="10">
        <v>-0.06</v>
      </c>
      <c r="F29" s="10">
        <v>-0.115</v>
      </c>
      <c r="G29" s="10">
        <f t="shared" si="4"/>
        <v>-5.8809523809523825E-2</v>
      </c>
      <c r="H29" s="10">
        <f t="shared" si="1"/>
        <v>-5.3809523809523828E-2</v>
      </c>
    </row>
    <row r="30" spans="1:8" ht="12" customHeight="1" x14ac:dyDescent="0.25">
      <c r="A30" s="14">
        <v>37043</v>
      </c>
      <c r="B30" s="10">
        <v>0.01</v>
      </c>
      <c r="C30" s="10">
        <v>-7.0000000000000007E-2</v>
      </c>
      <c r="D30" s="10">
        <v>-7.350000000000001E-2</v>
      </c>
      <c r="E30" s="10">
        <v>-5.5E-2</v>
      </c>
      <c r="F30" s="10">
        <v>-0.115</v>
      </c>
      <c r="G30" s="10">
        <f t="shared" si="4"/>
        <v>-4.3863636363636445E-2</v>
      </c>
      <c r="H30" s="10">
        <f t="shared" si="1"/>
        <v>-3.3863636363636443E-2</v>
      </c>
    </row>
    <row r="31" spans="1:8" ht="12" customHeight="1" x14ac:dyDescent="0.25">
      <c r="A31" s="14">
        <v>37073</v>
      </c>
      <c r="B31" s="10">
        <v>0.01</v>
      </c>
      <c r="C31" s="10">
        <v>-7.0000000000000007E-2</v>
      </c>
      <c r="D31" s="10">
        <v>-7.350000000000001E-2</v>
      </c>
      <c r="E31" s="10">
        <v>-5.5E-2</v>
      </c>
      <c r="F31" s="10">
        <v>-0.115</v>
      </c>
      <c r="G31" s="10">
        <f t="shared" si="4"/>
        <v>-6.1304347826086902E-2</v>
      </c>
      <c r="H31" s="10">
        <f t="shared" si="1"/>
        <v>-5.13043478260869E-2</v>
      </c>
    </row>
    <row r="32" spans="1:8" ht="12" customHeight="1" x14ac:dyDescent="0.25">
      <c r="A32" s="14">
        <v>37104</v>
      </c>
      <c r="B32" s="10">
        <v>1.2500000000000001E-2</v>
      </c>
      <c r="C32" s="10">
        <v>-7.0000000000000007E-2</v>
      </c>
      <c r="D32" s="10">
        <v>-7.350000000000001E-2</v>
      </c>
      <c r="E32" s="10">
        <v>-5.2499999999999998E-2</v>
      </c>
      <c r="F32" s="10">
        <v>-0.115</v>
      </c>
      <c r="G32" s="10">
        <f t="shared" si="4"/>
        <v>-4.6428571428571368E-2</v>
      </c>
      <c r="H32" s="10">
        <f t="shared" si="1"/>
        <v>-3.3928571428571364E-2</v>
      </c>
    </row>
    <row r="33" spans="1:8" ht="12" customHeight="1" x14ac:dyDescent="0.25">
      <c r="A33" s="14">
        <v>37135</v>
      </c>
      <c r="B33" s="10">
        <v>5.0000000000000001E-3</v>
      </c>
      <c r="C33" s="10">
        <v>-7.7499999999999999E-2</v>
      </c>
      <c r="D33" s="10">
        <v>-8.1000000000000003E-2</v>
      </c>
      <c r="E33" s="10">
        <v>-0.06</v>
      </c>
      <c r="F33" s="10">
        <v>-0.115</v>
      </c>
      <c r="G33" s="10">
        <f t="shared" si="4"/>
        <v>-5.7045454545454538E-2</v>
      </c>
      <c r="H33" s="10">
        <f t="shared" si="1"/>
        <v>-5.2045454545454541E-2</v>
      </c>
    </row>
    <row r="34" spans="1:8" ht="12" customHeight="1" x14ac:dyDescent="0.25">
      <c r="A34" s="14">
        <v>37165</v>
      </c>
      <c r="B34" s="10">
        <v>5.0000000000000001E-3</v>
      </c>
      <c r="C34" s="10">
        <v>-7.7499999999999999E-2</v>
      </c>
      <c r="D34" s="10">
        <v>-8.1000000000000003E-2</v>
      </c>
      <c r="E34" s="10">
        <v>-0.06</v>
      </c>
      <c r="F34" s="10">
        <v>-0.115</v>
      </c>
      <c r="G34" s="10">
        <f t="shared" si="4"/>
        <v>-6.1136363636363586E-2</v>
      </c>
      <c r="H34" s="10">
        <f t="shared" si="1"/>
        <v>-5.6136363636363588E-2</v>
      </c>
    </row>
    <row r="35" spans="1:8" ht="12" customHeight="1" x14ac:dyDescent="0.25">
      <c r="A35" s="14">
        <v>37196</v>
      </c>
      <c r="B35" s="10">
        <v>-0.03</v>
      </c>
      <c r="C35" s="10">
        <v>-0.1075</v>
      </c>
      <c r="D35" s="10">
        <v>-0.105</v>
      </c>
      <c r="E35" s="10">
        <v>-9.5000000000000001E-2</v>
      </c>
      <c r="F35" s="10">
        <v>-0.125</v>
      </c>
      <c r="G35" s="10">
        <f t="shared" si="4"/>
        <v>-7.2619047619047639E-2</v>
      </c>
      <c r="H35" s="10">
        <f t="shared" si="1"/>
        <v>-0.10261904761904764</v>
      </c>
    </row>
    <row r="36" spans="1:8" ht="12" customHeight="1" x14ac:dyDescent="0.25">
      <c r="A36" s="15">
        <v>37226</v>
      </c>
      <c r="B36" s="11">
        <v>-5.2499999999999998E-2</v>
      </c>
      <c r="C36" s="11">
        <v>-0.13</v>
      </c>
      <c r="D36" s="11">
        <v>-0.13250000000000001</v>
      </c>
      <c r="E36" s="11">
        <v>-0.11749999999999999</v>
      </c>
      <c r="F36" s="11">
        <v>-0.125</v>
      </c>
      <c r="G36" s="11">
        <f t="shared" si="4"/>
        <v>-4.9545454545454497E-2</v>
      </c>
      <c r="H36" s="11">
        <f t="shared" si="1"/>
        <v>-0.10204545454545449</v>
      </c>
    </row>
    <row r="37" spans="1:8" ht="13.5" customHeight="1" x14ac:dyDescent="0.25">
      <c r="A37" s="19" t="s">
        <v>28</v>
      </c>
      <c r="B37" s="20">
        <f>AVERAGE(B25:B36)</f>
        <v>-1.2083333333333333E-2</v>
      </c>
      <c r="C37" s="20">
        <f t="shared" ref="C37:H37" si="5">AVERAGE(C25:C36)</f>
        <v>-9.2291666666666675E-2</v>
      </c>
      <c r="D37" s="20">
        <f t="shared" si="5"/>
        <v>-9.4750000000000001E-2</v>
      </c>
      <c r="E37" s="20">
        <f t="shared" si="5"/>
        <v>-7.5833333333333322E-2</v>
      </c>
      <c r="F37" s="20">
        <f t="shared" si="5"/>
        <v>-0.11041666666666666</v>
      </c>
      <c r="G37" s="20">
        <f t="shared" si="5"/>
        <v>-5.1710427253905518E-2</v>
      </c>
      <c r="H37" s="21">
        <f t="shared" si="5"/>
        <v>-6.3793760587238846E-2</v>
      </c>
    </row>
    <row r="38" spans="1:8" x14ac:dyDescent="0.25">
      <c r="A38" s="22" t="s">
        <v>29</v>
      </c>
      <c r="B38" s="23"/>
      <c r="C38" s="23">
        <f t="shared" ref="C38:H38" si="6">C37-$B37</f>
        <v>-8.020833333333334E-2</v>
      </c>
      <c r="D38" s="23">
        <f t="shared" si="6"/>
        <v>-8.2666666666666666E-2</v>
      </c>
      <c r="E38" s="23">
        <f t="shared" si="6"/>
        <v>-6.3749999999999987E-2</v>
      </c>
      <c r="F38" s="23">
        <f t="shared" si="6"/>
        <v>-9.8333333333333328E-2</v>
      </c>
      <c r="G38" s="23">
        <f t="shared" si="6"/>
        <v>-3.9627093920572183E-2</v>
      </c>
      <c r="H38" s="24">
        <f t="shared" si="6"/>
        <v>-5.1710427253905511E-2</v>
      </c>
    </row>
    <row r="39" spans="1:8" ht="13.5" customHeight="1" x14ac:dyDescent="0.25">
      <c r="A39" s="14"/>
      <c r="B39" s="10"/>
      <c r="C39" s="10"/>
      <c r="D39" s="10"/>
      <c r="E39" s="10"/>
      <c r="F39" s="10"/>
      <c r="G39" s="10"/>
      <c r="H39" s="10"/>
    </row>
    <row r="40" spans="1:8" x14ac:dyDescent="0.25">
      <c r="A40" s="14">
        <v>37257</v>
      </c>
      <c r="B40" s="10">
        <v>-5.5E-2</v>
      </c>
      <c r="C40" s="10">
        <v>-0.13250000000000001</v>
      </c>
      <c r="D40" s="10">
        <v>-0.13500000000000001</v>
      </c>
      <c r="E40" s="10">
        <v>-0.12</v>
      </c>
      <c r="F40" s="10">
        <v>-0.125</v>
      </c>
      <c r="G40" s="10">
        <f t="shared" ref="G40:G51" si="7">G25</f>
        <v>-3.9318181818181926E-2</v>
      </c>
      <c r="H40" s="10">
        <f t="shared" si="1"/>
        <v>-9.4318181818181926E-2</v>
      </c>
    </row>
    <row r="41" spans="1:8" x14ac:dyDescent="0.25">
      <c r="A41" s="14">
        <v>37288</v>
      </c>
      <c r="B41" s="10">
        <v>-3.7499999999999999E-2</v>
      </c>
      <c r="C41" s="10">
        <v>-0.115</v>
      </c>
      <c r="D41" s="10">
        <v>-0.115</v>
      </c>
      <c r="E41" s="10">
        <v>-0.10249999999999999</v>
      </c>
      <c r="F41" s="10">
        <v>-0.125</v>
      </c>
      <c r="G41" s="10">
        <f t="shared" si="7"/>
        <v>-2.750000000000009E-2</v>
      </c>
      <c r="H41" s="10">
        <f t="shared" si="1"/>
        <v>-6.5000000000000085E-2</v>
      </c>
    </row>
    <row r="42" spans="1:8" x14ac:dyDescent="0.25">
      <c r="A42" s="14">
        <v>37316</v>
      </c>
      <c r="B42" s="10">
        <v>-2.5000000000000001E-2</v>
      </c>
      <c r="C42" s="10">
        <v>-0.10249999999999999</v>
      </c>
      <c r="D42" s="10">
        <v>-0.10249999999999999</v>
      </c>
      <c r="E42" s="10">
        <v>-0.09</v>
      </c>
      <c r="F42" s="10">
        <v>-0.125</v>
      </c>
      <c r="G42" s="10">
        <f t="shared" si="7"/>
        <v>-4.4318181818181923E-2</v>
      </c>
      <c r="H42" s="10">
        <f t="shared" si="1"/>
        <v>-6.9318181818181918E-2</v>
      </c>
    </row>
    <row r="43" spans="1:8" x14ac:dyDescent="0.25">
      <c r="A43" s="14">
        <v>37347</v>
      </c>
      <c r="B43" s="10">
        <v>-5.0000000000000001E-3</v>
      </c>
      <c r="C43" s="10">
        <v>-7.7499999999999999E-2</v>
      </c>
      <c r="D43" s="10">
        <v>-7.6000000000000012E-2</v>
      </c>
      <c r="E43" s="10">
        <v>-7.0000000000000007E-2</v>
      </c>
      <c r="F43" s="10">
        <v>-0.115</v>
      </c>
      <c r="G43" s="10">
        <f t="shared" si="7"/>
        <v>-5.8636363636363556E-2</v>
      </c>
      <c r="H43" s="10">
        <f t="shared" si="1"/>
        <v>-6.363636363636356E-2</v>
      </c>
    </row>
    <row r="44" spans="1:8" x14ac:dyDescent="0.25">
      <c r="A44" s="14">
        <v>37377</v>
      </c>
      <c r="B44" s="10">
        <v>0</v>
      </c>
      <c r="C44" s="10">
        <v>-7.7499999999999999E-2</v>
      </c>
      <c r="D44" s="10">
        <v>-7.6000000000000012E-2</v>
      </c>
      <c r="E44" s="10">
        <v>-6.5000000000000002E-2</v>
      </c>
      <c r="F44" s="10">
        <v>-0.1125</v>
      </c>
      <c r="G44" s="10">
        <f t="shared" si="7"/>
        <v>-5.8809523809523825E-2</v>
      </c>
      <c r="H44" s="10">
        <f t="shared" si="1"/>
        <v>-5.8809523809523825E-2</v>
      </c>
    </row>
    <row r="45" spans="1:8" x14ac:dyDescent="0.25">
      <c r="A45" s="14">
        <v>37408</v>
      </c>
      <c r="B45" s="10">
        <v>0</v>
      </c>
      <c r="C45" s="10">
        <v>-7.0000000000000007E-2</v>
      </c>
      <c r="D45" s="10">
        <v>-7.1000000000000008E-2</v>
      </c>
      <c r="E45" s="10">
        <v>-6.5000000000000002E-2</v>
      </c>
      <c r="F45" s="10">
        <v>-0.1125</v>
      </c>
      <c r="G45" s="10">
        <f t="shared" si="7"/>
        <v>-4.3863636363636445E-2</v>
      </c>
      <c r="H45" s="10">
        <f t="shared" si="1"/>
        <v>-4.3863636363636445E-2</v>
      </c>
    </row>
    <row r="46" spans="1:8" x14ac:dyDescent="0.25">
      <c r="A46" s="14">
        <v>37438</v>
      </c>
      <c r="B46" s="10">
        <v>2.5000000000000001E-3</v>
      </c>
      <c r="C46" s="10">
        <v>-7.0000000000000007E-2</v>
      </c>
      <c r="D46" s="10">
        <v>-7.1000000000000008E-2</v>
      </c>
      <c r="E46" s="10">
        <v>-6.25E-2</v>
      </c>
      <c r="F46" s="10">
        <v>-0.1125</v>
      </c>
      <c r="G46" s="10">
        <f t="shared" si="7"/>
        <v>-6.1304347826086902E-2</v>
      </c>
      <c r="H46" s="10">
        <f t="shared" si="1"/>
        <v>-5.88043478260869E-2</v>
      </c>
    </row>
    <row r="47" spans="1:8" x14ac:dyDescent="0.25">
      <c r="A47" s="14">
        <v>37469</v>
      </c>
      <c r="B47" s="10">
        <v>2.5000000000000001E-3</v>
      </c>
      <c r="C47" s="10">
        <v>-7.0000000000000007E-2</v>
      </c>
      <c r="D47" s="10">
        <v>-7.1000000000000008E-2</v>
      </c>
      <c r="E47" s="10">
        <v>-6.25E-2</v>
      </c>
      <c r="F47" s="10">
        <v>-0.1125</v>
      </c>
      <c r="G47" s="10">
        <f t="shared" si="7"/>
        <v>-4.6428571428571368E-2</v>
      </c>
      <c r="H47" s="10">
        <f t="shared" si="1"/>
        <v>-4.3928571428571365E-2</v>
      </c>
    </row>
    <row r="48" spans="1:8" x14ac:dyDescent="0.25">
      <c r="A48" s="14">
        <v>37500</v>
      </c>
      <c r="B48" s="10">
        <v>0</v>
      </c>
      <c r="C48" s="10">
        <v>-7.7499999999999999E-2</v>
      </c>
      <c r="D48" s="10">
        <v>-7.85E-2</v>
      </c>
      <c r="E48" s="10">
        <v>-6.5000000000000002E-2</v>
      </c>
      <c r="F48" s="10">
        <v>-0.1125</v>
      </c>
      <c r="G48" s="10">
        <f t="shared" si="7"/>
        <v>-5.7045454545454538E-2</v>
      </c>
      <c r="H48" s="10">
        <f t="shared" si="1"/>
        <v>-5.7045454545454538E-2</v>
      </c>
    </row>
    <row r="49" spans="1:8" x14ac:dyDescent="0.25">
      <c r="A49" s="14">
        <v>37530</v>
      </c>
      <c r="B49" s="10">
        <v>0</v>
      </c>
      <c r="C49" s="10">
        <v>-7.7499999999999999E-2</v>
      </c>
      <c r="D49" s="10">
        <v>-8.1000000000000003E-2</v>
      </c>
      <c r="E49" s="10">
        <v>-6.5000000000000002E-2</v>
      </c>
      <c r="F49" s="10">
        <v>-0.1125</v>
      </c>
      <c r="G49" s="10">
        <f t="shared" si="7"/>
        <v>-6.1136363636363586E-2</v>
      </c>
      <c r="H49" s="10">
        <f t="shared" si="1"/>
        <v>-6.1136363636363586E-2</v>
      </c>
    </row>
    <row r="50" spans="1:8" x14ac:dyDescent="0.25">
      <c r="A50" s="14">
        <v>37561</v>
      </c>
      <c r="B50" s="10">
        <v>-5.2499999999999998E-2</v>
      </c>
      <c r="C50" s="10">
        <v>-0.10550000000000001</v>
      </c>
      <c r="D50" s="10">
        <v>-0.10249999999999999</v>
      </c>
      <c r="E50" s="10">
        <v>-0.16</v>
      </c>
      <c r="F50" s="10">
        <v>-0.1225</v>
      </c>
      <c r="G50" s="10">
        <f t="shared" si="7"/>
        <v>-7.2619047619047639E-2</v>
      </c>
      <c r="H50" s="10">
        <f t="shared" si="1"/>
        <v>-0.12511904761904763</v>
      </c>
    </row>
    <row r="51" spans="1:8" x14ac:dyDescent="0.25">
      <c r="A51" s="15">
        <v>37591</v>
      </c>
      <c r="B51" s="11">
        <v>-7.7499999999999999E-2</v>
      </c>
      <c r="C51" s="11">
        <v>-0.128</v>
      </c>
      <c r="D51" s="11">
        <v>-0.13</v>
      </c>
      <c r="E51" s="11">
        <v>-0.16</v>
      </c>
      <c r="F51" s="11">
        <v>-0.1225</v>
      </c>
      <c r="G51" s="11">
        <f t="shared" si="7"/>
        <v>-4.9545454545454497E-2</v>
      </c>
      <c r="H51" s="11">
        <f t="shared" si="1"/>
        <v>-0.12704545454545449</v>
      </c>
    </row>
    <row r="52" spans="1:8" x14ac:dyDescent="0.25">
      <c r="A52" s="19" t="s">
        <v>28</v>
      </c>
      <c r="B52" s="20">
        <f t="shared" ref="B52:H52" si="8">AVERAGE(B40:B51)</f>
        <v>-2.0625000000000001E-2</v>
      </c>
      <c r="C52" s="20">
        <f t="shared" si="8"/>
        <v>-9.195833333333335E-2</v>
      </c>
      <c r="D52" s="20">
        <f t="shared" si="8"/>
        <v>-9.2458333333333309E-2</v>
      </c>
      <c r="E52" s="20">
        <f t="shared" si="8"/>
        <v>-9.0624999999999997E-2</v>
      </c>
      <c r="F52" s="20">
        <f t="shared" si="8"/>
        <v>-0.11750000000000003</v>
      </c>
      <c r="G52" s="20">
        <f t="shared" si="8"/>
        <v>-5.1710427253905518E-2</v>
      </c>
      <c r="H52" s="21">
        <f t="shared" si="8"/>
        <v>-7.2335427253905515E-2</v>
      </c>
    </row>
    <row r="53" spans="1:8" x14ac:dyDescent="0.25">
      <c r="A53" s="22" t="s">
        <v>29</v>
      </c>
      <c r="B53" s="23"/>
      <c r="C53" s="23">
        <f t="shared" ref="C53:H53" si="9">C52-$B52</f>
        <v>-7.1333333333333346E-2</v>
      </c>
      <c r="D53" s="23">
        <f t="shared" si="9"/>
        <v>-7.1833333333333305E-2</v>
      </c>
      <c r="E53" s="23">
        <f t="shared" si="9"/>
        <v>-6.9999999999999993E-2</v>
      </c>
      <c r="F53" s="23">
        <f t="shared" si="9"/>
        <v>-9.6875000000000031E-2</v>
      </c>
      <c r="G53" s="23">
        <f t="shared" si="9"/>
        <v>-3.1085427253905517E-2</v>
      </c>
      <c r="H53" s="24">
        <f t="shared" si="9"/>
        <v>-5.1710427253905511E-2</v>
      </c>
    </row>
    <row r="54" spans="1:8" x14ac:dyDescent="0.25">
      <c r="A54" s="14"/>
      <c r="B54" s="10"/>
      <c r="C54" s="10"/>
      <c r="D54" s="10"/>
      <c r="E54" s="10"/>
      <c r="F54" s="10"/>
      <c r="G54" s="10"/>
      <c r="H54" s="10"/>
    </row>
    <row r="55" spans="1:8" x14ac:dyDescent="0.25">
      <c r="A55" s="14">
        <v>37622</v>
      </c>
      <c r="B55" s="10">
        <v>-7.7499999999999999E-2</v>
      </c>
      <c r="C55" s="10">
        <v>-0.1305</v>
      </c>
      <c r="D55" s="10">
        <v>-0.13250000000000001</v>
      </c>
      <c r="E55" s="10">
        <v>-0.1125</v>
      </c>
      <c r="F55" s="10">
        <v>-0.1225</v>
      </c>
      <c r="G55" s="10">
        <f t="shared" ref="G55:G66" si="10">G40</f>
        <v>-3.9318181818181926E-2</v>
      </c>
      <c r="H55" s="10">
        <f t="shared" si="1"/>
        <v>-0.11681818181818193</v>
      </c>
    </row>
    <row r="56" spans="1:8" x14ac:dyDescent="0.25">
      <c r="A56" s="14">
        <v>37653</v>
      </c>
      <c r="B56" s="10">
        <v>-7.0000000000000007E-2</v>
      </c>
      <c r="C56" s="10">
        <v>-0.113</v>
      </c>
      <c r="D56" s="10">
        <v>-0.1125</v>
      </c>
      <c r="E56" s="10">
        <v>-0.1125</v>
      </c>
      <c r="F56" s="10">
        <v>-0.1225</v>
      </c>
      <c r="G56" s="10">
        <f t="shared" si="10"/>
        <v>-2.750000000000009E-2</v>
      </c>
      <c r="H56" s="10">
        <f t="shared" si="1"/>
        <v>-9.75000000000001E-2</v>
      </c>
    </row>
    <row r="57" spans="1:8" x14ac:dyDescent="0.25">
      <c r="A57" s="14">
        <v>37681</v>
      </c>
      <c r="B57" s="10">
        <v>-4.7500000000000001E-2</v>
      </c>
      <c r="C57" s="10">
        <v>-0.10050000000000001</v>
      </c>
      <c r="D57" s="10">
        <v>-0.10249999999999999</v>
      </c>
      <c r="E57" s="10">
        <v>-0.1125</v>
      </c>
      <c r="F57" s="10">
        <v>-0.1225</v>
      </c>
      <c r="G57" s="10">
        <f t="shared" si="10"/>
        <v>-4.4318181818181923E-2</v>
      </c>
      <c r="H57" s="10">
        <f t="shared" si="1"/>
        <v>-9.1818181818181924E-2</v>
      </c>
    </row>
    <row r="58" spans="1:8" x14ac:dyDescent="0.25">
      <c r="A58" s="14">
        <v>37712</v>
      </c>
      <c r="B58" s="10">
        <v>-2.5000000000000001E-3</v>
      </c>
      <c r="C58" s="10">
        <v>-7.5499999999999998E-2</v>
      </c>
      <c r="D58" s="10">
        <v>-7.6000000000000012E-2</v>
      </c>
      <c r="E58" s="10">
        <v>-0.1075</v>
      </c>
      <c r="F58" s="10">
        <v>-0.1125</v>
      </c>
      <c r="G58" s="10">
        <f t="shared" si="10"/>
        <v>-5.8636363636363556E-2</v>
      </c>
      <c r="H58" s="10">
        <f t="shared" si="1"/>
        <v>-6.1136363636363558E-2</v>
      </c>
    </row>
    <row r="59" spans="1:8" x14ac:dyDescent="0.25">
      <c r="A59" s="14">
        <v>37742</v>
      </c>
      <c r="B59" s="10">
        <v>2.5000000000000001E-3</v>
      </c>
      <c r="C59" s="10">
        <v>-7.5499999999999998E-2</v>
      </c>
      <c r="D59" s="10">
        <v>-7.6000000000000012E-2</v>
      </c>
      <c r="E59" s="10">
        <v>-0.1075</v>
      </c>
      <c r="F59" s="10">
        <v>-0.11</v>
      </c>
      <c r="G59" s="10">
        <f t="shared" si="10"/>
        <v>-5.8809523809523825E-2</v>
      </c>
      <c r="H59" s="10">
        <f t="shared" si="1"/>
        <v>-5.6309523809523823E-2</v>
      </c>
    </row>
    <row r="60" spans="1:8" x14ac:dyDescent="0.25">
      <c r="A60" s="14">
        <v>37773</v>
      </c>
      <c r="B60" s="10">
        <v>2.5000000000000001E-3</v>
      </c>
      <c r="C60" s="10">
        <v>-6.8000000000000005E-2</v>
      </c>
      <c r="D60" s="10">
        <v>-7.1000000000000008E-2</v>
      </c>
      <c r="E60" s="10">
        <v>-0.1075</v>
      </c>
      <c r="F60" s="10">
        <v>-0.11</v>
      </c>
      <c r="G60" s="10">
        <f t="shared" si="10"/>
        <v>-4.3863636363636445E-2</v>
      </c>
      <c r="H60" s="10">
        <f t="shared" si="1"/>
        <v>-4.1363636363636443E-2</v>
      </c>
    </row>
    <row r="61" spans="1:8" x14ac:dyDescent="0.25">
      <c r="A61" s="14">
        <v>37803</v>
      </c>
      <c r="B61" s="10">
        <v>5.0000000000000001E-3</v>
      </c>
      <c r="C61" s="10">
        <v>-6.8000000000000005E-2</v>
      </c>
      <c r="D61" s="10">
        <v>-7.1000000000000008E-2</v>
      </c>
      <c r="E61" s="10">
        <v>-0.1075</v>
      </c>
      <c r="F61" s="10">
        <v>-0.11</v>
      </c>
      <c r="G61" s="10">
        <f t="shared" si="10"/>
        <v>-6.1304347826086902E-2</v>
      </c>
      <c r="H61" s="10">
        <f t="shared" si="1"/>
        <v>-5.6304347826086905E-2</v>
      </c>
    </row>
    <row r="62" spans="1:8" x14ac:dyDescent="0.25">
      <c r="A62" s="14">
        <v>37834</v>
      </c>
      <c r="B62" s="10">
        <v>5.0000000000000001E-3</v>
      </c>
      <c r="C62" s="10">
        <v>-6.8000000000000005E-2</v>
      </c>
      <c r="D62" s="10">
        <v>-7.1000000000000008E-2</v>
      </c>
      <c r="E62" s="10">
        <v>-0.1075</v>
      </c>
      <c r="F62" s="10">
        <v>-0.11</v>
      </c>
      <c r="G62" s="10">
        <f t="shared" si="10"/>
        <v>-4.6428571428571368E-2</v>
      </c>
      <c r="H62" s="10">
        <f t="shared" si="1"/>
        <v>-4.142857142857137E-2</v>
      </c>
    </row>
    <row r="63" spans="1:8" x14ac:dyDescent="0.25">
      <c r="A63" s="14">
        <v>37865</v>
      </c>
      <c r="B63" s="10">
        <v>2.5000000000000001E-3</v>
      </c>
      <c r="C63" s="10">
        <v>-7.5499999999999998E-2</v>
      </c>
      <c r="D63" s="10">
        <v>-7.85E-2</v>
      </c>
      <c r="E63" s="10">
        <v>-0.1075</v>
      </c>
      <c r="F63" s="10">
        <v>-0.11</v>
      </c>
      <c r="G63" s="10">
        <f t="shared" si="10"/>
        <v>-5.7045454545454538E-2</v>
      </c>
      <c r="H63" s="10">
        <f t="shared" si="1"/>
        <v>-5.4545454545454536E-2</v>
      </c>
    </row>
    <row r="64" spans="1:8" x14ac:dyDescent="0.25">
      <c r="A64" s="14">
        <v>37895</v>
      </c>
      <c r="B64" s="10">
        <v>2.5000000000000001E-3</v>
      </c>
      <c r="C64" s="10">
        <v>-7.5499999999999998E-2</v>
      </c>
      <c r="D64" s="10">
        <v>-8.1000000000000003E-2</v>
      </c>
      <c r="E64" s="10">
        <v>-0.1075</v>
      </c>
      <c r="F64" s="10">
        <v>-0.11</v>
      </c>
      <c r="G64" s="10">
        <f t="shared" si="10"/>
        <v>-6.1136363636363586E-2</v>
      </c>
      <c r="H64" s="10">
        <f t="shared" si="1"/>
        <v>-5.8636363636363584E-2</v>
      </c>
    </row>
    <row r="65" spans="1:8" x14ac:dyDescent="0.25">
      <c r="A65" s="14">
        <v>37926</v>
      </c>
      <c r="B65" s="10">
        <v>-5.2499999999999998E-2</v>
      </c>
      <c r="C65" s="10">
        <v>-0.10349999999999999</v>
      </c>
      <c r="D65" s="10">
        <v>-0.10249999999999999</v>
      </c>
      <c r="E65" s="10">
        <v>-0.1575</v>
      </c>
      <c r="F65" s="10">
        <v>-0.12</v>
      </c>
      <c r="G65" s="10">
        <f t="shared" si="10"/>
        <v>-7.2619047619047639E-2</v>
      </c>
      <c r="H65" s="10">
        <f t="shared" si="1"/>
        <v>-0.12511904761904763</v>
      </c>
    </row>
    <row r="66" spans="1:8" x14ac:dyDescent="0.25">
      <c r="A66" s="15">
        <v>37956</v>
      </c>
      <c r="B66" s="11">
        <v>-7.7499999999999999E-2</v>
      </c>
      <c r="C66" s="11">
        <v>-0.126</v>
      </c>
      <c r="D66" s="11">
        <v>-0.1275</v>
      </c>
      <c r="E66" s="11">
        <v>-0.1575</v>
      </c>
      <c r="F66" s="11">
        <v>-0.12</v>
      </c>
      <c r="G66" s="11">
        <f t="shared" si="10"/>
        <v>-4.9545454545454497E-2</v>
      </c>
      <c r="H66" s="11">
        <f t="shared" si="1"/>
        <v>-0.12704545454545449</v>
      </c>
    </row>
    <row r="67" spans="1:8" x14ac:dyDescent="0.25">
      <c r="A67" s="19" t="s">
        <v>28</v>
      </c>
      <c r="B67" s="20">
        <f>AVERAGE(B55:B66)</f>
        <v>-2.5624999999999998E-2</v>
      </c>
      <c r="C67" s="20">
        <f t="shared" ref="C67:H67" si="11">AVERAGE(C55:C66)</f>
        <v>-8.9958333333333348E-2</v>
      </c>
      <c r="D67" s="20">
        <f t="shared" si="11"/>
        <v>-9.1833333333333322E-2</v>
      </c>
      <c r="E67" s="20">
        <f t="shared" si="11"/>
        <v>-0.11708333333333333</v>
      </c>
      <c r="F67" s="20">
        <f t="shared" si="11"/>
        <v>-0.11500000000000003</v>
      </c>
      <c r="G67" s="20">
        <f t="shared" si="11"/>
        <v>-5.1710427253905518E-2</v>
      </c>
      <c r="H67" s="21">
        <f t="shared" si="11"/>
        <v>-7.733542725390552E-2</v>
      </c>
    </row>
    <row r="68" spans="1:8" x14ac:dyDescent="0.25">
      <c r="A68" s="22" t="s">
        <v>29</v>
      </c>
      <c r="B68" s="23"/>
      <c r="C68" s="23">
        <f t="shared" ref="C68:H68" si="12">C67-$B67</f>
        <v>-6.4333333333333353E-2</v>
      </c>
      <c r="D68" s="23">
        <f t="shared" si="12"/>
        <v>-6.6208333333333327E-2</v>
      </c>
      <c r="E68" s="23">
        <f t="shared" si="12"/>
        <v>-9.1458333333333336E-2</v>
      </c>
      <c r="F68" s="23">
        <f t="shared" si="12"/>
        <v>-8.9375000000000038E-2</v>
      </c>
      <c r="G68" s="23">
        <f t="shared" si="12"/>
        <v>-2.6085427253905519E-2</v>
      </c>
      <c r="H68" s="24">
        <f t="shared" si="12"/>
        <v>-5.1710427253905525E-2</v>
      </c>
    </row>
    <row r="69" spans="1:8" x14ac:dyDescent="0.25">
      <c r="A69" s="14"/>
      <c r="B69" s="10"/>
      <c r="C69" s="10"/>
      <c r="D69" s="10"/>
      <c r="E69" s="10"/>
      <c r="F69" s="10"/>
      <c r="G69" s="10"/>
      <c r="H69" s="10"/>
    </row>
    <row r="70" spans="1:8" x14ac:dyDescent="0.25">
      <c r="A70" s="14">
        <v>37987</v>
      </c>
      <c r="B70" s="10">
        <v>-7.7499999999999999E-2</v>
      </c>
      <c r="C70" s="10">
        <v>-0.1285</v>
      </c>
      <c r="D70" s="10">
        <v>-0.13</v>
      </c>
      <c r="E70" s="10">
        <v>-0.11</v>
      </c>
      <c r="F70" s="10">
        <v>-0.12</v>
      </c>
      <c r="G70" s="10">
        <f t="shared" ref="G70:G81" si="13">G55</f>
        <v>-3.9318181818181926E-2</v>
      </c>
      <c r="H70" s="10">
        <f t="shared" si="1"/>
        <v>-0.11681818181818193</v>
      </c>
    </row>
    <row r="71" spans="1:8" x14ac:dyDescent="0.25">
      <c r="A71" s="14">
        <v>38018</v>
      </c>
      <c r="B71" s="10">
        <v>-7.0000000000000007E-2</v>
      </c>
      <c r="C71" s="10">
        <v>-0.111</v>
      </c>
      <c r="D71" s="10">
        <v>-0.11</v>
      </c>
      <c r="E71" s="10">
        <v>-0.11</v>
      </c>
      <c r="F71" s="10">
        <v>-0.12</v>
      </c>
      <c r="G71" s="10">
        <f t="shared" si="13"/>
        <v>-2.750000000000009E-2</v>
      </c>
      <c r="H71" s="10">
        <f t="shared" si="1"/>
        <v>-9.75000000000001E-2</v>
      </c>
    </row>
    <row r="72" spans="1:8" x14ac:dyDescent="0.25">
      <c r="A72" s="14">
        <v>38047</v>
      </c>
      <c r="B72" s="10">
        <v>-4.7500000000000001E-2</v>
      </c>
      <c r="C72" s="10">
        <v>-9.8500000000000004E-2</v>
      </c>
      <c r="D72" s="10">
        <v>-0.1</v>
      </c>
      <c r="E72" s="10">
        <v>-0.11</v>
      </c>
      <c r="F72" s="10">
        <v>-0.12</v>
      </c>
      <c r="G72" s="10">
        <f t="shared" si="13"/>
        <v>-4.4318181818181923E-2</v>
      </c>
      <c r="H72" s="10">
        <f t="shared" si="1"/>
        <v>-9.1818181818181924E-2</v>
      </c>
    </row>
    <row r="73" spans="1:8" x14ac:dyDescent="0.25">
      <c r="A73" s="14">
        <v>38078</v>
      </c>
      <c r="B73" s="10">
        <v>0</v>
      </c>
      <c r="C73" s="10">
        <v>-7.350000000000001E-2</v>
      </c>
      <c r="D73" s="10">
        <v>-7.6000000000000012E-2</v>
      </c>
      <c r="E73" s="10">
        <v>-0.105</v>
      </c>
      <c r="F73" s="10">
        <v>-0.11</v>
      </c>
      <c r="G73" s="10">
        <f t="shared" si="13"/>
        <v>-5.8636363636363556E-2</v>
      </c>
      <c r="H73" s="10">
        <f t="shared" si="1"/>
        <v>-5.8636363636363556E-2</v>
      </c>
    </row>
    <row r="74" spans="1:8" x14ac:dyDescent="0.25">
      <c r="A74" s="14">
        <v>38108</v>
      </c>
      <c r="B74" s="10">
        <v>5.0000000000000001E-3</v>
      </c>
      <c r="C74" s="10">
        <v>-7.350000000000001E-2</v>
      </c>
      <c r="D74" s="10">
        <v>-7.6000000000000012E-2</v>
      </c>
      <c r="E74" s="10">
        <v>-0.105</v>
      </c>
      <c r="F74" s="10">
        <v>-0.1075</v>
      </c>
      <c r="G74" s="10">
        <f t="shared" si="13"/>
        <v>-5.8809523809523825E-2</v>
      </c>
      <c r="H74" s="10">
        <f t="shared" si="1"/>
        <v>-5.3809523809523828E-2</v>
      </c>
    </row>
    <row r="75" spans="1:8" x14ac:dyDescent="0.25">
      <c r="A75" s="14">
        <v>38139</v>
      </c>
      <c r="B75" s="10">
        <v>5.0000000000000001E-3</v>
      </c>
      <c r="C75" s="10">
        <v>-6.6000000000000003E-2</v>
      </c>
      <c r="D75" s="10">
        <v>-7.1000000000000008E-2</v>
      </c>
      <c r="E75" s="10">
        <v>-0.105</v>
      </c>
      <c r="F75" s="10">
        <v>-0.1075</v>
      </c>
      <c r="G75" s="10">
        <f t="shared" si="13"/>
        <v>-4.3863636363636445E-2</v>
      </c>
      <c r="H75" s="10">
        <f t="shared" si="1"/>
        <v>-3.8863636363636447E-2</v>
      </c>
    </row>
    <row r="76" spans="1:8" x14ac:dyDescent="0.25">
      <c r="A76" s="14">
        <v>38169</v>
      </c>
      <c r="B76" s="10">
        <v>7.4999999999999997E-3</v>
      </c>
      <c r="C76" s="10">
        <v>-6.6000000000000003E-2</v>
      </c>
      <c r="D76" s="10">
        <v>-7.1000000000000008E-2</v>
      </c>
      <c r="E76" s="10">
        <v>-0.105</v>
      </c>
      <c r="F76" s="10">
        <v>-0.1075</v>
      </c>
      <c r="G76" s="10">
        <f t="shared" si="13"/>
        <v>-6.1304347826086902E-2</v>
      </c>
      <c r="H76" s="10">
        <f t="shared" si="1"/>
        <v>-5.3804347826086903E-2</v>
      </c>
    </row>
    <row r="77" spans="1:8" x14ac:dyDescent="0.25">
      <c r="A77" s="14">
        <v>38200</v>
      </c>
      <c r="B77" s="10">
        <v>7.4999999999999997E-3</v>
      </c>
      <c r="C77" s="10">
        <v>-6.6000000000000003E-2</v>
      </c>
      <c r="D77" s="10">
        <v>-7.1000000000000008E-2</v>
      </c>
      <c r="E77" s="10">
        <v>-0.105</v>
      </c>
      <c r="F77" s="10">
        <v>-0.1075</v>
      </c>
      <c r="G77" s="10">
        <f t="shared" si="13"/>
        <v>-4.6428571428571368E-2</v>
      </c>
      <c r="H77" s="10">
        <f t="shared" si="1"/>
        <v>-3.8928571428571368E-2</v>
      </c>
    </row>
    <row r="78" spans="1:8" x14ac:dyDescent="0.25">
      <c r="A78" s="14">
        <v>38231</v>
      </c>
      <c r="B78" s="10">
        <v>5.0000000000000001E-3</v>
      </c>
      <c r="C78" s="10">
        <v>-7.350000000000001E-2</v>
      </c>
      <c r="D78" s="10">
        <v>-7.85E-2</v>
      </c>
      <c r="E78" s="10">
        <v>-0.105</v>
      </c>
      <c r="F78" s="10">
        <v>-0.1075</v>
      </c>
      <c r="G78" s="10">
        <f t="shared" si="13"/>
        <v>-5.7045454545454538E-2</v>
      </c>
      <c r="H78" s="10">
        <f t="shared" si="1"/>
        <v>-5.2045454545454541E-2</v>
      </c>
    </row>
    <row r="79" spans="1:8" x14ac:dyDescent="0.25">
      <c r="A79" s="14">
        <v>38261</v>
      </c>
      <c r="B79" s="10">
        <v>5.0000000000000001E-3</v>
      </c>
      <c r="C79" s="10">
        <v>-7.350000000000001E-2</v>
      </c>
      <c r="D79" s="10">
        <v>-8.1000000000000003E-2</v>
      </c>
      <c r="E79" s="10">
        <v>-0.105</v>
      </c>
      <c r="F79" s="10">
        <v>-0.1075</v>
      </c>
      <c r="G79" s="10">
        <f t="shared" si="13"/>
        <v>-6.1136363636363586E-2</v>
      </c>
      <c r="H79" s="10">
        <f t="shared" si="1"/>
        <v>-5.6136363636363588E-2</v>
      </c>
    </row>
    <row r="80" spans="1:8" x14ac:dyDescent="0.25">
      <c r="A80" s="14">
        <v>38292</v>
      </c>
      <c r="B80" s="10">
        <v>-5.2499999999999998E-2</v>
      </c>
      <c r="C80" s="10">
        <v>-0.10150000000000001</v>
      </c>
      <c r="D80" s="10">
        <v>-0.10249999999999999</v>
      </c>
      <c r="E80" s="10">
        <v>-0.155</v>
      </c>
      <c r="F80" s="10">
        <v>-0.1275</v>
      </c>
      <c r="G80" s="10">
        <f t="shared" si="13"/>
        <v>-7.2619047619047639E-2</v>
      </c>
      <c r="H80" s="10">
        <f t="shared" si="1"/>
        <v>-0.12511904761904763</v>
      </c>
    </row>
    <row r="81" spans="1:8" x14ac:dyDescent="0.25">
      <c r="A81" s="15">
        <v>38322</v>
      </c>
      <c r="B81" s="11">
        <v>-7.7499999999999999E-2</v>
      </c>
      <c r="C81" s="11">
        <v>-0.12400000000000001</v>
      </c>
      <c r="D81" s="11">
        <v>-0.125</v>
      </c>
      <c r="E81" s="11">
        <v>-0.155</v>
      </c>
      <c r="F81" s="11">
        <v>-0.1275</v>
      </c>
      <c r="G81" s="11">
        <f t="shared" si="13"/>
        <v>-4.9545454545454497E-2</v>
      </c>
      <c r="H81" s="11">
        <f t="shared" si="1"/>
        <v>-0.12704545454545449</v>
      </c>
    </row>
    <row r="82" spans="1:8" x14ac:dyDescent="0.25">
      <c r="A82" s="19" t="s">
        <v>28</v>
      </c>
      <c r="B82" s="20">
        <f>AVERAGE(B70:B81)</f>
        <v>-2.4166666666666666E-2</v>
      </c>
      <c r="C82" s="20">
        <f t="shared" ref="C82:H82" si="14">AVERAGE(C70:C81)</f>
        <v>-8.7958333333333347E-2</v>
      </c>
      <c r="D82" s="20">
        <f t="shared" si="14"/>
        <v>-9.0999999999999984E-2</v>
      </c>
      <c r="E82" s="20">
        <f t="shared" si="14"/>
        <v>-0.11458333333333333</v>
      </c>
      <c r="F82" s="20">
        <f t="shared" si="14"/>
        <v>-0.11416666666666665</v>
      </c>
      <c r="G82" s="20">
        <f t="shared" si="14"/>
        <v>-5.1710427253905518E-2</v>
      </c>
      <c r="H82" s="21">
        <f t="shared" si="14"/>
        <v>-7.5877093920572181E-2</v>
      </c>
    </row>
    <row r="83" spans="1:8" x14ac:dyDescent="0.25">
      <c r="A83" s="22" t="s">
        <v>29</v>
      </c>
      <c r="B83" s="23"/>
      <c r="C83" s="23">
        <f t="shared" ref="C83:H83" si="15">C82-$B82</f>
        <v>-6.3791666666666677E-2</v>
      </c>
      <c r="D83" s="23">
        <f t="shared" si="15"/>
        <v>-6.6833333333333314E-2</v>
      </c>
      <c r="E83" s="23">
        <f t="shared" si="15"/>
        <v>-9.0416666666666659E-2</v>
      </c>
      <c r="F83" s="23">
        <f t="shared" si="15"/>
        <v>-8.9999999999999983E-2</v>
      </c>
      <c r="G83" s="23">
        <f t="shared" si="15"/>
        <v>-2.7543760587238852E-2</v>
      </c>
      <c r="H83" s="24">
        <f t="shared" si="15"/>
        <v>-5.1710427253905511E-2</v>
      </c>
    </row>
    <row r="84" spans="1:8" x14ac:dyDescent="0.25">
      <c r="A84" s="14"/>
      <c r="B84" s="10"/>
      <c r="C84" s="10"/>
      <c r="D84" s="10"/>
      <c r="E84" s="10"/>
      <c r="F84" s="10"/>
      <c r="G84" s="10"/>
      <c r="H84" s="10"/>
    </row>
    <row r="85" spans="1:8" x14ac:dyDescent="0.25">
      <c r="A85" s="14">
        <v>38353</v>
      </c>
      <c r="B85" s="10">
        <v>-7.7499999999999999E-2</v>
      </c>
      <c r="C85" s="10">
        <v>-0.1265</v>
      </c>
      <c r="D85" s="10">
        <v>-0.1275</v>
      </c>
      <c r="E85" s="10">
        <v>-0.1075</v>
      </c>
      <c r="F85" s="10">
        <v>-0.1275</v>
      </c>
      <c r="G85" s="10">
        <f t="shared" ref="G85:G96" si="16">G70</f>
        <v>-3.9318181818181926E-2</v>
      </c>
      <c r="H85" s="10">
        <f t="shared" si="1"/>
        <v>-0.11681818181818193</v>
      </c>
    </row>
    <row r="86" spans="1:8" x14ac:dyDescent="0.25">
      <c r="A86" s="14">
        <v>38384</v>
      </c>
      <c r="B86" s="10">
        <v>-7.0000000000000007E-2</v>
      </c>
      <c r="C86" s="10">
        <v>-0.109</v>
      </c>
      <c r="D86" s="10">
        <v>-0.1075</v>
      </c>
      <c r="E86" s="10">
        <v>-0.1075</v>
      </c>
      <c r="F86" s="10">
        <v>-0.1275</v>
      </c>
      <c r="G86" s="10">
        <f t="shared" si="16"/>
        <v>-2.750000000000009E-2</v>
      </c>
      <c r="H86" s="10">
        <f t="shared" si="1"/>
        <v>-9.75000000000001E-2</v>
      </c>
    </row>
    <row r="87" spans="1:8" x14ac:dyDescent="0.25">
      <c r="A87" s="14">
        <v>38412</v>
      </c>
      <c r="B87" s="10">
        <v>-4.7500000000000001E-2</v>
      </c>
      <c r="C87" s="10">
        <v>-9.6500000000000002E-2</v>
      </c>
      <c r="D87" s="10">
        <v>-9.7500000000000003E-2</v>
      </c>
      <c r="E87" s="10">
        <v>-0.1075</v>
      </c>
      <c r="F87" s="10">
        <v>-0.1275</v>
      </c>
      <c r="G87" s="10">
        <f t="shared" si="16"/>
        <v>-4.4318181818181923E-2</v>
      </c>
      <c r="H87" s="10">
        <f t="shared" si="1"/>
        <v>-9.1818181818181924E-2</v>
      </c>
    </row>
    <row r="88" spans="1:8" x14ac:dyDescent="0.25">
      <c r="A88" s="14">
        <v>38443</v>
      </c>
      <c r="B88" s="10">
        <v>2.5000000000000001E-3</v>
      </c>
      <c r="C88" s="10">
        <v>-7.1500000000000008E-2</v>
      </c>
      <c r="D88" s="10">
        <v>-7.400000000000001E-2</v>
      </c>
      <c r="E88" s="10">
        <v>-0.10249999999999999</v>
      </c>
      <c r="F88" s="10">
        <v>-0.1075</v>
      </c>
      <c r="G88" s="10">
        <f t="shared" si="16"/>
        <v>-5.8636363636363556E-2</v>
      </c>
      <c r="H88" s="10">
        <f t="shared" si="1"/>
        <v>-5.6136363636363554E-2</v>
      </c>
    </row>
    <row r="89" spans="1:8" x14ac:dyDescent="0.25">
      <c r="A89" s="14">
        <v>38473</v>
      </c>
      <c r="B89" s="10">
        <v>7.4999999999999997E-3</v>
      </c>
      <c r="C89" s="10">
        <v>-7.1500000000000008E-2</v>
      </c>
      <c r="D89" s="10">
        <v>-7.400000000000001E-2</v>
      </c>
      <c r="E89" s="10">
        <v>-0.10249999999999999</v>
      </c>
      <c r="F89" s="10">
        <v>-0.105</v>
      </c>
      <c r="G89" s="10">
        <f t="shared" si="16"/>
        <v>-5.8809523809523825E-2</v>
      </c>
      <c r="H89" s="10">
        <f t="shared" si="1"/>
        <v>-5.1309523809523826E-2</v>
      </c>
    </row>
    <row r="90" spans="1:8" x14ac:dyDescent="0.25">
      <c r="A90" s="14">
        <v>38504</v>
      </c>
      <c r="B90" s="10">
        <v>7.4999999999999997E-3</v>
      </c>
      <c r="C90" s="10">
        <v>-6.4000000000000001E-2</v>
      </c>
      <c r="D90" s="10">
        <v>-6.9000000000000006E-2</v>
      </c>
      <c r="E90" s="10">
        <v>-0.10249999999999999</v>
      </c>
      <c r="F90" s="10">
        <v>-0.105</v>
      </c>
      <c r="G90" s="10">
        <f t="shared" si="16"/>
        <v>-4.3863636363636445E-2</v>
      </c>
      <c r="H90" s="10">
        <f t="shared" si="1"/>
        <v>-3.6363636363636445E-2</v>
      </c>
    </row>
    <row r="91" spans="1:8" x14ac:dyDescent="0.25">
      <c r="A91" s="14">
        <v>38534</v>
      </c>
      <c r="B91" s="10">
        <v>0.01</v>
      </c>
      <c r="C91" s="10">
        <v>-6.4000000000000001E-2</v>
      </c>
      <c r="D91" s="10">
        <v>-6.9000000000000006E-2</v>
      </c>
      <c r="E91" s="10">
        <v>-0.10249999999999999</v>
      </c>
      <c r="F91" s="10">
        <v>-0.105</v>
      </c>
      <c r="G91" s="10">
        <f t="shared" si="16"/>
        <v>-6.1304347826086902E-2</v>
      </c>
      <c r="H91" s="10">
        <f t="shared" ref="H91:H160" si="17">B91+G91</f>
        <v>-5.13043478260869E-2</v>
      </c>
    </row>
    <row r="92" spans="1:8" x14ac:dyDescent="0.25">
      <c r="A92" s="14">
        <v>38565</v>
      </c>
      <c r="B92" s="10">
        <v>0.01</v>
      </c>
      <c r="C92" s="10">
        <v>-6.4000000000000001E-2</v>
      </c>
      <c r="D92" s="10">
        <v>-6.9000000000000006E-2</v>
      </c>
      <c r="E92" s="10">
        <v>-0.10249999999999999</v>
      </c>
      <c r="F92" s="10">
        <v>-0.105</v>
      </c>
      <c r="G92" s="10">
        <f t="shared" si="16"/>
        <v>-4.6428571428571368E-2</v>
      </c>
      <c r="H92" s="10">
        <f t="shared" si="17"/>
        <v>-3.6428571428571366E-2</v>
      </c>
    </row>
    <row r="93" spans="1:8" x14ac:dyDescent="0.25">
      <c r="A93" s="14">
        <v>38596</v>
      </c>
      <c r="B93" s="10">
        <v>7.4999999999999997E-3</v>
      </c>
      <c r="C93" s="10">
        <v>-7.1500000000000008E-2</v>
      </c>
      <c r="D93" s="10">
        <v>-7.6499999999999999E-2</v>
      </c>
      <c r="E93" s="10">
        <v>-0.10249999999999999</v>
      </c>
      <c r="F93" s="10">
        <v>-0.105</v>
      </c>
      <c r="G93" s="10">
        <f t="shared" si="16"/>
        <v>-5.7045454545454538E-2</v>
      </c>
      <c r="H93" s="10">
        <f t="shared" si="17"/>
        <v>-4.9545454545454538E-2</v>
      </c>
    </row>
    <row r="94" spans="1:8" x14ac:dyDescent="0.25">
      <c r="A94" s="14">
        <v>38626</v>
      </c>
      <c r="B94" s="10">
        <v>7.4999999999999997E-3</v>
      </c>
      <c r="C94" s="10">
        <v>-7.1500000000000008E-2</v>
      </c>
      <c r="D94" s="10">
        <v>-7.9000000000000001E-2</v>
      </c>
      <c r="E94" s="10">
        <v>-0.10249999999999999</v>
      </c>
      <c r="F94" s="10">
        <v>-0.105</v>
      </c>
      <c r="G94" s="10">
        <f t="shared" si="16"/>
        <v>-6.1136363636363586E-2</v>
      </c>
      <c r="H94" s="10">
        <f t="shared" si="17"/>
        <v>-5.3636363636363586E-2</v>
      </c>
    </row>
    <row r="95" spans="1:8" x14ac:dyDescent="0.25">
      <c r="A95" s="14">
        <v>38657</v>
      </c>
      <c r="B95" s="10">
        <v>-5.2499999999999998E-2</v>
      </c>
      <c r="C95" s="10">
        <v>-9.9500000000000019E-2</v>
      </c>
      <c r="D95" s="10">
        <v>-0.10050000000000001</v>
      </c>
      <c r="E95" s="10">
        <v>-0.1525</v>
      </c>
      <c r="F95" s="10">
        <v>-0.125</v>
      </c>
      <c r="G95" s="10">
        <f t="shared" si="16"/>
        <v>-7.2619047619047639E-2</v>
      </c>
      <c r="H95" s="10">
        <f t="shared" si="17"/>
        <v>-0.12511904761904763</v>
      </c>
    </row>
    <row r="96" spans="1:8" x14ac:dyDescent="0.25">
      <c r="A96" s="15">
        <v>38687</v>
      </c>
      <c r="B96" s="11">
        <v>-7.7499999999999999E-2</v>
      </c>
      <c r="C96" s="11">
        <v>-0.12200000000000001</v>
      </c>
      <c r="D96" s="11">
        <v>-0.12300000000000001</v>
      </c>
      <c r="E96" s="11">
        <v>-0.1525</v>
      </c>
      <c r="F96" s="11">
        <v>-0.125</v>
      </c>
      <c r="G96" s="11">
        <f t="shared" si="16"/>
        <v>-4.9545454545454497E-2</v>
      </c>
      <c r="H96" s="11">
        <f t="shared" si="17"/>
        <v>-0.12704545454545449</v>
      </c>
    </row>
    <row r="97" spans="1:8" x14ac:dyDescent="0.25">
      <c r="A97" s="19" t="s">
        <v>28</v>
      </c>
      <c r="B97" s="20">
        <f>AVERAGE(B85:B96)</f>
        <v>-2.270833333333333E-2</v>
      </c>
      <c r="C97" s="20">
        <f t="shared" ref="C97:H97" si="18">AVERAGE(C85:C96)</f>
        <v>-8.5958333333333345E-2</v>
      </c>
      <c r="D97" s="20">
        <f t="shared" si="18"/>
        <v>-8.8874999999999996E-2</v>
      </c>
      <c r="E97" s="20">
        <f t="shared" si="18"/>
        <v>-0.11208333333333335</v>
      </c>
      <c r="F97" s="20">
        <f t="shared" si="18"/>
        <v>-0.11416666666666665</v>
      </c>
      <c r="G97" s="20">
        <f t="shared" si="18"/>
        <v>-5.1710427253905518E-2</v>
      </c>
      <c r="H97" s="21">
        <f t="shared" si="18"/>
        <v>-7.4418760587238855E-2</v>
      </c>
    </row>
    <row r="98" spans="1:8" x14ac:dyDescent="0.25">
      <c r="A98" s="22" t="s">
        <v>29</v>
      </c>
      <c r="B98" s="23"/>
      <c r="C98" s="23">
        <f t="shared" ref="C98:H98" si="19">C97-$B97</f>
        <v>-6.3250000000000015E-2</v>
      </c>
      <c r="D98" s="23">
        <f t="shared" si="19"/>
        <v>-6.6166666666666665E-2</v>
      </c>
      <c r="E98" s="23">
        <f t="shared" si="19"/>
        <v>-8.9375000000000024E-2</v>
      </c>
      <c r="F98" s="23">
        <f t="shared" si="19"/>
        <v>-9.1458333333333322E-2</v>
      </c>
      <c r="G98" s="23">
        <f t="shared" si="19"/>
        <v>-2.9002093920572188E-2</v>
      </c>
      <c r="H98" s="24">
        <f t="shared" si="19"/>
        <v>-5.1710427253905525E-2</v>
      </c>
    </row>
    <row r="99" spans="1:8" x14ac:dyDescent="0.25">
      <c r="A99" s="14"/>
      <c r="B99" s="10"/>
      <c r="C99" s="10"/>
      <c r="D99" s="10"/>
      <c r="E99" s="10"/>
      <c r="F99" s="10"/>
      <c r="G99" s="10"/>
      <c r="H99" s="10"/>
    </row>
    <row r="100" spans="1:8" x14ac:dyDescent="0.25">
      <c r="A100" s="14">
        <v>38718</v>
      </c>
      <c r="B100" s="10">
        <v>-7.7499999999999999E-2</v>
      </c>
      <c r="C100" s="10">
        <v>-0.12450000000000001</v>
      </c>
      <c r="D100" s="10">
        <v>-0.1255</v>
      </c>
      <c r="E100" s="10">
        <v>-0.105</v>
      </c>
      <c r="F100" s="10">
        <v>-0.125</v>
      </c>
      <c r="G100" s="10">
        <f t="shared" ref="G100:G105" si="20">G85</f>
        <v>-3.9318181818181926E-2</v>
      </c>
      <c r="H100" s="10">
        <f t="shared" si="17"/>
        <v>-0.11681818181818193</v>
      </c>
    </row>
    <row r="101" spans="1:8" x14ac:dyDescent="0.25">
      <c r="A101" s="14">
        <v>38749</v>
      </c>
      <c r="B101" s="10">
        <v>-7.0000000000000007E-2</v>
      </c>
      <c r="C101" s="10">
        <v>-0.10700000000000001</v>
      </c>
      <c r="D101" s="10">
        <v>-0.10550000000000001</v>
      </c>
      <c r="E101" s="10">
        <v>-0.105</v>
      </c>
      <c r="F101" s="10">
        <v>-0.125</v>
      </c>
      <c r="G101" s="10">
        <f t="shared" si="20"/>
        <v>-2.750000000000009E-2</v>
      </c>
      <c r="H101" s="10">
        <f t="shared" si="17"/>
        <v>-9.75000000000001E-2</v>
      </c>
    </row>
    <row r="102" spans="1:8" x14ac:dyDescent="0.25">
      <c r="A102" s="14">
        <v>38777</v>
      </c>
      <c r="B102" s="10">
        <v>-4.7500000000000001E-2</v>
      </c>
      <c r="C102" s="10">
        <v>-9.4500000000000015E-2</v>
      </c>
      <c r="D102" s="10">
        <v>-9.5500000000000015E-2</v>
      </c>
      <c r="E102" s="10">
        <v>-0.105</v>
      </c>
      <c r="F102" s="10">
        <v>-0.125</v>
      </c>
      <c r="G102" s="10">
        <f t="shared" si="20"/>
        <v>-4.4318181818181923E-2</v>
      </c>
      <c r="H102" s="10">
        <f t="shared" si="17"/>
        <v>-9.1818181818181924E-2</v>
      </c>
    </row>
    <row r="103" spans="1:8" x14ac:dyDescent="0.25">
      <c r="A103" s="14">
        <v>38808</v>
      </c>
      <c r="B103" s="10">
        <v>5.0000000000000001E-3</v>
      </c>
      <c r="C103" s="10">
        <v>-6.9500000000000006E-2</v>
      </c>
      <c r="D103" s="10">
        <v>-7.2000000000000008E-2</v>
      </c>
      <c r="E103" s="10">
        <v>-0.1</v>
      </c>
      <c r="F103" s="10">
        <v>-0.1075</v>
      </c>
      <c r="G103" s="10">
        <f t="shared" si="20"/>
        <v>-5.8636363636363556E-2</v>
      </c>
      <c r="H103" s="10">
        <f t="shared" si="17"/>
        <v>-5.3636363636363558E-2</v>
      </c>
    </row>
    <row r="104" spans="1:8" x14ac:dyDescent="0.25">
      <c r="A104" s="14">
        <v>38838</v>
      </c>
      <c r="B104" s="10">
        <v>0.01</v>
      </c>
      <c r="C104" s="10">
        <v>-6.9500000000000006E-2</v>
      </c>
      <c r="D104" s="10">
        <v>-7.2000000000000008E-2</v>
      </c>
      <c r="E104" s="10">
        <v>-0.1</v>
      </c>
      <c r="F104" s="10">
        <v>-0.105</v>
      </c>
      <c r="G104" s="10">
        <f t="shared" si="20"/>
        <v>-5.8809523809523825E-2</v>
      </c>
      <c r="H104" s="10">
        <f t="shared" si="17"/>
        <v>-4.8809523809523823E-2</v>
      </c>
    </row>
    <row r="105" spans="1:8" x14ac:dyDescent="0.25">
      <c r="A105" s="14">
        <v>38869</v>
      </c>
      <c r="B105" s="10">
        <v>0.01</v>
      </c>
      <c r="C105" s="10">
        <v>-6.2000000000000006E-2</v>
      </c>
      <c r="D105" s="10">
        <v>-6.7000000000000004E-2</v>
      </c>
      <c r="E105" s="10">
        <v>-0.1</v>
      </c>
      <c r="F105" s="10">
        <v>-0.105</v>
      </c>
      <c r="G105" s="10">
        <f t="shared" si="20"/>
        <v>-4.3863636363636445E-2</v>
      </c>
      <c r="H105" s="10">
        <f t="shared" si="17"/>
        <v>-3.3863636363636443E-2</v>
      </c>
    </row>
    <row r="106" spans="1:8" x14ac:dyDescent="0.25">
      <c r="A106" s="14">
        <v>38899</v>
      </c>
      <c r="B106" s="10">
        <v>1.2500000000000001E-2</v>
      </c>
      <c r="C106" s="10">
        <v>-6.2000000000000006E-2</v>
      </c>
      <c r="D106" s="10">
        <v>-6.7000000000000004E-2</v>
      </c>
      <c r="E106" s="10">
        <v>-0.1</v>
      </c>
      <c r="F106" s="10">
        <v>-0.105</v>
      </c>
      <c r="G106" s="10">
        <f t="shared" ref="G106:G111" si="21">G91</f>
        <v>-6.1304347826086902E-2</v>
      </c>
      <c r="H106" s="10">
        <f t="shared" si="17"/>
        <v>-4.8804347826086905E-2</v>
      </c>
    </row>
    <row r="107" spans="1:8" x14ac:dyDescent="0.25">
      <c r="A107" s="14">
        <v>38930</v>
      </c>
      <c r="B107" s="10">
        <v>1.2500000000000001E-2</v>
      </c>
      <c r="C107" s="10">
        <v>-6.2000000000000006E-2</v>
      </c>
      <c r="D107" s="10">
        <v>-6.7000000000000004E-2</v>
      </c>
      <c r="E107" s="10">
        <v>-0.1</v>
      </c>
      <c r="F107" s="10">
        <v>-0.105</v>
      </c>
      <c r="G107" s="10">
        <f t="shared" si="21"/>
        <v>-4.6428571428571368E-2</v>
      </c>
      <c r="H107" s="10">
        <f t="shared" si="17"/>
        <v>-3.3928571428571364E-2</v>
      </c>
    </row>
    <row r="108" spans="1:8" x14ac:dyDescent="0.25">
      <c r="A108" s="14">
        <v>38961</v>
      </c>
      <c r="B108" s="10">
        <v>0.01</v>
      </c>
      <c r="C108" s="10">
        <v>-6.9500000000000006E-2</v>
      </c>
      <c r="D108" s="10">
        <v>-7.4499999999999997E-2</v>
      </c>
      <c r="E108" s="10">
        <v>-0.1</v>
      </c>
      <c r="F108" s="10">
        <v>-0.105</v>
      </c>
      <c r="G108" s="10">
        <f t="shared" si="21"/>
        <v>-5.7045454545454538E-2</v>
      </c>
      <c r="H108" s="10">
        <f t="shared" si="17"/>
        <v>-4.7045454545454536E-2</v>
      </c>
    </row>
    <row r="109" spans="1:8" x14ac:dyDescent="0.25">
      <c r="A109" s="14">
        <v>38991</v>
      </c>
      <c r="B109" s="10">
        <v>0.01</v>
      </c>
      <c r="C109" s="10">
        <v>-6.9500000000000006E-2</v>
      </c>
      <c r="D109" s="10">
        <v>-7.6999999999999999E-2</v>
      </c>
      <c r="E109" s="10">
        <v>-0.1</v>
      </c>
      <c r="F109" s="10">
        <v>-0.105</v>
      </c>
      <c r="G109" s="10">
        <f t="shared" si="21"/>
        <v>-6.1136363636363586E-2</v>
      </c>
      <c r="H109" s="10">
        <f t="shared" si="17"/>
        <v>-5.1136363636363584E-2</v>
      </c>
    </row>
    <row r="110" spans="1:8" x14ac:dyDescent="0.25">
      <c r="A110" s="14">
        <v>39022</v>
      </c>
      <c r="B110" s="10">
        <v>-5.2499999999999998E-2</v>
      </c>
      <c r="C110" s="10">
        <v>-9.7500000000000003E-2</v>
      </c>
      <c r="D110" s="10">
        <v>-9.8500000000000004E-2</v>
      </c>
      <c r="E110" s="10">
        <v>-0.15</v>
      </c>
      <c r="F110" s="10">
        <v>-0.125</v>
      </c>
      <c r="G110" s="10">
        <f t="shared" si="21"/>
        <v>-7.2619047619047639E-2</v>
      </c>
      <c r="H110" s="10">
        <f t="shared" si="17"/>
        <v>-0.12511904761904763</v>
      </c>
    </row>
    <row r="111" spans="1:8" x14ac:dyDescent="0.25">
      <c r="A111" s="15">
        <v>39052</v>
      </c>
      <c r="B111" s="11">
        <v>-7.7499999999999999E-2</v>
      </c>
      <c r="C111" s="11">
        <v>-0.12</v>
      </c>
      <c r="D111" s="11">
        <v>-0.121</v>
      </c>
      <c r="E111" s="11">
        <v>-0.15</v>
      </c>
      <c r="F111" s="11">
        <v>-0.125</v>
      </c>
      <c r="G111" s="11">
        <f t="shared" si="21"/>
        <v>-4.9545454545454497E-2</v>
      </c>
      <c r="H111" s="11">
        <f t="shared" si="17"/>
        <v>-0.12704545454545449</v>
      </c>
    </row>
    <row r="112" spans="1:8" x14ac:dyDescent="0.25">
      <c r="A112" s="19" t="s">
        <v>28</v>
      </c>
      <c r="B112" s="20">
        <f>AVERAGE(B100:B111)</f>
        <v>-2.1249999999999995E-2</v>
      </c>
      <c r="C112" s="20">
        <f t="shared" ref="C112:H112" si="22">AVERAGE(C100:C111)</f>
        <v>-8.3958333333333357E-2</v>
      </c>
      <c r="D112" s="20">
        <f t="shared" si="22"/>
        <v>-8.6874999999999994E-2</v>
      </c>
      <c r="E112" s="20">
        <f t="shared" si="22"/>
        <v>-0.10958333333333331</v>
      </c>
      <c r="F112" s="20">
        <f t="shared" si="22"/>
        <v>-0.11354166666666667</v>
      </c>
      <c r="G112" s="20">
        <f t="shared" si="22"/>
        <v>-5.1710427253905518E-2</v>
      </c>
      <c r="H112" s="21">
        <f t="shared" si="22"/>
        <v>-7.2960427253905502E-2</v>
      </c>
    </row>
    <row r="113" spans="1:8" x14ac:dyDescent="0.25">
      <c r="A113" s="22" t="s">
        <v>29</v>
      </c>
      <c r="B113" s="23"/>
      <c r="C113" s="23">
        <f t="shared" ref="C113:H113" si="23">C112-$B112</f>
        <v>-6.2708333333333366E-2</v>
      </c>
      <c r="D113" s="23">
        <f t="shared" si="23"/>
        <v>-6.5625000000000003E-2</v>
      </c>
      <c r="E113" s="23">
        <f t="shared" si="23"/>
        <v>-8.8333333333333319E-2</v>
      </c>
      <c r="F113" s="23">
        <f t="shared" si="23"/>
        <v>-9.2291666666666675E-2</v>
      </c>
      <c r="G113" s="23">
        <f t="shared" si="23"/>
        <v>-3.0460427253905523E-2</v>
      </c>
      <c r="H113" s="24">
        <f t="shared" si="23"/>
        <v>-5.1710427253905511E-2</v>
      </c>
    </row>
    <row r="114" spans="1:8" x14ac:dyDescent="0.25">
      <c r="A114" s="14"/>
      <c r="B114" s="10"/>
      <c r="C114" s="10"/>
      <c r="D114" s="10"/>
      <c r="E114" s="10"/>
      <c r="F114" s="10"/>
      <c r="G114" s="10"/>
      <c r="H114" s="10"/>
    </row>
    <row r="115" spans="1:8" x14ac:dyDescent="0.25">
      <c r="A115" s="14">
        <v>39083</v>
      </c>
      <c r="B115" s="10">
        <v>-7.7499999999999999E-2</v>
      </c>
      <c r="C115" s="10">
        <v>-0.1225</v>
      </c>
      <c r="D115" s="10">
        <v>-0.1235</v>
      </c>
      <c r="E115" s="10">
        <v>-0.10249999999999999</v>
      </c>
      <c r="F115" s="10">
        <v>-0.125</v>
      </c>
      <c r="G115" s="10">
        <f t="shared" ref="G115:G126" si="24">G100</f>
        <v>-3.9318181818181926E-2</v>
      </c>
      <c r="H115" s="10">
        <f t="shared" si="17"/>
        <v>-0.11681818181818193</v>
      </c>
    </row>
    <row r="116" spans="1:8" x14ac:dyDescent="0.25">
      <c r="A116" s="14">
        <v>39114</v>
      </c>
      <c r="B116" s="10">
        <v>-7.0000000000000007E-2</v>
      </c>
      <c r="C116" s="10">
        <v>-0.105</v>
      </c>
      <c r="D116" s="10">
        <v>-0.10349999999999999</v>
      </c>
      <c r="E116" s="10">
        <v>-0.10249999999999999</v>
      </c>
      <c r="F116" s="10">
        <v>-0.125</v>
      </c>
      <c r="G116" s="10">
        <f t="shared" si="24"/>
        <v>-2.750000000000009E-2</v>
      </c>
      <c r="H116" s="10">
        <f t="shared" si="17"/>
        <v>-9.75000000000001E-2</v>
      </c>
    </row>
    <row r="117" spans="1:8" x14ac:dyDescent="0.25">
      <c r="A117" s="14">
        <v>39142</v>
      </c>
      <c r="B117" s="10">
        <v>-4.7500000000000001E-2</v>
      </c>
      <c r="C117" s="10">
        <v>-9.2499999999999999E-2</v>
      </c>
      <c r="D117" s="10">
        <v>-9.35E-2</v>
      </c>
      <c r="E117" s="10">
        <v>-0.10249999999999999</v>
      </c>
      <c r="F117" s="10">
        <v>-0.125</v>
      </c>
      <c r="G117" s="10">
        <f t="shared" si="24"/>
        <v>-4.4318181818181923E-2</v>
      </c>
      <c r="H117" s="10">
        <f t="shared" si="17"/>
        <v>-9.1818181818181924E-2</v>
      </c>
    </row>
    <row r="118" spans="1:8" x14ac:dyDescent="0.25">
      <c r="A118" s="14">
        <v>39173</v>
      </c>
      <c r="B118" s="10">
        <v>9.9766390000000024E-3</v>
      </c>
      <c r="C118" s="10">
        <v>-6.7500000000000004E-2</v>
      </c>
      <c r="D118" s="10">
        <v>-7.0000000000000007E-2</v>
      </c>
      <c r="E118" s="10">
        <v>-9.7500000000000003E-2</v>
      </c>
      <c r="F118" s="10">
        <v>-0.1075</v>
      </c>
      <c r="G118" s="10">
        <f t="shared" si="24"/>
        <v>-5.8636363636363556E-2</v>
      </c>
      <c r="H118" s="10">
        <f t="shared" si="17"/>
        <v>-4.8659724636363554E-2</v>
      </c>
    </row>
    <row r="119" spans="1:8" x14ac:dyDescent="0.25">
      <c r="A119" s="14">
        <v>39203</v>
      </c>
      <c r="B119" s="10">
        <v>9.9681240000000001E-3</v>
      </c>
      <c r="C119" s="10">
        <v>-6.7500000000000004E-2</v>
      </c>
      <c r="D119" s="10">
        <v>-7.0000000000000007E-2</v>
      </c>
      <c r="E119" s="10">
        <v>-9.7500000000000003E-2</v>
      </c>
      <c r="F119" s="10">
        <v>-0.105</v>
      </c>
      <c r="G119" s="10">
        <f t="shared" si="24"/>
        <v>-5.8809523809523825E-2</v>
      </c>
      <c r="H119" s="10">
        <f t="shared" si="17"/>
        <v>-4.8841399809523824E-2</v>
      </c>
    </row>
    <row r="120" spans="1:8" x14ac:dyDescent="0.25">
      <c r="A120" s="14">
        <v>39234</v>
      </c>
      <c r="B120" s="10">
        <v>9.9681240000000001E-3</v>
      </c>
      <c r="C120" s="10">
        <v>-0.06</v>
      </c>
      <c r="D120" s="10">
        <v>-6.5000000000000002E-2</v>
      </c>
      <c r="E120" s="10">
        <v>-9.7500000000000003E-2</v>
      </c>
      <c r="F120" s="10">
        <v>-0.105</v>
      </c>
      <c r="G120" s="10">
        <f t="shared" si="24"/>
        <v>-4.3863636363636445E-2</v>
      </c>
      <c r="H120" s="10">
        <f t="shared" si="17"/>
        <v>-3.3895512363636443E-2</v>
      </c>
    </row>
    <row r="121" spans="1:8" x14ac:dyDescent="0.25">
      <c r="A121" s="14">
        <v>39264</v>
      </c>
      <c r="B121" s="10">
        <v>9.9681240000000001E-3</v>
      </c>
      <c r="C121" s="10">
        <v>-0.06</v>
      </c>
      <c r="D121" s="10">
        <v>-6.5000000000000002E-2</v>
      </c>
      <c r="E121" s="10">
        <v>-9.7500000000000003E-2</v>
      </c>
      <c r="F121" s="10">
        <v>-0.105</v>
      </c>
      <c r="G121" s="10">
        <f t="shared" si="24"/>
        <v>-6.1304347826086902E-2</v>
      </c>
      <c r="H121" s="10">
        <f t="shared" si="17"/>
        <v>-5.1336223826086901E-2</v>
      </c>
    </row>
    <row r="122" spans="1:8" x14ac:dyDescent="0.25">
      <c r="A122" s="14">
        <v>39295</v>
      </c>
      <c r="B122" s="10">
        <v>9.9681240000000001E-3</v>
      </c>
      <c r="C122" s="10">
        <v>-0.06</v>
      </c>
      <c r="D122" s="10">
        <v>-6.5000000000000002E-2</v>
      </c>
      <c r="E122" s="10">
        <v>-9.7500000000000003E-2</v>
      </c>
      <c r="F122" s="10">
        <v>-0.105</v>
      </c>
      <c r="G122" s="10">
        <f t="shared" si="24"/>
        <v>-4.6428571428571368E-2</v>
      </c>
      <c r="H122" s="10">
        <f t="shared" si="17"/>
        <v>-3.6460447428571366E-2</v>
      </c>
    </row>
    <row r="123" spans="1:8" x14ac:dyDescent="0.25">
      <c r="A123" s="14">
        <v>39326</v>
      </c>
      <c r="B123" s="10">
        <v>9.9681240000000001E-3</v>
      </c>
      <c r="C123" s="10">
        <v>-6.7500000000000004E-2</v>
      </c>
      <c r="D123" s="10">
        <v>-7.2499999999999995E-2</v>
      </c>
      <c r="E123" s="10">
        <v>-9.7500000000000003E-2</v>
      </c>
      <c r="F123" s="10">
        <v>-0.105</v>
      </c>
      <c r="G123" s="10">
        <f t="shared" si="24"/>
        <v>-5.7045454545454538E-2</v>
      </c>
      <c r="H123" s="10">
        <f t="shared" si="17"/>
        <v>-4.7077330545454536E-2</v>
      </c>
    </row>
    <row r="124" spans="1:8" x14ac:dyDescent="0.25">
      <c r="A124" s="14">
        <v>39356</v>
      </c>
      <c r="B124" s="10">
        <v>9.9681240000000001E-3</v>
      </c>
      <c r="C124" s="10">
        <v>-6.7500000000000004E-2</v>
      </c>
      <c r="D124" s="10">
        <v>-7.4999999999999997E-2</v>
      </c>
      <c r="E124" s="10">
        <v>-9.7500000000000003E-2</v>
      </c>
      <c r="F124" s="10">
        <v>-0.105</v>
      </c>
      <c r="G124" s="10">
        <f t="shared" si="24"/>
        <v>-6.1136363636363586E-2</v>
      </c>
      <c r="H124" s="10">
        <f t="shared" si="17"/>
        <v>-5.1168239636363584E-2</v>
      </c>
    </row>
    <row r="125" spans="1:8" x14ac:dyDescent="0.25">
      <c r="A125" s="14">
        <v>39387</v>
      </c>
      <c r="B125" s="10">
        <v>-6.9988713000000008E-2</v>
      </c>
      <c r="C125" s="10">
        <v>-9.5500000000000015E-2</v>
      </c>
      <c r="D125" s="10">
        <v>-9.6500000000000002E-2</v>
      </c>
      <c r="E125" s="10">
        <v>-0.08</v>
      </c>
      <c r="F125" s="10">
        <v>-0.125</v>
      </c>
      <c r="G125" s="10">
        <f t="shared" si="24"/>
        <v>-7.2619047619047639E-2</v>
      </c>
      <c r="H125" s="10">
        <f t="shared" si="17"/>
        <v>-0.14260776061904765</v>
      </c>
    </row>
    <row r="126" spans="1:8" x14ac:dyDescent="0.25">
      <c r="A126" s="15">
        <v>39417</v>
      </c>
      <c r="B126" s="11">
        <v>-8.4951938000000005E-2</v>
      </c>
      <c r="C126" s="11">
        <v>-0.11800000000000001</v>
      </c>
      <c r="D126" s="11">
        <v>-0.11900000000000001</v>
      </c>
      <c r="E126" s="11">
        <v>-0.08</v>
      </c>
      <c r="F126" s="11">
        <v>-0.125</v>
      </c>
      <c r="G126" s="11">
        <f t="shared" si="24"/>
        <v>-4.9545454545454497E-2</v>
      </c>
      <c r="H126" s="11">
        <f t="shared" si="17"/>
        <v>-0.13449739254545451</v>
      </c>
    </row>
    <row r="127" spans="1:8" x14ac:dyDescent="0.25">
      <c r="A127" s="19" t="s">
        <v>28</v>
      </c>
      <c r="B127" s="20">
        <f>AVERAGE(B115:B126)</f>
        <v>-2.3346272333333334E-2</v>
      </c>
      <c r="C127" s="20">
        <f t="shared" ref="C127:H127" si="25">AVERAGE(C115:C126)</f>
        <v>-8.1958333333333341E-2</v>
      </c>
      <c r="D127" s="20">
        <f t="shared" si="25"/>
        <v>-8.4874999999999992E-2</v>
      </c>
      <c r="E127" s="20">
        <f t="shared" si="25"/>
        <v>-9.5833333333333368E-2</v>
      </c>
      <c r="F127" s="20">
        <f t="shared" si="25"/>
        <v>-0.11354166666666667</v>
      </c>
      <c r="G127" s="20">
        <f t="shared" si="25"/>
        <v>-5.1710427253905518E-2</v>
      </c>
      <c r="H127" s="21">
        <f t="shared" si="25"/>
        <v>-7.5056699587238859E-2</v>
      </c>
    </row>
    <row r="128" spans="1:8" x14ac:dyDescent="0.25">
      <c r="A128" s="22" t="s">
        <v>29</v>
      </c>
      <c r="B128" s="23"/>
      <c r="C128" s="23">
        <f t="shared" ref="C128:H128" si="26">C127-$B127</f>
        <v>-5.8612061000000007E-2</v>
      </c>
      <c r="D128" s="23">
        <f t="shared" si="26"/>
        <v>-6.1528727666666658E-2</v>
      </c>
      <c r="E128" s="23">
        <f t="shared" si="26"/>
        <v>-7.2487061000000033E-2</v>
      </c>
      <c r="F128" s="23">
        <f t="shared" si="26"/>
        <v>-9.0195394333333331E-2</v>
      </c>
      <c r="G128" s="23">
        <f t="shared" si="26"/>
        <v>-2.8364154920572184E-2</v>
      </c>
      <c r="H128" s="24">
        <f t="shared" si="26"/>
        <v>-5.1710427253905525E-2</v>
      </c>
    </row>
    <row r="129" spans="1:8" x14ac:dyDescent="0.25">
      <c r="A129" s="14"/>
      <c r="B129" s="10"/>
      <c r="C129" s="10"/>
      <c r="D129" s="10"/>
      <c r="E129" s="10"/>
      <c r="F129" s="10"/>
      <c r="G129" s="10"/>
      <c r="H129" s="10"/>
    </row>
    <row r="130" spans="1:8" x14ac:dyDescent="0.25">
      <c r="A130" s="14">
        <v>39448</v>
      </c>
      <c r="B130" s="10">
        <v>-8.4955184000000017E-2</v>
      </c>
      <c r="C130" s="10">
        <v>-0.12050000000000001</v>
      </c>
      <c r="D130" s="10">
        <v>-0.12150000000000001</v>
      </c>
      <c r="E130" s="10">
        <v>-0.08</v>
      </c>
      <c r="F130" s="10">
        <v>-0.125</v>
      </c>
      <c r="G130" s="10">
        <f t="shared" ref="G130:G141" si="27">G115</f>
        <v>-3.9318181818181926E-2</v>
      </c>
      <c r="H130" s="10">
        <f t="shared" si="17"/>
        <v>-0.12427336581818194</v>
      </c>
    </row>
    <row r="131" spans="1:8" x14ac:dyDescent="0.25">
      <c r="A131" s="14">
        <v>39479</v>
      </c>
      <c r="B131" s="10">
        <v>-5.995742300000001E-2</v>
      </c>
      <c r="C131" s="10">
        <v>-0.10300000000000001</v>
      </c>
      <c r="D131" s="10">
        <v>-0.10150000000000001</v>
      </c>
      <c r="E131" s="10">
        <v>-0.08</v>
      </c>
      <c r="F131" s="10">
        <v>-0.125</v>
      </c>
      <c r="G131" s="10">
        <f t="shared" si="27"/>
        <v>-2.750000000000009E-2</v>
      </c>
      <c r="H131" s="10">
        <f t="shared" si="17"/>
        <v>-8.7457423000000103E-2</v>
      </c>
    </row>
    <row r="132" spans="1:8" x14ac:dyDescent="0.25">
      <c r="A132" s="14">
        <v>39508</v>
      </c>
      <c r="B132" s="10">
        <v>-4.9957423000000008E-2</v>
      </c>
      <c r="C132" s="10">
        <v>-9.0500000000000011E-2</v>
      </c>
      <c r="D132" s="10">
        <v>-9.1500000000000012E-2</v>
      </c>
      <c r="E132" s="10">
        <v>-0.08</v>
      </c>
      <c r="F132" s="10">
        <v>-0.125</v>
      </c>
      <c r="G132" s="10">
        <f t="shared" si="27"/>
        <v>-4.4318181818181923E-2</v>
      </c>
      <c r="H132" s="10">
        <f t="shared" si="17"/>
        <v>-9.4275604818181924E-2</v>
      </c>
    </row>
    <row r="133" spans="1:8" x14ac:dyDescent="0.25">
      <c r="A133" s="14">
        <v>39539</v>
      </c>
      <c r="B133" s="10">
        <v>9.9766390000000024E-3</v>
      </c>
      <c r="C133" s="10">
        <v>-6.5500000000000003E-2</v>
      </c>
      <c r="D133" s="10">
        <v>-6.8000000000000005E-2</v>
      </c>
      <c r="E133" s="10">
        <v>-0.08</v>
      </c>
      <c r="F133" s="10">
        <v>-0.1275</v>
      </c>
      <c r="G133" s="10">
        <f t="shared" si="27"/>
        <v>-5.8636363636363556E-2</v>
      </c>
      <c r="H133" s="10">
        <f t="shared" si="17"/>
        <v>-4.8659724636363554E-2</v>
      </c>
    </row>
    <row r="134" spans="1:8" x14ac:dyDescent="0.25">
      <c r="A134" s="14">
        <v>39569</v>
      </c>
      <c r="B134" s="10">
        <v>9.9681240000000001E-3</v>
      </c>
      <c r="C134" s="10">
        <v>-6.5500000000000003E-2</v>
      </c>
      <c r="D134" s="10">
        <v>-6.8000000000000005E-2</v>
      </c>
      <c r="E134" s="10">
        <v>-0.08</v>
      </c>
      <c r="F134" s="10">
        <v>-0.125</v>
      </c>
      <c r="G134" s="10">
        <f t="shared" si="27"/>
        <v>-5.8809523809523825E-2</v>
      </c>
      <c r="H134" s="10">
        <f t="shared" si="17"/>
        <v>-4.8841399809523824E-2</v>
      </c>
    </row>
    <row r="135" spans="1:8" x14ac:dyDescent="0.25">
      <c r="A135" s="14">
        <v>39600</v>
      </c>
      <c r="B135" s="10">
        <v>9.9681240000000001E-3</v>
      </c>
      <c r="C135" s="10">
        <v>-5.7999999999999996E-2</v>
      </c>
      <c r="D135" s="10">
        <v>-6.3E-2</v>
      </c>
      <c r="E135" s="10">
        <v>-0.08</v>
      </c>
      <c r="F135" s="10">
        <v>-0.125</v>
      </c>
      <c r="G135" s="10">
        <f t="shared" si="27"/>
        <v>-4.3863636363636445E-2</v>
      </c>
      <c r="H135" s="10">
        <f t="shared" si="17"/>
        <v>-3.3895512363636443E-2</v>
      </c>
    </row>
    <row r="136" spans="1:8" x14ac:dyDescent="0.25">
      <c r="A136" s="14">
        <v>39630</v>
      </c>
      <c r="B136" s="10">
        <v>9.9681240000000001E-3</v>
      </c>
      <c r="C136" s="10">
        <v>-5.7999999999999996E-2</v>
      </c>
      <c r="D136" s="10">
        <v>-6.3E-2</v>
      </c>
      <c r="E136" s="10">
        <v>-0.08</v>
      </c>
      <c r="F136" s="10">
        <v>-0.125</v>
      </c>
      <c r="G136" s="10">
        <f t="shared" si="27"/>
        <v>-6.1304347826086902E-2</v>
      </c>
      <c r="H136" s="10">
        <f t="shared" si="17"/>
        <v>-5.1336223826086901E-2</v>
      </c>
    </row>
    <row r="137" spans="1:8" x14ac:dyDescent="0.25">
      <c r="A137" s="14">
        <v>39661</v>
      </c>
      <c r="B137" s="10">
        <v>9.9681240000000001E-3</v>
      </c>
      <c r="C137" s="10">
        <v>-5.7999999999999996E-2</v>
      </c>
      <c r="D137" s="10">
        <v>-6.3E-2</v>
      </c>
      <c r="E137" s="10">
        <v>-0.08</v>
      </c>
      <c r="F137" s="10">
        <v>-0.125</v>
      </c>
      <c r="G137" s="10">
        <f t="shared" si="27"/>
        <v>-4.6428571428571368E-2</v>
      </c>
      <c r="H137" s="10">
        <f t="shared" si="17"/>
        <v>-3.6460447428571366E-2</v>
      </c>
    </row>
    <row r="138" spans="1:8" x14ac:dyDescent="0.25">
      <c r="A138" s="14">
        <v>39692</v>
      </c>
      <c r="B138" s="10">
        <v>9.9681240000000001E-3</v>
      </c>
      <c r="C138" s="10">
        <v>-6.5500000000000003E-2</v>
      </c>
      <c r="D138" s="10">
        <v>-7.0499999999999993E-2</v>
      </c>
      <c r="E138" s="10">
        <v>-0.08</v>
      </c>
      <c r="F138" s="10">
        <v>-0.125</v>
      </c>
      <c r="G138" s="10">
        <f t="shared" si="27"/>
        <v>-5.7045454545454538E-2</v>
      </c>
      <c r="H138" s="10">
        <f t="shared" si="17"/>
        <v>-4.7077330545454536E-2</v>
      </c>
    </row>
    <row r="139" spans="1:8" x14ac:dyDescent="0.25">
      <c r="A139" s="14">
        <v>39722</v>
      </c>
      <c r="B139" s="10">
        <v>9.9681240000000001E-3</v>
      </c>
      <c r="C139" s="10">
        <v>-6.5500000000000003E-2</v>
      </c>
      <c r="D139" s="10">
        <v>-7.2999999999999995E-2</v>
      </c>
      <c r="E139" s="10">
        <v>-0.08</v>
      </c>
      <c r="F139" s="10">
        <v>-0.125</v>
      </c>
      <c r="G139" s="10">
        <f t="shared" si="27"/>
        <v>-6.1136363636363586E-2</v>
      </c>
      <c r="H139" s="10">
        <f t="shared" si="17"/>
        <v>-5.1168239636363584E-2</v>
      </c>
    </row>
    <row r="140" spans="1:8" x14ac:dyDescent="0.25">
      <c r="A140" s="14">
        <v>39753</v>
      </c>
      <c r="B140" s="10">
        <v>-6.9988713000000008E-2</v>
      </c>
      <c r="C140" s="10">
        <v>-9.35E-2</v>
      </c>
      <c r="D140" s="10">
        <v>-9.4500000000000015E-2</v>
      </c>
      <c r="E140" s="10">
        <v>-0.08</v>
      </c>
      <c r="F140" s="10">
        <v>-0.125</v>
      </c>
      <c r="G140" s="10">
        <f t="shared" si="27"/>
        <v>-7.2619047619047639E-2</v>
      </c>
      <c r="H140" s="10">
        <f t="shared" si="17"/>
        <v>-0.14260776061904765</v>
      </c>
    </row>
    <row r="141" spans="1:8" x14ac:dyDescent="0.25">
      <c r="A141" s="15">
        <v>39783</v>
      </c>
      <c r="B141" s="11">
        <v>-8.4951938000000005E-2</v>
      </c>
      <c r="C141" s="11">
        <v>-0.11599999999999999</v>
      </c>
      <c r="D141" s="11">
        <v>-0.11700000000000001</v>
      </c>
      <c r="E141" s="11">
        <v>-0.08</v>
      </c>
      <c r="F141" s="11">
        <v>-0.125</v>
      </c>
      <c r="G141" s="11">
        <f t="shared" si="27"/>
        <v>-4.9545454545454497E-2</v>
      </c>
      <c r="H141" s="11">
        <f t="shared" si="17"/>
        <v>-0.13449739254545451</v>
      </c>
    </row>
    <row r="142" spans="1:8" x14ac:dyDescent="0.25">
      <c r="A142" s="19" t="s">
        <v>28</v>
      </c>
      <c r="B142" s="20">
        <f>AVERAGE(B130:B141)</f>
        <v>-2.3335441500000009E-2</v>
      </c>
      <c r="C142" s="20">
        <f t="shared" ref="C142:H142" si="28">AVERAGE(C130:C141)</f>
        <v>-7.9958333333333353E-2</v>
      </c>
      <c r="D142" s="20">
        <f t="shared" si="28"/>
        <v>-8.287499999999999E-2</v>
      </c>
      <c r="E142" s="20">
        <f t="shared" si="28"/>
        <v>-7.9999999999999988E-2</v>
      </c>
      <c r="F142" s="20">
        <f t="shared" si="28"/>
        <v>-0.12520833333333334</v>
      </c>
      <c r="G142" s="20">
        <f t="shared" si="28"/>
        <v>-5.1710427253905518E-2</v>
      </c>
      <c r="H142" s="21">
        <f t="shared" si="28"/>
        <v>-7.5045868753905523E-2</v>
      </c>
    </row>
    <row r="143" spans="1:8" x14ac:dyDescent="0.25">
      <c r="A143" s="22" t="s">
        <v>29</v>
      </c>
      <c r="B143" s="23"/>
      <c r="C143" s="23">
        <f t="shared" ref="C143:H143" si="29">C142-$B142</f>
        <v>-5.6622891833333341E-2</v>
      </c>
      <c r="D143" s="23">
        <f t="shared" si="29"/>
        <v>-5.9539558499999978E-2</v>
      </c>
      <c r="E143" s="23">
        <f t="shared" si="29"/>
        <v>-5.6664558499999976E-2</v>
      </c>
      <c r="F143" s="23">
        <f t="shared" si="29"/>
        <v>-0.10187289183333333</v>
      </c>
      <c r="G143" s="23">
        <f t="shared" si="29"/>
        <v>-2.8374985753905509E-2</v>
      </c>
      <c r="H143" s="24">
        <f t="shared" si="29"/>
        <v>-5.1710427253905511E-2</v>
      </c>
    </row>
    <row r="144" spans="1:8" x14ac:dyDescent="0.25">
      <c r="A144" s="14"/>
      <c r="B144" s="10"/>
      <c r="C144" s="10"/>
      <c r="D144" s="10"/>
      <c r="E144" s="10"/>
      <c r="F144" s="10"/>
      <c r="G144" s="10"/>
      <c r="H144" s="10"/>
    </row>
    <row r="145" spans="1:8" x14ac:dyDescent="0.25">
      <c r="A145" s="14">
        <v>39814</v>
      </c>
      <c r="B145" s="10">
        <v>-8.4955184000000017E-2</v>
      </c>
      <c r="C145" s="10">
        <v>-0.11849999999999999</v>
      </c>
      <c r="D145" s="10">
        <v>-0.11950000000000001</v>
      </c>
      <c r="E145" s="10">
        <v>-0.08</v>
      </c>
      <c r="F145" s="10">
        <v>-0.125</v>
      </c>
      <c r="G145" s="10">
        <f t="shared" ref="G145:G156" si="30">G130</f>
        <v>-3.9318181818181926E-2</v>
      </c>
      <c r="H145" s="10">
        <f t="shared" si="17"/>
        <v>-0.12427336581818194</v>
      </c>
    </row>
    <row r="146" spans="1:8" x14ac:dyDescent="0.25">
      <c r="A146" s="14">
        <v>39845</v>
      </c>
      <c r="B146" s="10">
        <v>-5.995742300000001E-2</v>
      </c>
      <c r="C146" s="10">
        <v>-0.10099999999999999</v>
      </c>
      <c r="D146" s="10">
        <v>-9.9500000000000019E-2</v>
      </c>
      <c r="E146" s="10">
        <v>-0.08</v>
      </c>
      <c r="F146" s="10">
        <v>-0.125</v>
      </c>
      <c r="G146" s="10">
        <f t="shared" si="30"/>
        <v>-2.750000000000009E-2</v>
      </c>
      <c r="H146" s="10">
        <f t="shared" si="17"/>
        <v>-8.7457423000000103E-2</v>
      </c>
    </row>
    <row r="147" spans="1:8" x14ac:dyDescent="0.25">
      <c r="A147" s="14">
        <v>39873</v>
      </c>
      <c r="B147" s="10">
        <v>-4.9957423000000008E-2</v>
      </c>
      <c r="C147" s="10">
        <v>-8.8499999999999995E-2</v>
      </c>
      <c r="D147" s="10">
        <v>-8.950000000000001E-2</v>
      </c>
      <c r="E147" s="10">
        <v>-0.08</v>
      </c>
      <c r="F147" s="10">
        <v>-0.125</v>
      </c>
      <c r="G147" s="10">
        <f t="shared" si="30"/>
        <v>-4.4318181818181923E-2</v>
      </c>
      <c r="H147" s="10">
        <f t="shared" si="17"/>
        <v>-9.4275604818181924E-2</v>
      </c>
    </row>
    <row r="148" spans="1:8" x14ac:dyDescent="0.25">
      <c r="A148" s="14">
        <v>39904</v>
      </c>
      <c r="B148" s="10">
        <v>9.9766390000000024E-3</v>
      </c>
      <c r="C148" s="10">
        <v>-6.3500000000000001E-2</v>
      </c>
      <c r="D148" s="10">
        <v>-6.6000000000000003E-2</v>
      </c>
      <c r="E148" s="10">
        <v>-0.08</v>
      </c>
      <c r="F148" s="10">
        <v>-0.1275</v>
      </c>
      <c r="G148" s="10">
        <f t="shared" si="30"/>
        <v>-5.8636363636363556E-2</v>
      </c>
      <c r="H148" s="10">
        <f t="shared" si="17"/>
        <v>-4.8659724636363554E-2</v>
      </c>
    </row>
    <row r="149" spans="1:8" x14ac:dyDescent="0.25">
      <c r="A149" s="14">
        <v>39934</v>
      </c>
      <c r="B149" s="10">
        <v>9.9681240000000001E-3</v>
      </c>
      <c r="C149" s="10">
        <v>-6.3500000000000001E-2</v>
      </c>
      <c r="D149" s="10">
        <v>-6.6000000000000003E-2</v>
      </c>
      <c r="E149" s="10">
        <v>-0.08</v>
      </c>
      <c r="F149" s="10">
        <v>-0.125</v>
      </c>
      <c r="G149" s="10">
        <f t="shared" si="30"/>
        <v>-5.8809523809523825E-2</v>
      </c>
      <c r="H149" s="10">
        <f t="shared" si="17"/>
        <v>-4.8841399809523824E-2</v>
      </c>
    </row>
    <row r="150" spans="1:8" x14ac:dyDescent="0.25">
      <c r="A150" s="14">
        <v>39965</v>
      </c>
      <c r="B150" s="10">
        <v>9.9681240000000001E-3</v>
      </c>
      <c r="C150" s="10">
        <v>-5.6000000000000008E-2</v>
      </c>
      <c r="D150" s="10">
        <v>-6.1000000000000006E-2</v>
      </c>
      <c r="E150" s="10">
        <v>-0.08</v>
      </c>
      <c r="F150" s="10">
        <v>-0.125</v>
      </c>
      <c r="G150" s="10">
        <f t="shared" si="30"/>
        <v>-4.3863636363636445E-2</v>
      </c>
      <c r="H150" s="10">
        <f t="shared" si="17"/>
        <v>-3.3895512363636443E-2</v>
      </c>
    </row>
    <row r="151" spans="1:8" x14ac:dyDescent="0.25">
      <c r="A151" s="14">
        <v>39995</v>
      </c>
      <c r="B151" s="10">
        <v>9.9681240000000001E-3</v>
      </c>
      <c r="C151" s="10">
        <v>-5.6000000000000008E-2</v>
      </c>
      <c r="D151" s="10">
        <v>-6.1000000000000006E-2</v>
      </c>
      <c r="E151" s="10">
        <v>-0.08</v>
      </c>
      <c r="F151" s="10">
        <v>-0.125</v>
      </c>
      <c r="G151" s="10">
        <f t="shared" si="30"/>
        <v>-6.1304347826086902E-2</v>
      </c>
      <c r="H151" s="10">
        <f t="shared" si="17"/>
        <v>-5.1336223826086901E-2</v>
      </c>
    </row>
    <row r="152" spans="1:8" x14ac:dyDescent="0.25">
      <c r="A152" s="14">
        <v>40026</v>
      </c>
      <c r="B152" s="10">
        <v>9.9681240000000001E-3</v>
      </c>
      <c r="C152" s="10">
        <v>-5.6000000000000008E-2</v>
      </c>
      <c r="D152" s="10">
        <v>-6.1000000000000006E-2</v>
      </c>
      <c r="E152" s="10">
        <v>-0.08</v>
      </c>
      <c r="F152" s="10">
        <v>-0.125</v>
      </c>
      <c r="G152" s="10">
        <f t="shared" si="30"/>
        <v>-4.6428571428571368E-2</v>
      </c>
      <c r="H152" s="10">
        <f t="shared" si="17"/>
        <v>-3.6460447428571366E-2</v>
      </c>
    </row>
    <row r="153" spans="1:8" x14ac:dyDescent="0.25">
      <c r="A153" s="14">
        <v>40057</v>
      </c>
      <c r="B153" s="10">
        <v>9.9681240000000001E-3</v>
      </c>
      <c r="C153" s="10">
        <v>-6.3500000000000001E-2</v>
      </c>
      <c r="D153" s="10">
        <v>-6.8500000000000005E-2</v>
      </c>
      <c r="E153" s="10">
        <v>-0.08</v>
      </c>
      <c r="F153" s="10">
        <v>-0.125</v>
      </c>
      <c r="G153" s="10">
        <f t="shared" si="30"/>
        <v>-5.7045454545454538E-2</v>
      </c>
      <c r="H153" s="10">
        <f t="shared" si="17"/>
        <v>-4.7077330545454536E-2</v>
      </c>
    </row>
    <row r="154" spans="1:8" x14ac:dyDescent="0.25">
      <c r="A154" s="14">
        <v>40087</v>
      </c>
      <c r="B154" s="10">
        <v>9.9681240000000001E-3</v>
      </c>
      <c r="C154" s="10">
        <v>-6.3500000000000001E-2</v>
      </c>
      <c r="D154" s="10">
        <v>-7.1000000000000008E-2</v>
      </c>
      <c r="E154" s="10">
        <v>-0.08</v>
      </c>
      <c r="F154" s="10">
        <v>-0.125</v>
      </c>
      <c r="G154" s="10">
        <f t="shared" si="30"/>
        <v>-6.1136363636363586E-2</v>
      </c>
      <c r="H154" s="10">
        <f t="shared" si="17"/>
        <v>-5.1168239636363584E-2</v>
      </c>
    </row>
    <row r="155" spans="1:8" x14ac:dyDescent="0.25">
      <c r="A155" s="14">
        <v>40118</v>
      </c>
      <c r="B155" s="10">
        <v>-6.9988713000000008E-2</v>
      </c>
      <c r="C155" s="10">
        <v>-9.1500000000000012E-2</v>
      </c>
      <c r="D155" s="10">
        <v>-9.2499999999999999E-2</v>
      </c>
      <c r="E155" s="10">
        <v>-0.08</v>
      </c>
      <c r="F155" s="10">
        <v>-0.125</v>
      </c>
      <c r="G155" s="10">
        <f t="shared" si="30"/>
        <v>-7.2619047619047639E-2</v>
      </c>
      <c r="H155" s="10">
        <f t="shared" si="17"/>
        <v>-0.14260776061904765</v>
      </c>
    </row>
    <row r="156" spans="1:8" x14ac:dyDescent="0.25">
      <c r="A156" s="15">
        <v>40148</v>
      </c>
      <c r="B156" s="11">
        <v>-8.4951938000000005E-2</v>
      </c>
      <c r="C156" s="11">
        <v>-0.114</v>
      </c>
      <c r="D156" s="11">
        <v>-0.115</v>
      </c>
      <c r="E156" s="11">
        <v>-0.08</v>
      </c>
      <c r="F156" s="11">
        <v>-0.125</v>
      </c>
      <c r="G156" s="11">
        <f t="shared" si="30"/>
        <v>-4.9545454545454497E-2</v>
      </c>
      <c r="H156" s="11">
        <f t="shared" si="17"/>
        <v>-0.13449739254545451</v>
      </c>
    </row>
    <row r="157" spans="1:8" x14ac:dyDescent="0.25">
      <c r="A157" s="19" t="s">
        <v>28</v>
      </c>
      <c r="B157" s="20">
        <f>AVERAGE(B145:B156)</f>
        <v>-2.3335441500000009E-2</v>
      </c>
      <c r="C157" s="20">
        <f t="shared" ref="C157:H157" si="31">AVERAGE(C145:C156)</f>
        <v>-7.7958333333333338E-2</v>
      </c>
      <c r="D157" s="20">
        <f t="shared" si="31"/>
        <v>-8.0875000000000016E-2</v>
      </c>
      <c r="E157" s="20">
        <f t="shared" si="31"/>
        <v>-7.9999999999999988E-2</v>
      </c>
      <c r="F157" s="20">
        <f t="shared" si="31"/>
        <v>-0.12520833333333334</v>
      </c>
      <c r="G157" s="20">
        <f t="shared" si="31"/>
        <v>-5.1710427253905518E-2</v>
      </c>
      <c r="H157" s="21">
        <f t="shared" si="31"/>
        <v>-7.5045868753905523E-2</v>
      </c>
    </row>
    <row r="158" spans="1:8" x14ac:dyDescent="0.25">
      <c r="A158" s="22" t="s">
        <v>29</v>
      </c>
      <c r="B158" s="23"/>
      <c r="C158" s="23">
        <f t="shared" ref="C158:H158" si="32">C157-$B157</f>
        <v>-5.4622891833333326E-2</v>
      </c>
      <c r="D158" s="23">
        <f t="shared" si="32"/>
        <v>-5.7539558500000004E-2</v>
      </c>
      <c r="E158" s="23">
        <f t="shared" si="32"/>
        <v>-5.6664558499999976E-2</v>
      </c>
      <c r="F158" s="23">
        <f t="shared" si="32"/>
        <v>-0.10187289183333333</v>
      </c>
      <c r="G158" s="23">
        <f t="shared" si="32"/>
        <v>-2.8374985753905509E-2</v>
      </c>
      <c r="H158" s="24">
        <f t="shared" si="32"/>
        <v>-5.1710427253905511E-2</v>
      </c>
    </row>
    <row r="159" spans="1:8" x14ac:dyDescent="0.25">
      <c r="A159" s="14"/>
      <c r="B159" s="10"/>
      <c r="C159" s="10"/>
      <c r="D159" s="10"/>
      <c r="E159" s="10"/>
      <c r="F159" s="10"/>
      <c r="G159" s="10"/>
      <c r="H159" s="10"/>
    </row>
    <row r="160" spans="1:8" x14ac:dyDescent="0.25">
      <c r="A160" s="14">
        <v>40179</v>
      </c>
      <c r="B160" s="10">
        <v>-8.4955184000000017E-2</v>
      </c>
      <c r="C160" s="10">
        <v>-0.11650000000000001</v>
      </c>
      <c r="D160" s="10">
        <v>-0.11749999999999999</v>
      </c>
      <c r="E160" s="10">
        <v>-0.08</v>
      </c>
      <c r="F160" s="10">
        <v>-0.125</v>
      </c>
      <c r="G160" s="10">
        <f>G145</f>
        <v>-3.9318181818181926E-2</v>
      </c>
      <c r="H160" s="10">
        <f t="shared" si="17"/>
        <v>-0.12427336581818194</v>
      </c>
    </row>
    <row r="161" spans="1:1" x14ac:dyDescent="0.25">
      <c r="A161" s="12">
        <v>40210</v>
      </c>
    </row>
  </sheetData>
  <mergeCells count="1">
    <mergeCell ref="B5:H5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9" sqref="B9"/>
    </sheetView>
  </sheetViews>
  <sheetFormatPr defaultRowHeight="13.2" x14ac:dyDescent="0.25"/>
  <sheetData>
    <row r="1" spans="1:2" ht="15.6" x14ac:dyDescent="0.3">
      <c r="A1" s="2" t="s">
        <v>25</v>
      </c>
    </row>
    <row r="2" spans="1:2" x14ac:dyDescent="0.25">
      <c r="A2" t="s">
        <v>26</v>
      </c>
    </row>
    <row r="3" spans="1:2" x14ac:dyDescent="0.25">
      <c r="A3" t="s">
        <v>27</v>
      </c>
    </row>
    <row r="7" spans="1:2" ht="26.4" x14ac:dyDescent="0.25">
      <c r="A7" s="1" t="s">
        <v>0</v>
      </c>
      <c r="B7" s="8" t="s">
        <v>12</v>
      </c>
    </row>
    <row r="8" spans="1:2" x14ac:dyDescent="0.25">
      <c r="B8" s="7"/>
    </row>
    <row r="9" spans="1:2" x14ac:dyDescent="0.25">
      <c r="A9" t="s">
        <v>13</v>
      </c>
      <c r="B9" s="4">
        <v>-3.9318181818181926E-2</v>
      </c>
    </row>
    <row r="10" spans="1:2" x14ac:dyDescent="0.25">
      <c r="A10" t="s">
        <v>14</v>
      </c>
      <c r="B10" s="4">
        <v>-2.750000000000009E-2</v>
      </c>
    </row>
    <row r="11" spans="1:2" x14ac:dyDescent="0.25">
      <c r="A11" t="s">
        <v>15</v>
      </c>
      <c r="B11" s="4">
        <v>-4.4318181818181923E-2</v>
      </c>
    </row>
    <row r="12" spans="1:2" x14ac:dyDescent="0.25">
      <c r="A12" t="s">
        <v>16</v>
      </c>
      <c r="B12" s="4">
        <v>-5.8636363636363556E-2</v>
      </c>
    </row>
    <row r="13" spans="1:2" x14ac:dyDescent="0.25">
      <c r="A13" t="s">
        <v>17</v>
      </c>
      <c r="B13" s="4">
        <v>-5.8809523809523825E-2</v>
      </c>
    </row>
    <row r="14" spans="1:2" x14ac:dyDescent="0.25">
      <c r="A14" t="s">
        <v>18</v>
      </c>
      <c r="B14" s="4">
        <v>-4.3863636363636445E-2</v>
      </c>
    </row>
    <row r="15" spans="1:2" x14ac:dyDescent="0.25">
      <c r="A15" t="s">
        <v>19</v>
      </c>
      <c r="B15" s="4">
        <v>-6.1304347826086902E-2</v>
      </c>
    </row>
    <row r="16" spans="1:2" x14ac:dyDescent="0.25">
      <c r="A16" t="s">
        <v>20</v>
      </c>
      <c r="B16" s="4">
        <v>-4.6428571428571368E-2</v>
      </c>
    </row>
    <row r="17" spans="1:2" x14ac:dyDescent="0.25">
      <c r="A17" t="s">
        <v>21</v>
      </c>
      <c r="B17" s="4">
        <v>-5.7045454545454538E-2</v>
      </c>
    </row>
    <row r="18" spans="1:2" x14ac:dyDescent="0.25">
      <c r="A18" t="s">
        <v>22</v>
      </c>
      <c r="B18" s="4">
        <v>-6.1136363636363586E-2</v>
      </c>
    </row>
    <row r="19" spans="1:2" x14ac:dyDescent="0.25">
      <c r="A19" t="s">
        <v>23</v>
      </c>
      <c r="B19" s="4">
        <v>-7.2619047619047639E-2</v>
      </c>
    </row>
    <row r="20" spans="1:2" x14ac:dyDescent="0.25">
      <c r="A20" t="s">
        <v>24</v>
      </c>
      <c r="B20" s="4">
        <v>-4.9545454545454497E-2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Carthage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jmackey</dc:creator>
  <cp:lastModifiedBy>Havlíček Jan</cp:lastModifiedBy>
  <dcterms:created xsi:type="dcterms:W3CDTF">2000-01-10T17:12:25Z</dcterms:created>
  <dcterms:modified xsi:type="dcterms:W3CDTF">2023-09-10T11:02:14Z</dcterms:modified>
</cp:coreProperties>
</file>