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NNG THRUPUTVOL" sheetId="1" r:id="rId1"/>
    <sheet name="TW THRUPUTVOL" sheetId="2" r:id="rId2"/>
  </sheets>
  <definedNames>
    <definedName name="_xlnm.Print_Area" localSheetId="0">'NNG THRUPUTVOL'!$A$1:$D$20</definedName>
    <definedName name="_xlnm.Print_Area" localSheetId="1">'TW THRUPUTVOL'!$A$1:$D$15</definedName>
  </definedNames>
  <calcPr calcId="92512"/>
</workbook>
</file>

<file path=xl/calcChain.xml><?xml version="1.0" encoding="utf-8"?>
<calcChain xmlns="http://schemas.openxmlformats.org/spreadsheetml/2006/main">
  <c r="D5" i="1" l="1"/>
  <c r="C6" i="1"/>
  <c r="D6" i="1"/>
  <c r="C7" i="1"/>
  <c r="D7" i="1"/>
  <c r="D9" i="1"/>
  <c r="D10" i="1"/>
  <c r="C11" i="1"/>
  <c r="D11" i="1"/>
  <c r="D13" i="1"/>
  <c r="D14" i="1"/>
  <c r="C15" i="1"/>
  <c r="D15" i="1"/>
  <c r="D5" i="2"/>
  <c r="C6" i="2"/>
  <c r="D6" i="2"/>
  <c r="C7" i="2"/>
  <c r="D7" i="2"/>
  <c r="D9" i="2"/>
  <c r="C10" i="2"/>
  <c r="D10" i="2"/>
  <c r="C11" i="2"/>
  <c r="D11" i="2"/>
  <c r="D13" i="2"/>
  <c r="C14" i="2"/>
  <c r="D14" i="2"/>
  <c r="D15" i="2"/>
</calcChain>
</file>

<file path=xl/sharedStrings.xml><?xml version="1.0" encoding="utf-8"?>
<sst xmlns="http://schemas.openxmlformats.org/spreadsheetml/2006/main" count="41" uniqueCount="16">
  <si>
    <t>NORTHERN NATURAL GAS COMPANY</t>
  </si>
  <si>
    <t>THROUGHPUT</t>
  </si>
  <si>
    <t>YEAR</t>
  </si>
  <si>
    <t>AREA</t>
  </si>
  <si>
    <t>Volume</t>
  </si>
  <si>
    <t>Avg Daily Vol</t>
  </si>
  <si>
    <t>1999</t>
  </si>
  <si>
    <t>Market</t>
  </si>
  <si>
    <t/>
  </si>
  <si>
    <t>1999 Total</t>
  </si>
  <si>
    <t>2000</t>
  </si>
  <si>
    <t>2000 Total</t>
  </si>
  <si>
    <t>2001</t>
  </si>
  <si>
    <t>2001 Total</t>
  </si>
  <si>
    <t>TRANSWESTERN PIPELINE COMPANY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</si>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</sst>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38" fontId="0" fillId="0" borderId="0" xfId="0" applyNumberFormat="1"/>
    <xf numFmtId="3" fontId="0" fillId="0" borderId="0" xfId="0" applyNumberFormat="1"/>
    <xf numFmtId="38" fontId="2" fillId="0" borderId="0" xfId="0" applyNumberFormat="1" applyFont="1"/>
    <xf numFmtId="3" fontId="2" fillId="0" borderId="0" xfId="0" applyNumberFormat="1" applyFont="1"/>
    <xf numFmtId="0" fontId="3" fillId="0" borderId="0" xfId="0" applyNumberFormat="1" applyFont="1"/>
    <xf numFmtId="0" fontId="3" fillId="0" borderId="0" xfId="0" applyFont="1"/>
    <xf numFmtId="175" fontId="1" fillId="0" borderId="0" xfId="1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26" sqref="A26:IV26"/>
    </sheetView>
  </sheetViews>
  <sheetFormatPr defaultRowHeight="13.2" outlineLevelRow="2" x14ac:dyDescent="0.25"/>
  <cols>
    <col min="3" max="3" width="13.6640625" style="2" bestFit="1" customWidth="1"/>
    <col min="4" max="4" width="14" style="3" customWidth="1"/>
  </cols>
  <sheetData>
    <row r="1" spans="1:4" x14ac:dyDescent="0.25">
      <c r="A1" s="1" t="s">
        <v>0</v>
      </c>
    </row>
    <row r="3" spans="1:4" x14ac:dyDescent="0.25">
      <c r="C3" s="4" t="s">
        <v>1</v>
      </c>
    </row>
    <row r="4" spans="1:4" x14ac:dyDescent="0.25">
      <c r="A4" s="1" t="s">
        <v>2</v>
      </c>
      <c r="B4" s="1" t="s">
        <v>3</v>
      </c>
      <c r="C4" s="4" t="s">
        <v>4</v>
      </c>
      <c r="D4" s="5" t="s">
        <v>5</v>
      </c>
    </row>
    <row r="5" spans="1:4" outlineLevel="2" x14ac:dyDescent="0.25">
      <c r="A5" t="s">
        <v>6</v>
      </c>
      <c r="B5" t="s">
        <v>7</v>
      </c>
      <c r="C5" s="2">
        <v>791419926</v>
      </c>
      <c r="D5" s="3">
        <f>C5/365</f>
        <v>2168273.7698630136</v>
      </c>
    </row>
    <row r="6" spans="1:4" outlineLevel="2" x14ac:dyDescent="0.25">
      <c r="A6" t="s">
        <v>6</v>
      </c>
      <c r="B6" t="s">
        <v>8</v>
      </c>
      <c r="C6" s="2">
        <f>601832196-212719</f>
        <v>601619477</v>
      </c>
      <c r="D6" s="3">
        <f>C6/365</f>
        <v>1648272.5397260273</v>
      </c>
    </row>
    <row r="7" spans="1:4" outlineLevel="1" x14ac:dyDescent="0.25">
      <c r="A7" s="6" t="s">
        <v>9</v>
      </c>
      <c r="C7" s="4">
        <f>SUBTOTAL(9,C5:C6)</f>
        <v>1393039403</v>
      </c>
      <c r="D7" s="5">
        <f>C7/365</f>
        <v>3816546.3095890409</v>
      </c>
    </row>
    <row r="8" spans="1:4" outlineLevel="1" x14ac:dyDescent="0.25">
      <c r="A8" s="6"/>
    </row>
    <row r="9" spans="1:4" outlineLevel="2" x14ac:dyDescent="0.25">
      <c r="A9" t="s">
        <v>10</v>
      </c>
      <c r="B9" t="s">
        <v>7</v>
      </c>
      <c r="C9" s="2">
        <v>803705092</v>
      </c>
      <c r="D9" s="3">
        <f>C9/365</f>
        <v>2201931.7589041097</v>
      </c>
    </row>
    <row r="10" spans="1:4" outlineLevel="2" x14ac:dyDescent="0.25">
      <c r="A10" t="s">
        <v>10</v>
      </c>
      <c r="B10" t="s">
        <v>8</v>
      </c>
      <c r="C10" s="2">
        <v>487868030</v>
      </c>
      <c r="D10" s="3">
        <f>C10/365</f>
        <v>1336624.7397260275</v>
      </c>
    </row>
    <row r="11" spans="1:4" outlineLevel="1" x14ac:dyDescent="0.25">
      <c r="A11" s="7" t="s">
        <v>11</v>
      </c>
      <c r="C11" s="4">
        <f>SUBTOTAL(9,C9:C10)</f>
        <v>1291573122</v>
      </c>
      <c r="D11" s="5">
        <f>C11/365</f>
        <v>3538556.4986301372</v>
      </c>
    </row>
    <row r="12" spans="1:4" outlineLevel="1" x14ac:dyDescent="0.25">
      <c r="A12" s="7"/>
    </row>
    <row r="13" spans="1:4" outlineLevel="2" x14ac:dyDescent="0.25">
      <c r="A13" t="s">
        <v>12</v>
      </c>
      <c r="B13" t="s">
        <v>7</v>
      </c>
      <c r="C13" s="2">
        <v>562360326</v>
      </c>
      <c r="D13" s="3">
        <f>C13/273</f>
        <v>2059927.934065934</v>
      </c>
    </row>
    <row r="14" spans="1:4" outlineLevel="2" x14ac:dyDescent="0.25">
      <c r="A14" t="s">
        <v>12</v>
      </c>
      <c r="B14" t="s">
        <v>8</v>
      </c>
      <c r="C14" s="2">
        <v>256168656</v>
      </c>
      <c r="D14" s="3">
        <f>C14/273</f>
        <v>938346.72527472524</v>
      </c>
    </row>
    <row r="15" spans="1:4" outlineLevel="1" x14ac:dyDescent="0.25">
      <c r="A15" s="7" t="s">
        <v>13</v>
      </c>
      <c r="C15" s="4">
        <f>SUBTOTAL(9,C13:C14)</f>
        <v>818528982</v>
      </c>
      <c r="D15" s="5">
        <f>C15/273</f>
        <v>2998274.6593406592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6" sqref="A26:IV26"/>
    </sheetView>
  </sheetViews>
  <sheetFormatPr defaultRowHeight="13.2" x14ac:dyDescent="0.25"/>
  <cols>
    <col min="3" max="3" width="13.6640625" style="2" bestFit="1" customWidth="1"/>
    <col min="4" max="4" width="14" style="3" customWidth="1"/>
  </cols>
  <sheetData>
    <row r="1" spans="1:4" x14ac:dyDescent="0.25">
      <c r="A1" s="1" t="s">
        <v>14</v>
      </c>
    </row>
    <row r="3" spans="1:4" x14ac:dyDescent="0.25">
      <c r="C3" s="4" t="s">
        <v>1</v>
      </c>
    </row>
    <row r="4" spans="1:4" x14ac:dyDescent="0.25">
      <c r="A4" s="1" t="s">
        <v>2</v>
      </c>
      <c r="B4" s="1" t="s">
        <v>3</v>
      </c>
      <c r="C4" s="4" t="s">
        <v>4</v>
      </c>
    </row>
    <row r="5" spans="1:4" x14ac:dyDescent="0.25">
      <c r="A5" t="s">
        <v>6</v>
      </c>
      <c r="B5" t="s">
        <v>15</v>
      </c>
      <c r="C5" s="2">
        <v>298585905</v>
      </c>
      <c r="D5" s="3">
        <f>C5/365</f>
        <v>818043.57534246577</v>
      </c>
    </row>
    <row r="6" spans="1:4" x14ac:dyDescent="0.25">
      <c r="A6" t="s">
        <v>6</v>
      </c>
      <c r="B6" t="s">
        <v>8</v>
      </c>
      <c r="C6" s="2">
        <f>+C7-C5</f>
        <v>232473278</v>
      </c>
      <c r="D6" s="3">
        <f>C6/365</f>
        <v>636913.09041095886</v>
      </c>
    </row>
    <row r="7" spans="1:4" x14ac:dyDescent="0.25">
      <c r="A7" s="6" t="s">
        <v>9</v>
      </c>
      <c r="C7" s="4">
        <f>531059183</f>
        <v>531059183</v>
      </c>
      <c r="D7" s="5">
        <f>C7/365</f>
        <v>1454956.6657534246</v>
      </c>
    </row>
    <row r="8" spans="1:4" x14ac:dyDescent="0.25">
      <c r="A8" s="6"/>
    </row>
    <row r="9" spans="1:4" x14ac:dyDescent="0.25">
      <c r="A9" t="s">
        <v>10</v>
      </c>
      <c r="B9" t="s">
        <v>15</v>
      </c>
      <c r="C9" s="8">
        <v>339717516</v>
      </c>
      <c r="D9" s="3">
        <f>C9/365</f>
        <v>930732.92054794519</v>
      </c>
    </row>
    <row r="10" spans="1:4" x14ac:dyDescent="0.25">
      <c r="A10" t="s">
        <v>10</v>
      </c>
      <c r="B10" t="s">
        <v>8</v>
      </c>
      <c r="C10" s="2">
        <f>+C11-C9</f>
        <v>267330807</v>
      </c>
      <c r="D10" s="3">
        <f>C10/365</f>
        <v>732413.16986301367</v>
      </c>
    </row>
    <row r="11" spans="1:4" x14ac:dyDescent="0.25">
      <c r="A11" s="7" t="s">
        <v>11</v>
      </c>
      <c r="C11" s="4">
        <f>607048323</f>
        <v>607048323</v>
      </c>
      <c r="D11" s="5">
        <f>C11/365</f>
        <v>1663146.090410959</v>
      </c>
    </row>
    <row r="12" spans="1:4" x14ac:dyDescent="0.25">
      <c r="A12" s="7"/>
    </row>
    <row r="13" spans="1:4" x14ac:dyDescent="0.25">
      <c r="A13" t="s">
        <v>12</v>
      </c>
      <c r="B13" t="s">
        <v>15</v>
      </c>
      <c r="C13" s="2">
        <v>262422374</v>
      </c>
      <c r="D13" s="3">
        <f>C13/273</f>
        <v>961254.11721611721</v>
      </c>
    </row>
    <row r="14" spans="1:4" x14ac:dyDescent="0.25">
      <c r="A14" t="s">
        <v>12</v>
      </c>
      <c r="B14" t="s">
        <v>8</v>
      </c>
      <c r="C14" s="2">
        <f>+C15-C13</f>
        <v>230946626</v>
      </c>
      <c r="D14" s="3">
        <f>C14/273</f>
        <v>845958.33699633705</v>
      </c>
    </row>
    <row r="15" spans="1:4" x14ac:dyDescent="0.25">
      <c r="A15" s="7" t="s">
        <v>13</v>
      </c>
      <c r="C15" s="4">
        <v>493369000</v>
      </c>
      <c r="D15" s="5">
        <f>C15/273</f>
        <v>1807212.4542124541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NNG THRUPUTVOL</vt:lpstr>
      <vt:lpstr>TW THRUPUTVOL</vt:lpstr>
      <vt:lpstr>'NNG THRUPUTVOL'!Print_Area</vt:lpstr>
      <vt:lpstr>'TW THRUPUTVOL'!Print_Area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Havlíček Jan</cp:lastModifiedBy>
  <dcterms:created xsi:type="dcterms:W3CDTF">2001-10-26T21:04:41Z</dcterms:created>
  <dcterms:modified xsi:type="dcterms:W3CDTF">2023-09-10T11:02:56Z</dcterms:modified>
</cp:coreProperties>
</file>