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5256" tabRatio="612"/>
  </bookViews>
  <sheets>
    <sheet name=" CLOSE CALENDAR" sheetId="2" r:id="rId1"/>
  </sheets>
  <definedNames>
    <definedName name="_xlnm.Print_Area" localSheetId="0">' CLOSE CALENDAR'!$A$1:$N$65</definedName>
  </definedNames>
  <calcPr calcId="92512"/>
</workbook>
</file>

<file path=xl/calcChain.xml><?xml version="1.0" encoding="utf-8"?>
<calcChain xmlns="http://schemas.openxmlformats.org/spreadsheetml/2006/main">
  <c r="D6" i="2" l="1"/>
  <c r="F6" i="2"/>
  <c r="H6" i="2"/>
  <c r="J6" i="2"/>
  <c r="L6" i="2"/>
  <c r="N6" i="2"/>
  <c r="B16" i="2"/>
  <c r="D16" i="2"/>
  <c r="F16" i="2"/>
  <c r="H16" i="2"/>
  <c r="J16" i="2"/>
  <c r="L16" i="2"/>
  <c r="N16" i="2"/>
  <c r="B26" i="2"/>
  <c r="D26" i="2"/>
  <c r="F26" i="2"/>
  <c r="H26" i="2"/>
  <c r="J26" i="2"/>
  <c r="L26" i="2"/>
  <c r="N26" i="2"/>
  <c r="B36" i="2"/>
  <c r="D36" i="2"/>
  <c r="F36" i="2"/>
  <c r="H36" i="2"/>
  <c r="J36" i="2"/>
  <c r="L36" i="2"/>
  <c r="N36" i="2"/>
  <c r="B45" i="2"/>
  <c r="D45" i="2"/>
  <c r="F45" i="2"/>
  <c r="H45" i="2"/>
  <c r="J45" i="2"/>
  <c r="L45" i="2"/>
  <c r="N45" i="2"/>
  <c r="B55" i="2"/>
  <c r="D55" i="2"/>
  <c r="F55" i="2"/>
  <c r="H55" i="2"/>
  <c r="J55" i="2"/>
  <c r="L55" i="2"/>
  <c r="N55" i="2"/>
  <c r="N170" i="2"/>
  <c r="N171" i="2"/>
  <c r="P171" i="2"/>
  <c r="Q171" i="2"/>
  <c r="Q172" i="2"/>
</calcChain>
</file>

<file path=xl/sharedStrings.xml><?xml version="1.0" encoding="utf-8"?>
<sst xmlns="http://schemas.openxmlformats.org/spreadsheetml/2006/main" count="396" uniqueCount="162">
  <si>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</si>
  <si>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</si>
  <si>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</si>
  <si>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</si>
  <si>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</si>
  <si>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</si>
  <si>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</si>
  <si>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</si>
  <si>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</si>
  <si>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</si>
  <si>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</si>
  <si>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</si>
  <si>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</si>
  <si>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</si>
  <si>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</si>
  <si>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</si>
  <si>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</si>
  <si>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</si>
  <si>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</si>
  <si>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</si>
  <si>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</si>
  <si>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</si>
  <si>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</si>
  <si>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</si>
  <si>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</si>
  <si>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</si>
  <si>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 xml:space="preserve">MAIL OUT </t>
  </si>
  <si>
    <t>JOURNAL VOUCHERS</t>
  </si>
  <si>
    <t>TMS CLOSE / SOL input</t>
  </si>
  <si>
    <t>PRELIM MIPS CLOSE</t>
  </si>
  <si>
    <t xml:space="preserve">RESERVATION 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</si>
  <si>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</si>
  <si>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</si>
  <si>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</si>
  <si>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</si>
  <si>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</si>
  <si>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</si>
  <si>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</si>
  <si>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</si>
  <si>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</si>
  <si>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 xml:space="preserve"> RUN FINAL TAS 10:00AM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</si>
  <si>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</si>
  <si>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</si>
  <si>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</si>
  <si>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</si>
  <si>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</si>
  <si>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</si>
  <si>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</si>
  <si>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</si>
  <si>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</si>
  <si>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</si>
  <si>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</si>
  <si>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</si>
  <si>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</si>
  <si>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</si>
  <si>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</si>
  <si>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</si>
  <si>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 xml:space="preserve">REVIEW </t>
  </si>
  <si>
    <t xml:space="preserve">COMMODITY </t>
  </si>
  <si>
    <t>RUN SMS/DDVC PPA'S</t>
  </si>
  <si>
    <t>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</si>
  <si>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</si>
  <si>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</si>
  <si>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</si>
  <si>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</si>
  <si>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</si>
  <si>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</si>
  <si>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RUN RESERVATION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</si>
  <si>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</si>
  <si>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</si>
  <si>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</si>
  <si>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</si>
  <si>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</si>
  <si>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</si>
  <si>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</si>
  <si>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</si>
  <si>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</si>
  <si>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</si>
  <si>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</si>
  <si>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</si>
  <si>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</si>
  <si>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</si>
  <si>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</si>
  <si>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</si>
  <si>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</si>
  <si>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</si>
  <si>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</si>
  <si>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</si>
  <si>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</si>
  <si>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</si>
  <si>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</si>
  <si>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</si>
  <si>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</si>
  <si>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</si>
  <si>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</si>
  <si>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</si>
  <si>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</si>
  <si>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</si>
  <si>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</si>
  <si>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</si>
  <si>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</si>
  <si>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</si>
  <si>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</si>
  <si>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TMS CLOSE /</t>
  </si>
  <si>
    <t>SOL-SUL INPUT</t>
  </si>
  <si>
    <t>(for Manual PPA's)</t>
  </si>
  <si>
    <t>(for Manual Entry PPA's)</t>
  </si>
  <si>
    <t>**/00 Accounting Month Begins</t>
  </si>
  <si>
    <t>Reserv. And Comm.  PPAs can be</t>
  </si>
  <si>
    <t>Repathed</t>
  </si>
  <si>
    <t>REPATH K'S WITH MANUAL</t>
  </si>
  <si>
    <t xml:space="preserve"> ALLOCATION or RATE CHANGE</t>
  </si>
  <si>
    <t>RELEASE VARIANCE</t>
  </si>
  <si>
    <t>PPA INVOICES</t>
  </si>
  <si>
    <t>Take ENA inv to Kasey</t>
  </si>
  <si>
    <t>9th</t>
  </si>
  <si>
    <t>**RUN PRELIMINARY</t>
  </si>
  <si>
    <t>**RUN RESERVATION</t>
  </si>
  <si>
    <t>**RUN FINAL RESERVATION</t>
  </si>
  <si>
    <t>**COMMODITY PPA</t>
  </si>
  <si>
    <t>**RUN  FINAL GVA PPA's</t>
  </si>
  <si>
    <t>**RUN TAS PPA'S</t>
  </si>
  <si>
    <t xml:space="preserve"> **RUN SMS/DDVC'S PPA'S</t>
  </si>
  <si>
    <t>**GVA LOCKOUT</t>
  </si>
  <si>
    <t>**FINAL TAS REPATH</t>
  </si>
  <si>
    <t xml:space="preserve">**RUN PRELIMINARY </t>
  </si>
  <si>
    <t>**TAS LOCKOUT</t>
  </si>
  <si>
    <t>**RUN 1ST GVA</t>
  </si>
  <si>
    <t>**RUN 2ND GVA ALLOC</t>
  </si>
  <si>
    <t>**RUN FINAL GVA</t>
  </si>
  <si>
    <t>**RUN TAS</t>
  </si>
  <si>
    <t>**RUN SMS/DDVC</t>
  </si>
  <si>
    <t>**RUN TAS REPATH</t>
  </si>
  <si>
    <t>** RUN FINAL TAS 10:00AM</t>
  </si>
  <si>
    <t>**RUN CLOSE REPORTS</t>
  </si>
  <si>
    <t>**SEND EDI DOWNLOAD</t>
  </si>
  <si>
    <t>**RUN GVA PPA'S</t>
  </si>
  <si>
    <t>**RUN SMS/DDVC PPA'S</t>
  </si>
  <si>
    <t>**RUN MEASRPTS</t>
  </si>
  <si>
    <t>.</t>
  </si>
  <si>
    <t>Release Resv PPA 10AM</t>
  </si>
  <si>
    <t xml:space="preserve">Put ENA invoices in </t>
  </si>
  <si>
    <t>Dan's basket, then call</t>
  </si>
  <si>
    <t>Kasey Davis @3-4872</t>
  </si>
  <si>
    <t>PPA INVOICES by 10AM</t>
  </si>
  <si>
    <t>NEW YEAR'S DAY</t>
  </si>
  <si>
    <t xml:space="preserve">Run your SAP A/R </t>
  </si>
  <si>
    <t>reports --apply cash to</t>
  </si>
  <si>
    <t>Reservation Invoices</t>
  </si>
  <si>
    <t xml:space="preserve">and call for unpaid </t>
  </si>
  <si>
    <t>invoices</t>
  </si>
  <si>
    <t>Jan, 2002</t>
  </si>
  <si>
    <t>Call Kasey D. @3-4872</t>
  </si>
  <si>
    <t>regarding ENA invoices</t>
  </si>
  <si>
    <r>
      <t>01/02</t>
    </r>
    <r>
      <rPr>
        <sz val="8.5"/>
        <rFont val="MS Sans Serif"/>
        <family val="2"/>
      </rPr>
      <t xml:space="preserve"> Accounting Month Begins</t>
    </r>
  </si>
  <si>
    <t>Run your SAP A/R rpts</t>
  </si>
  <si>
    <t>apply cash to Commodity</t>
  </si>
  <si>
    <t xml:space="preserve">invoices-call for unpaid </t>
  </si>
  <si>
    <t>12/01 Reservation due</t>
  </si>
  <si>
    <t>12/01 Commodity due</t>
  </si>
  <si>
    <t>MLK Day -ENRON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</si>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</sst>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i/>
      <sz val="9"/>
      <name val="MS Sans Serif"/>
      <family val="2"/>
    </font>
    <font>
      <i/>
      <sz val="7"/>
      <name val="MS Sans Serif"/>
      <family val="2"/>
    </font>
    <font>
      <i/>
      <sz val="6"/>
      <name val="MS Sans Serif"/>
      <family val="2"/>
    </font>
    <font>
      <sz val="9"/>
      <name val="MS Sans Serif"/>
      <family val="2"/>
    </font>
    <font>
      <b/>
      <i/>
      <sz val="7"/>
      <name val="MS Sans Serif"/>
      <family val="2"/>
    </font>
    <font>
      <i/>
      <sz val="7"/>
      <name val="MS Sans Serif"/>
    </font>
    <font>
      <i/>
      <sz val="7"/>
      <name val="System"/>
    </font>
    <font>
      <i/>
      <sz val="8"/>
      <name val="MS Sans Serif"/>
      <family val="2"/>
    </font>
    <font>
      <b/>
      <sz val="18"/>
      <name val="MS Sans Serif"/>
    </font>
    <font>
      <b/>
      <i/>
      <sz val="9"/>
      <name val="MS Sans Serif"/>
      <family val="2"/>
    </font>
    <font>
      <sz val="8"/>
      <name val="MS Sans Serif"/>
      <family val="2"/>
    </font>
    <font>
      <b/>
      <u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16" fontId="0" fillId="0" borderId="0" xfId="0" applyNumberFormat="1" applyBorder="1"/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26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11" xfId="0" applyBorder="1"/>
    <xf numFmtId="0" fontId="7" fillId="0" borderId="12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" fontId="25" fillId="0" borderId="0" xfId="0" applyNumberFormat="1" applyFont="1"/>
    <xf numFmtId="0" fontId="25" fillId="0" borderId="2" xfId="0" applyFont="1" applyBorder="1"/>
    <xf numFmtId="16" fontId="25" fillId="0" borderId="0" xfId="0" applyNumberFormat="1" applyFont="1" applyBorder="1"/>
    <xf numFmtId="16" fontId="25" fillId="0" borderId="2" xfId="0" applyNumberFormat="1" applyFont="1" applyBorder="1"/>
    <xf numFmtId="0" fontId="25" fillId="0" borderId="3" xfId="0" applyFont="1" applyBorder="1"/>
    <xf numFmtId="16" fontId="12" fillId="0" borderId="0" xfId="0" applyNumberFormat="1" applyFont="1"/>
    <xf numFmtId="16" fontId="12" fillId="0" borderId="0" xfId="0" applyNumberFormat="1" applyFont="1" applyBorder="1"/>
    <xf numFmtId="0" fontId="12" fillId="0" borderId="2" xfId="0" applyFont="1" applyBorder="1"/>
    <xf numFmtId="16" fontId="12" fillId="0" borderId="2" xfId="0" applyNumberFormat="1" applyFont="1" applyBorder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9" fillId="0" borderId="2" xfId="0" applyFont="1" applyBorder="1"/>
    <xf numFmtId="0" fontId="15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9" fillId="0" borderId="0" xfId="0" applyFont="1"/>
    <xf numFmtId="0" fontId="0" fillId="0" borderId="16" xfId="0" applyBorder="1"/>
    <xf numFmtId="0" fontId="5" fillId="0" borderId="16" xfId="0" applyFont="1" applyBorder="1"/>
    <xf numFmtId="0" fontId="25" fillId="0" borderId="16" xfId="0" applyFont="1" applyBorder="1"/>
    <xf numFmtId="0" fontId="25" fillId="0" borderId="17" xfId="0" applyFont="1" applyBorder="1"/>
    <xf numFmtId="0" fontId="13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7" fillId="0" borderId="13" xfId="0" quotePrefix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5" fillId="2" borderId="0" xfId="0" applyFont="1" applyFill="1" applyAlignment="1">
      <alignment horizontal="centerContinuous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5" fillId="0" borderId="18" xfId="0" applyFont="1" applyBorder="1"/>
    <xf numFmtId="0" fontId="33" fillId="0" borderId="0" xfId="0" applyFont="1" applyBorder="1"/>
    <xf numFmtId="0" fontId="33" fillId="0" borderId="1" xfId="0" applyFont="1" applyBorder="1"/>
    <xf numFmtId="0" fontId="32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5" xfId="0" quotePrefix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7" fontId="31" fillId="0" borderId="0" xfId="0" applyNumberFormat="1" applyFont="1" applyAlignment="1"/>
    <xf numFmtId="0" fontId="31" fillId="0" borderId="10" xfId="0" applyFont="1" applyBorder="1" applyAlignment="1">
      <alignment horizontal="center"/>
    </xf>
    <xf numFmtId="18" fontId="31" fillId="0" borderId="11" xfId="0" quotePrefix="1" applyNumberFormat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0" fillId="0" borderId="0" xfId="0" applyFont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0" xfId="0" quotePrefix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20" xfId="0" applyBorder="1"/>
    <xf numFmtId="16" fontId="29" fillId="0" borderId="0" xfId="0" applyNumberFormat="1" applyFont="1"/>
    <xf numFmtId="0" fontId="27" fillId="0" borderId="21" xfId="0" applyFont="1" applyBorder="1"/>
    <xf numFmtId="0" fontId="33" fillId="0" borderId="0" xfId="0" applyFont="1" applyFill="1" applyBorder="1"/>
    <xf numFmtId="0" fontId="15" fillId="0" borderId="14" xfId="0" applyFont="1" applyBorder="1" applyAlignment="1">
      <alignment horizontal="left"/>
    </xf>
    <xf numFmtId="0" fontId="40" fillId="0" borderId="13" xfId="0" applyFont="1" applyBorder="1" applyAlignment="1">
      <alignment horizontal="left"/>
    </xf>
    <xf numFmtId="0" fontId="40" fillId="0" borderId="14" xfId="0" applyFont="1" applyBorder="1"/>
    <xf numFmtId="16" fontId="12" fillId="0" borderId="3" xfId="0" applyNumberFormat="1" applyFont="1" applyBorder="1"/>
    <xf numFmtId="0" fontId="0" fillId="0" borderId="22" xfId="0" applyBorder="1"/>
    <xf numFmtId="0" fontId="41" fillId="0" borderId="0" xfId="0" applyFont="1"/>
    <xf numFmtId="0" fontId="12" fillId="0" borderId="23" xfId="0" applyFont="1" applyBorder="1"/>
    <xf numFmtId="0" fontId="25" fillId="0" borderId="20" xfId="0" applyFont="1" applyBorder="1"/>
    <xf numFmtId="0" fontId="25" fillId="0" borderId="0" xfId="0" applyFont="1"/>
    <xf numFmtId="0" fontId="13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9"/>
  <sheetViews>
    <sheetView showGridLines="0" tabSelected="1" workbookViewId="0">
      <selection activeCell="D37" sqref="D37"/>
    </sheetView>
  </sheetViews>
  <sheetFormatPr defaultRowHeight="12.6" x14ac:dyDescent="0.25"/>
  <cols>
    <col min="1" max="1" width="1" customWidth="1"/>
    <col min="2" max="2" width="14.33203125" customWidth="1"/>
    <col min="3" max="3" width="1.5546875" customWidth="1"/>
    <col min="4" max="4" width="19.5546875" customWidth="1"/>
    <col min="5" max="5" width="1.109375" customWidth="1"/>
    <col min="6" max="6" width="18.5546875" customWidth="1"/>
    <col min="7" max="7" width="1.6640625" customWidth="1"/>
    <col min="8" max="8" width="19.5546875" customWidth="1"/>
    <col min="9" max="9" width="1.88671875" customWidth="1"/>
    <col min="10" max="10" width="17.44140625" customWidth="1"/>
    <col min="11" max="11" width="2.109375" customWidth="1"/>
    <col min="12" max="12" width="18.109375" customWidth="1"/>
    <col min="13" max="13" width="1.33203125" customWidth="1"/>
    <col min="14" max="14" width="10.109375" customWidth="1"/>
    <col min="15" max="15" width="1.6640625" hidden="1" customWidth="1"/>
  </cols>
  <sheetData>
    <row r="1" spans="1:17" ht="30" x14ac:dyDescent="0.5">
      <c r="B1" s="121"/>
      <c r="D1" s="36"/>
      <c r="E1" s="1"/>
      <c r="G1" s="1"/>
      <c r="H1" s="57" t="s">
        <v>151</v>
      </c>
      <c r="I1" s="1"/>
      <c r="J1" s="1"/>
      <c r="K1" s="1"/>
      <c r="L1" s="122"/>
      <c r="M1" s="1"/>
      <c r="N1" s="1"/>
      <c r="O1" s="13" t="s">
        <v>0</v>
      </c>
      <c r="P1" s="12"/>
    </row>
    <row r="2" spans="1:17" ht="13.2" thickBot="1" x14ac:dyDescent="0.3">
      <c r="B2" s="14"/>
      <c r="C2" s="15"/>
      <c r="D2" s="14"/>
      <c r="E2" s="15"/>
      <c r="F2" s="14"/>
      <c r="G2" s="15"/>
      <c r="H2" s="1"/>
      <c r="I2" s="16" t="s">
        <v>1</v>
      </c>
      <c r="J2" s="14"/>
      <c r="K2" s="17"/>
      <c r="L2" s="18"/>
      <c r="M2" s="15"/>
      <c r="N2" s="1"/>
      <c r="O2" s="17"/>
      <c r="P2" s="3"/>
      <c r="Q2" s="3"/>
    </row>
    <row r="3" spans="1:17" ht="12" customHeight="1" x14ac:dyDescent="0.25">
      <c r="A3" s="4"/>
      <c r="B3" s="23"/>
      <c r="C3" s="24"/>
      <c r="D3" s="23"/>
      <c r="E3" s="24"/>
      <c r="F3" s="23"/>
      <c r="G3" s="24"/>
      <c r="H3" s="23" t="s">
        <v>2</v>
      </c>
      <c r="I3" s="24"/>
      <c r="J3" s="23"/>
      <c r="K3" s="24"/>
      <c r="L3" s="23"/>
      <c r="M3" s="24"/>
      <c r="N3" s="23"/>
      <c r="O3" s="24"/>
    </row>
    <row r="4" spans="1:17" x14ac:dyDescent="0.25">
      <c r="A4" s="4"/>
      <c r="B4" s="25" t="s">
        <v>3</v>
      </c>
      <c r="C4" s="24"/>
      <c r="D4" s="25" t="s">
        <v>4</v>
      </c>
      <c r="E4" s="24"/>
      <c r="F4" s="25" t="s">
        <v>5</v>
      </c>
      <c r="G4" s="24"/>
      <c r="H4" s="26" t="s">
        <v>6</v>
      </c>
      <c r="I4" s="24"/>
      <c r="J4" s="25" t="s">
        <v>7</v>
      </c>
      <c r="K4" s="24"/>
      <c r="L4" s="25" t="s">
        <v>8</v>
      </c>
      <c r="M4" s="24"/>
      <c r="N4" s="98" t="s">
        <v>9</v>
      </c>
      <c r="O4" s="24"/>
      <c r="P4" s="3"/>
    </row>
    <row r="5" spans="1:17" ht="13.2" thickBot="1" x14ac:dyDescent="0.3">
      <c r="A5" s="4"/>
      <c r="B5" s="27"/>
      <c r="C5" s="28"/>
      <c r="D5" s="27"/>
      <c r="E5" s="28"/>
      <c r="F5" s="27"/>
      <c r="G5" s="28"/>
      <c r="H5" s="27"/>
      <c r="I5" s="28"/>
      <c r="J5" s="27"/>
      <c r="K5" s="28"/>
      <c r="L5" s="27"/>
      <c r="M5" s="28"/>
      <c r="N5" s="27"/>
      <c r="O5" s="28"/>
    </row>
    <row r="6" spans="1:17" ht="13.8" thickTop="1" thickBot="1" x14ac:dyDescent="0.3">
      <c r="A6" s="4" t="s">
        <v>1</v>
      </c>
      <c r="B6" s="132">
        <v>37255</v>
      </c>
      <c r="C6" s="141" t="s">
        <v>1</v>
      </c>
      <c r="D6" s="132">
        <f>+B6+1</f>
        <v>37256</v>
      </c>
      <c r="E6" s="141" t="s">
        <v>1</v>
      </c>
      <c r="F6" s="71">
        <f>+D6+1</f>
        <v>37257</v>
      </c>
      <c r="G6" s="67" t="s">
        <v>1</v>
      </c>
      <c r="H6" s="71">
        <f>+F6+1</f>
        <v>37258</v>
      </c>
      <c r="I6" s="85" t="s">
        <v>1</v>
      </c>
      <c r="J6" s="71">
        <f>+H6+1</f>
        <v>37259</v>
      </c>
      <c r="K6" s="73" t="s">
        <v>1</v>
      </c>
      <c r="L6" s="72">
        <f>+J6+1</f>
        <v>37260</v>
      </c>
      <c r="M6" s="69"/>
      <c r="N6" s="74">
        <f>+L6+1</f>
        <v>37261</v>
      </c>
      <c r="O6" s="4" t="s">
        <v>1</v>
      </c>
    </row>
    <row r="7" spans="1:17" x14ac:dyDescent="0.25">
      <c r="A7" s="4"/>
      <c r="B7" s="10"/>
      <c r="C7" s="67" t="s">
        <v>1</v>
      </c>
      <c r="D7" s="133" t="s">
        <v>140</v>
      </c>
      <c r="E7" s="67" t="s">
        <v>1</v>
      </c>
      <c r="G7" s="67" t="s">
        <v>1</v>
      </c>
      <c r="I7" s="85" t="s">
        <v>1</v>
      </c>
      <c r="K7" s="67" t="s">
        <v>1</v>
      </c>
      <c r="L7" s="94" t="s">
        <v>103</v>
      </c>
      <c r="M7" s="67"/>
      <c r="N7" s="8"/>
      <c r="O7" s="4"/>
    </row>
    <row r="8" spans="1:17" ht="13.2" thickBot="1" x14ac:dyDescent="0.3">
      <c r="A8" s="4"/>
      <c r="C8" s="67" t="s">
        <v>1</v>
      </c>
      <c r="D8" s="101" t="s">
        <v>26</v>
      </c>
      <c r="E8" s="67" t="s">
        <v>1</v>
      </c>
      <c r="G8" s="67" t="s">
        <v>1</v>
      </c>
      <c r="I8" s="85" t="s">
        <v>1</v>
      </c>
      <c r="J8" s="21" t="s">
        <v>27</v>
      </c>
      <c r="K8" s="67" t="s">
        <v>1</v>
      </c>
      <c r="L8" s="95" t="s">
        <v>104</v>
      </c>
      <c r="M8" s="67"/>
      <c r="N8" s="8"/>
      <c r="O8" s="4"/>
    </row>
    <row r="9" spans="1:17" x14ac:dyDescent="0.25">
      <c r="A9" s="4"/>
      <c r="C9" s="67" t="s">
        <v>1</v>
      </c>
      <c r="D9" s="101" t="s">
        <v>30</v>
      </c>
      <c r="E9" s="67" t="s">
        <v>1</v>
      </c>
      <c r="G9" s="67" t="s">
        <v>1</v>
      </c>
      <c r="I9" s="85" t="s">
        <v>1</v>
      </c>
      <c r="J9" s="21" t="s">
        <v>31</v>
      </c>
      <c r="K9" s="67" t="s">
        <v>1</v>
      </c>
      <c r="L9" s="47" t="s">
        <v>18</v>
      </c>
      <c r="M9" s="67"/>
      <c r="N9" s="8"/>
      <c r="O9" s="8"/>
      <c r="P9" s="42"/>
      <c r="Q9" s="6"/>
    </row>
    <row r="10" spans="1:17" x14ac:dyDescent="0.25">
      <c r="A10" s="4"/>
      <c r="C10" s="67" t="s">
        <v>1</v>
      </c>
      <c r="D10" s="93" t="s">
        <v>35</v>
      </c>
      <c r="E10" s="67" t="s">
        <v>1</v>
      </c>
      <c r="G10" s="67" t="s">
        <v>1</v>
      </c>
      <c r="I10" s="85" t="s">
        <v>1</v>
      </c>
      <c r="K10" s="67" t="s">
        <v>1</v>
      </c>
      <c r="L10" s="109" t="s">
        <v>123</v>
      </c>
      <c r="M10" s="67"/>
      <c r="N10" s="8"/>
      <c r="O10" s="8"/>
      <c r="P10" s="6"/>
      <c r="Q10" s="6"/>
    </row>
    <row r="11" spans="1:17" ht="13.2" thickBot="1" x14ac:dyDescent="0.3">
      <c r="A11" s="4"/>
      <c r="C11" s="67" t="s">
        <v>1</v>
      </c>
      <c r="D11" s="134" t="s">
        <v>141</v>
      </c>
      <c r="E11" s="67" t="s">
        <v>1</v>
      </c>
      <c r="F11" t="s">
        <v>145</v>
      </c>
      <c r="G11" s="67" t="s">
        <v>1</v>
      </c>
      <c r="I11" s="85" t="s">
        <v>1</v>
      </c>
      <c r="J11" s="46"/>
      <c r="K11" s="67" t="s">
        <v>1</v>
      </c>
      <c r="L11" s="110" t="s">
        <v>13</v>
      </c>
      <c r="M11" s="67"/>
      <c r="N11" s="8"/>
      <c r="O11" s="8"/>
      <c r="P11" s="6"/>
      <c r="Q11" s="6"/>
    </row>
    <row r="12" spans="1:17" ht="13.2" thickBot="1" x14ac:dyDescent="0.3">
      <c r="A12" s="4"/>
      <c r="C12" s="67" t="s">
        <v>1</v>
      </c>
      <c r="D12" s="102" t="s">
        <v>142</v>
      </c>
      <c r="E12" s="67" t="s">
        <v>1</v>
      </c>
      <c r="G12" s="67"/>
      <c r="J12" s="105" t="s">
        <v>119</v>
      </c>
      <c r="K12" s="67" t="s">
        <v>1</v>
      </c>
      <c r="L12" s="109" t="s">
        <v>124</v>
      </c>
      <c r="M12" s="67"/>
      <c r="N12" s="41"/>
      <c r="O12" s="8"/>
      <c r="P12" s="6"/>
      <c r="Q12" s="6"/>
    </row>
    <row r="13" spans="1:17" x14ac:dyDescent="0.25">
      <c r="A13" s="4"/>
      <c r="C13" s="67" t="s">
        <v>1</v>
      </c>
      <c r="D13" s="103" t="s">
        <v>143</v>
      </c>
      <c r="E13" s="67" t="s">
        <v>1</v>
      </c>
      <c r="G13" s="67"/>
      <c r="J13" s="106" t="s">
        <v>120</v>
      </c>
      <c r="K13" s="67" t="s">
        <v>1</v>
      </c>
      <c r="L13" s="104" t="s">
        <v>106</v>
      </c>
      <c r="M13" s="67"/>
      <c r="N13" s="41"/>
      <c r="O13" s="8"/>
      <c r="P13" s="6"/>
      <c r="Q13" s="6"/>
    </row>
    <row r="14" spans="1:17" x14ac:dyDescent="0.25">
      <c r="A14" s="4"/>
      <c r="B14" s="43"/>
      <c r="C14" s="67" t="s">
        <v>1</v>
      </c>
      <c r="D14" s="104" t="s">
        <v>118</v>
      </c>
      <c r="E14" s="67" t="s">
        <v>1</v>
      </c>
      <c r="G14" s="92"/>
      <c r="J14" s="107" t="s">
        <v>121</v>
      </c>
      <c r="K14" s="67" t="s">
        <v>1</v>
      </c>
      <c r="L14" s="99" t="s">
        <v>125</v>
      </c>
      <c r="M14" s="67"/>
      <c r="N14" s="37"/>
      <c r="O14" s="8"/>
      <c r="P14" s="6"/>
      <c r="Q14" s="6"/>
    </row>
    <row r="15" spans="1:17" ht="13.2" thickBot="1" x14ac:dyDescent="0.3">
      <c r="A15" s="4"/>
      <c r="B15" s="7"/>
      <c r="C15" s="5"/>
      <c r="D15" s="118">
        <v>0.41666666666666669</v>
      </c>
      <c r="E15" s="67" t="s">
        <v>1</v>
      </c>
      <c r="F15" s="63"/>
      <c r="G15" s="93"/>
      <c r="H15" s="139"/>
      <c r="I15" s="5"/>
      <c r="J15" s="108" t="s">
        <v>122</v>
      </c>
      <c r="K15" s="142" t="s">
        <v>1</v>
      </c>
      <c r="L15" s="111" t="s">
        <v>36</v>
      </c>
      <c r="M15" s="70"/>
      <c r="N15" s="38"/>
      <c r="O15" s="9"/>
      <c r="P15" s="6"/>
      <c r="Q15" s="6"/>
    </row>
    <row r="16" spans="1:17" s="143" customFormat="1" x14ac:dyDescent="0.25">
      <c r="A16" s="67" t="s">
        <v>1</v>
      </c>
      <c r="B16" s="71">
        <f>+N6+1</f>
        <v>37262</v>
      </c>
      <c r="C16" s="67" t="s">
        <v>1</v>
      </c>
      <c r="D16" s="71">
        <f>+B16+1</f>
        <v>37263</v>
      </c>
      <c r="E16" s="67" t="s">
        <v>1</v>
      </c>
      <c r="F16" s="71">
        <f>+D16+1</f>
        <v>37264</v>
      </c>
      <c r="G16" s="67"/>
      <c r="H16" s="71">
        <f>+F16+1</f>
        <v>37265</v>
      </c>
      <c r="I16" s="67" t="s">
        <v>1</v>
      </c>
      <c r="J16" s="71">
        <f>+H16+1</f>
        <v>37266</v>
      </c>
      <c r="K16" s="67" t="s">
        <v>1</v>
      </c>
      <c r="L16" s="72">
        <f>+J16+1</f>
        <v>37267</v>
      </c>
      <c r="M16" s="69"/>
      <c r="N16" s="74">
        <f>+L16+1</f>
        <v>37268</v>
      </c>
      <c r="O16" s="67" t="s">
        <v>1</v>
      </c>
    </row>
    <row r="17" spans="1:17" x14ac:dyDescent="0.25">
      <c r="A17" s="4"/>
      <c r="B17" s="10"/>
      <c r="C17" s="67" t="s">
        <v>1</v>
      </c>
      <c r="D17" s="112" t="s">
        <v>11</v>
      </c>
      <c r="E17" s="67" t="s">
        <v>1</v>
      </c>
      <c r="F17" s="64" t="s">
        <v>15</v>
      </c>
      <c r="G17" s="67" t="s">
        <v>1</v>
      </c>
      <c r="H17" s="79" t="s">
        <v>15</v>
      </c>
      <c r="I17" s="67"/>
      <c r="J17" s="96" t="s">
        <v>110</v>
      </c>
      <c r="K17" s="67" t="s">
        <v>1</v>
      </c>
      <c r="L17" s="86" t="s">
        <v>112</v>
      </c>
      <c r="M17" s="4"/>
      <c r="N17" s="8"/>
      <c r="O17" s="4"/>
    </row>
    <row r="18" spans="1:17" x14ac:dyDescent="0.25">
      <c r="A18" s="4"/>
      <c r="C18" s="67" t="s">
        <v>1</v>
      </c>
      <c r="D18" s="113" t="s">
        <v>14</v>
      </c>
      <c r="E18" s="67" t="s">
        <v>1</v>
      </c>
      <c r="F18" s="65" t="s">
        <v>20</v>
      </c>
      <c r="G18" s="67" t="s">
        <v>1</v>
      </c>
      <c r="H18" s="83" t="s">
        <v>20</v>
      </c>
      <c r="I18" s="67"/>
      <c r="J18" s="97" t="s">
        <v>111</v>
      </c>
      <c r="K18" s="67" t="s">
        <v>1</v>
      </c>
      <c r="L18" s="135" t="s">
        <v>144</v>
      </c>
      <c r="M18" s="4"/>
      <c r="N18" s="8"/>
      <c r="O18" s="4"/>
    </row>
    <row r="19" spans="1:17" x14ac:dyDescent="0.25">
      <c r="A19" s="4"/>
      <c r="C19" s="67" t="s">
        <v>1</v>
      </c>
      <c r="D19" s="84" t="s">
        <v>19</v>
      </c>
      <c r="E19" s="67" t="s">
        <v>1</v>
      </c>
      <c r="F19" s="65" t="s">
        <v>24</v>
      </c>
      <c r="G19" s="67" t="s">
        <v>1</v>
      </c>
      <c r="H19" s="84" t="s">
        <v>24</v>
      </c>
      <c r="I19" s="67"/>
      <c r="J19" s="45" t="s">
        <v>46</v>
      </c>
      <c r="K19" s="67" t="s">
        <v>1</v>
      </c>
      <c r="L19" s="136" t="s">
        <v>152</v>
      </c>
      <c r="M19" s="4"/>
      <c r="N19" s="8"/>
      <c r="O19" s="8"/>
      <c r="P19" s="42"/>
      <c r="Q19" s="6"/>
    </row>
    <row r="20" spans="1:17" x14ac:dyDescent="0.25">
      <c r="A20" s="4"/>
      <c r="C20" s="67" t="s">
        <v>1</v>
      </c>
      <c r="D20" s="21" t="s">
        <v>29</v>
      </c>
      <c r="E20" s="67" t="s">
        <v>1</v>
      </c>
      <c r="G20" s="67" t="s">
        <v>1</v>
      </c>
      <c r="H20" s="30"/>
      <c r="I20" s="67"/>
      <c r="J20" s="76" t="s">
        <v>49</v>
      </c>
      <c r="K20" s="67" t="s">
        <v>1</v>
      </c>
      <c r="L20" s="137" t="s">
        <v>153</v>
      </c>
      <c r="M20" s="4"/>
      <c r="N20" s="8"/>
      <c r="O20" s="8"/>
      <c r="P20" s="6"/>
      <c r="Q20" s="6"/>
    </row>
    <row r="21" spans="1:17" x14ac:dyDescent="0.25">
      <c r="A21" s="4"/>
      <c r="C21" s="67" t="s">
        <v>1</v>
      </c>
      <c r="D21" s="119" t="s">
        <v>33</v>
      </c>
      <c r="E21" s="67" t="s">
        <v>1</v>
      </c>
      <c r="F21" s="43" t="s">
        <v>38</v>
      </c>
      <c r="G21" s="67" t="s">
        <v>1</v>
      </c>
      <c r="I21" s="67"/>
      <c r="K21" s="67" t="s">
        <v>1</v>
      </c>
      <c r="L21" s="62" t="s">
        <v>50</v>
      </c>
      <c r="M21" s="4"/>
      <c r="N21" s="8"/>
      <c r="O21" s="8"/>
      <c r="P21" s="6"/>
      <c r="Q21" s="6"/>
    </row>
    <row r="22" spans="1:17" x14ac:dyDescent="0.25">
      <c r="A22" s="4"/>
      <c r="C22" s="67" t="s">
        <v>1</v>
      </c>
      <c r="D22" s="120" t="s">
        <v>126</v>
      </c>
      <c r="E22" s="67" t="s">
        <v>1</v>
      </c>
      <c r="G22" s="67" t="s">
        <v>1</v>
      </c>
      <c r="H22" s="99" t="s">
        <v>129</v>
      </c>
      <c r="I22" s="67"/>
      <c r="K22" s="67" t="s">
        <v>1</v>
      </c>
      <c r="L22" s="58" t="s">
        <v>35</v>
      </c>
      <c r="M22" s="4"/>
      <c r="N22" s="41"/>
      <c r="O22" s="8"/>
      <c r="P22" s="6"/>
      <c r="Q22" s="6"/>
    </row>
    <row r="23" spans="1:17" x14ac:dyDescent="0.25">
      <c r="A23" s="4"/>
      <c r="C23" s="67" t="s">
        <v>1</v>
      </c>
      <c r="D23" s="100" t="s">
        <v>25</v>
      </c>
      <c r="E23" s="67" t="s">
        <v>1</v>
      </c>
      <c r="G23" s="67" t="s">
        <v>1</v>
      </c>
      <c r="H23" s="99" t="s">
        <v>130</v>
      </c>
      <c r="I23" s="67"/>
      <c r="J23" s="104" t="s">
        <v>132</v>
      </c>
      <c r="K23" s="67" t="s">
        <v>1</v>
      </c>
      <c r="L23" s="116" t="s">
        <v>133</v>
      </c>
      <c r="M23" s="4"/>
      <c r="N23" s="41"/>
      <c r="O23" s="8"/>
      <c r="P23" s="6"/>
      <c r="Q23" s="6"/>
    </row>
    <row r="24" spans="1:17" x14ac:dyDescent="0.25">
      <c r="A24" s="4"/>
      <c r="B24" s="43"/>
      <c r="C24" s="67" t="s">
        <v>1</v>
      </c>
      <c r="D24" s="99" t="s">
        <v>127</v>
      </c>
      <c r="E24" s="67" t="s">
        <v>1</v>
      </c>
      <c r="F24" s="99" t="s">
        <v>128</v>
      </c>
      <c r="G24" s="67" t="s">
        <v>1</v>
      </c>
      <c r="H24" s="115" t="s">
        <v>131</v>
      </c>
      <c r="I24" s="67"/>
      <c r="J24" s="99" t="s">
        <v>123</v>
      </c>
      <c r="K24" s="67" t="s">
        <v>1</v>
      </c>
      <c r="L24" s="99" t="s">
        <v>134</v>
      </c>
      <c r="M24" s="4"/>
      <c r="N24" s="37"/>
      <c r="O24" s="8"/>
      <c r="P24" s="6"/>
      <c r="Q24" s="6"/>
    </row>
    <row r="25" spans="1:17" x14ac:dyDescent="0.25">
      <c r="A25" s="4"/>
      <c r="B25" s="7"/>
      <c r="C25" s="5"/>
      <c r="D25" s="114" t="s">
        <v>39</v>
      </c>
      <c r="E25" s="5"/>
      <c r="F25" s="111" t="s">
        <v>138</v>
      </c>
      <c r="G25" s="70" t="s">
        <v>1</v>
      </c>
      <c r="H25" s="19"/>
      <c r="I25" s="70"/>
      <c r="J25" s="111" t="s">
        <v>54</v>
      </c>
      <c r="K25" s="67" t="s">
        <v>1</v>
      </c>
      <c r="L25" s="114" t="s">
        <v>135</v>
      </c>
      <c r="M25" s="4"/>
      <c r="N25" s="38"/>
      <c r="O25" s="9"/>
      <c r="P25" s="6"/>
      <c r="Q25" s="6"/>
    </row>
    <row r="26" spans="1:17" x14ac:dyDescent="0.25">
      <c r="A26" s="4"/>
      <c r="B26" s="29">
        <f>N16+1</f>
        <v>37269</v>
      </c>
      <c r="C26" s="4"/>
      <c r="D26" s="29">
        <f>B26+1</f>
        <v>37270</v>
      </c>
      <c r="E26" s="4"/>
      <c r="F26" s="29">
        <f>D26+1</f>
        <v>37271</v>
      </c>
      <c r="G26" s="4"/>
      <c r="H26" s="31">
        <f>+F26+1</f>
        <v>37272</v>
      </c>
      <c r="I26" s="4"/>
      <c r="J26" s="29">
        <f>+H26+1</f>
        <v>37273</v>
      </c>
      <c r="K26" s="4"/>
      <c r="L26" s="31">
        <f>+J26+1</f>
        <v>37274</v>
      </c>
      <c r="M26" s="34"/>
      <c r="N26" s="34">
        <f>+L26+1</f>
        <v>37275</v>
      </c>
      <c r="O26" s="4"/>
    </row>
    <row r="27" spans="1:17" x14ac:dyDescent="0.25">
      <c r="A27" s="4"/>
      <c r="C27" s="4"/>
      <c r="E27" s="4"/>
      <c r="F27" s="140" t="s">
        <v>146</v>
      </c>
      <c r="G27" s="4"/>
      <c r="H27" s="43"/>
      <c r="I27" s="4"/>
      <c r="J27" s="21"/>
      <c r="K27" s="4"/>
      <c r="L27" s="44"/>
      <c r="M27" s="4"/>
      <c r="N27" s="4"/>
      <c r="O27" s="4"/>
    </row>
    <row r="28" spans="1:17" x14ac:dyDescent="0.25">
      <c r="A28" s="4"/>
      <c r="C28" s="4"/>
      <c r="D28" s="149" t="s">
        <v>158</v>
      </c>
      <c r="E28" s="4"/>
      <c r="F28" s="140" t="s">
        <v>147</v>
      </c>
      <c r="G28" s="4"/>
      <c r="I28" s="4"/>
      <c r="J28" s="21"/>
      <c r="K28" s="4"/>
      <c r="L28" s="81"/>
      <c r="M28" s="4"/>
      <c r="N28" s="4"/>
      <c r="O28" s="4"/>
    </row>
    <row r="29" spans="1:17" x14ac:dyDescent="0.25">
      <c r="A29" s="4"/>
      <c r="C29" s="4"/>
      <c r="E29" s="4"/>
      <c r="F29" s="140" t="s">
        <v>148</v>
      </c>
      <c r="G29" s="4"/>
      <c r="I29" s="4"/>
      <c r="K29" s="4"/>
      <c r="M29" s="4"/>
      <c r="N29" s="4"/>
      <c r="O29" s="4"/>
    </row>
    <row r="30" spans="1:17" x14ac:dyDescent="0.25">
      <c r="A30" s="4"/>
      <c r="C30" s="4"/>
      <c r="D30" s="21" t="s">
        <v>27</v>
      </c>
      <c r="E30" s="4"/>
      <c r="F30" s="140" t="s">
        <v>149</v>
      </c>
      <c r="G30" s="4"/>
      <c r="I30" s="4"/>
      <c r="K30" s="4"/>
      <c r="M30" s="4"/>
      <c r="N30" s="39"/>
      <c r="O30" s="4"/>
    </row>
    <row r="31" spans="1:17" x14ac:dyDescent="0.25">
      <c r="A31" s="4"/>
      <c r="C31" s="4"/>
      <c r="D31" s="21" t="s">
        <v>44</v>
      </c>
      <c r="E31" s="4"/>
      <c r="F31" s="140" t="s">
        <v>150</v>
      </c>
      <c r="G31" s="4"/>
      <c r="I31" s="4"/>
      <c r="K31" s="4"/>
      <c r="L31" s="75" t="s">
        <v>57</v>
      </c>
      <c r="M31" s="4"/>
      <c r="N31" s="40"/>
      <c r="O31" s="4"/>
    </row>
    <row r="32" spans="1:17" x14ac:dyDescent="0.25">
      <c r="A32" s="4"/>
      <c r="C32" s="4"/>
      <c r="D32" s="21" t="s">
        <v>47</v>
      </c>
      <c r="E32" s="4"/>
      <c r="G32" s="4"/>
      <c r="I32" s="4"/>
      <c r="K32" s="4"/>
      <c r="L32" s="75" t="s">
        <v>58</v>
      </c>
      <c r="M32" s="4"/>
      <c r="N32" s="40"/>
      <c r="O32" s="4"/>
    </row>
    <row r="33" spans="1:16" x14ac:dyDescent="0.25">
      <c r="A33" s="4"/>
      <c r="C33" s="4"/>
      <c r="D33" s="77" t="s">
        <v>154</v>
      </c>
      <c r="E33" s="4"/>
      <c r="G33" s="4"/>
      <c r="H33" s="144"/>
      <c r="I33" s="4"/>
      <c r="K33" s="4"/>
      <c r="L33" s="75" t="s">
        <v>60</v>
      </c>
      <c r="M33" s="4"/>
      <c r="N33" s="4"/>
      <c r="O33" s="4"/>
    </row>
    <row r="34" spans="1:16" x14ac:dyDescent="0.25">
      <c r="A34" s="4"/>
      <c r="C34" s="4"/>
      <c r="D34" s="82" t="s">
        <v>108</v>
      </c>
      <c r="E34" s="4"/>
      <c r="G34" s="90"/>
      <c r="I34" s="4"/>
      <c r="J34" s="145"/>
      <c r="K34" s="4"/>
      <c r="L34" s="21"/>
      <c r="M34" s="4"/>
      <c r="N34" s="37"/>
      <c r="O34" s="4"/>
    </row>
    <row r="35" spans="1:16" x14ac:dyDescent="0.25">
      <c r="A35" s="4"/>
      <c r="B35" s="19"/>
      <c r="C35" s="5"/>
      <c r="D35" s="148" t="s">
        <v>109</v>
      </c>
      <c r="E35" s="4"/>
      <c r="F35" s="2"/>
      <c r="G35" s="5"/>
      <c r="H35" s="19"/>
      <c r="I35" s="9"/>
      <c r="J35" s="19"/>
      <c r="K35" s="5"/>
      <c r="L35" s="19"/>
      <c r="M35" s="5"/>
      <c r="N35" s="38"/>
      <c r="O35" s="5"/>
    </row>
    <row r="36" spans="1:16" x14ac:dyDescent="0.25">
      <c r="A36" s="4"/>
      <c r="B36" s="31">
        <f>N26+1</f>
        <v>37276</v>
      </c>
      <c r="C36" s="4"/>
      <c r="D36" s="31">
        <f>+B36+1</f>
        <v>37277</v>
      </c>
      <c r="E36" s="4"/>
      <c r="F36" s="31">
        <f>+D36+1</f>
        <v>37278</v>
      </c>
      <c r="G36" s="4"/>
      <c r="H36" s="29">
        <f>+F36+1</f>
        <v>37279</v>
      </c>
      <c r="I36" s="4"/>
      <c r="J36" s="29">
        <f>+H36+1</f>
        <v>37280</v>
      </c>
      <c r="K36" s="4"/>
      <c r="L36" s="29">
        <f>+J36+1</f>
        <v>37281</v>
      </c>
      <c r="M36" s="4"/>
      <c r="N36" s="34">
        <f>+L36+1</f>
        <v>37282</v>
      </c>
      <c r="O36" s="4"/>
    </row>
    <row r="37" spans="1:16" x14ac:dyDescent="0.25">
      <c r="A37" s="4"/>
      <c r="B37" s="130"/>
      <c r="C37" s="4"/>
      <c r="E37" s="4" t="s">
        <v>139</v>
      </c>
      <c r="G37" s="4"/>
      <c r="H37" s="140" t="s">
        <v>155</v>
      </c>
      <c r="I37" s="4"/>
      <c r="K37" s="4"/>
      <c r="M37" s="4"/>
      <c r="N37" s="4"/>
      <c r="O37" s="4"/>
    </row>
    <row r="38" spans="1:16" x14ac:dyDescent="0.25">
      <c r="A38" s="4"/>
      <c r="C38" s="4"/>
      <c r="E38" s="4"/>
      <c r="F38" s="149" t="s">
        <v>159</v>
      </c>
      <c r="G38" s="4"/>
      <c r="H38" s="140" t="s">
        <v>156</v>
      </c>
      <c r="I38" s="4"/>
      <c r="K38" s="4"/>
      <c r="M38" s="4"/>
      <c r="N38" s="4"/>
      <c r="O38" s="8"/>
    </row>
    <row r="39" spans="1:16" x14ac:dyDescent="0.25">
      <c r="A39" s="4"/>
      <c r="C39" s="4"/>
      <c r="E39" s="4"/>
      <c r="G39" s="4"/>
      <c r="H39" s="140" t="s">
        <v>157</v>
      </c>
      <c r="I39" s="4"/>
      <c r="K39" s="4"/>
      <c r="L39" s="21" t="s">
        <v>63</v>
      </c>
      <c r="M39" s="4"/>
      <c r="N39" s="4"/>
      <c r="O39" s="8"/>
    </row>
    <row r="40" spans="1:16" ht="13.2" thickBot="1" x14ac:dyDescent="0.3">
      <c r="A40" s="4"/>
      <c r="C40" s="4"/>
      <c r="D40" s="48" t="s">
        <v>160</v>
      </c>
      <c r="E40" s="4"/>
      <c r="G40" s="4"/>
      <c r="H40" s="140" t="s">
        <v>150</v>
      </c>
      <c r="I40" s="4"/>
      <c r="J40" s="99" t="s">
        <v>116</v>
      </c>
      <c r="K40" s="4"/>
      <c r="L40" s="21" t="s">
        <v>64</v>
      </c>
      <c r="M40" s="4"/>
      <c r="N40" s="4"/>
      <c r="O40" s="8"/>
    </row>
    <row r="41" spans="1:16" ht="13.2" thickBot="1" x14ac:dyDescent="0.3">
      <c r="A41" s="4"/>
      <c r="C41" s="4"/>
      <c r="D41" s="48" t="s">
        <v>161</v>
      </c>
      <c r="E41" s="4"/>
      <c r="F41" s="105" t="s">
        <v>119</v>
      </c>
      <c r="G41" s="4"/>
      <c r="I41" s="4"/>
      <c r="J41" s="99" t="s">
        <v>62</v>
      </c>
      <c r="K41" s="4"/>
      <c r="M41" s="4"/>
      <c r="N41" s="4"/>
      <c r="O41" s="8"/>
    </row>
    <row r="42" spans="1:16" x14ac:dyDescent="0.25">
      <c r="A42" s="4"/>
      <c r="C42" s="4"/>
      <c r="E42" s="4"/>
      <c r="F42" s="106" t="s">
        <v>136</v>
      </c>
      <c r="G42" s="4"/>
      <c r="H42" s="21" t="s">
        <v>94</v>
      </c>
      <c r="I42" s="4"/>
      <c r="K42" s="4"/>
      <c r="L42" s="32" t="s">
        <v>14</v>
      </c>
      <c r="M42" s="4"/>
      <c r="N42" s="4"/>
      <c r="O42" s="8"/>
    </row>
    <row r="43" spans="1:16" x14ac:dyDescent="0.25">
      <c r="A43" s="4"/>
      <c r="C43" s="4"/>
      <c r="E43" s="4"/>
      <c r="F43" s="117" t="s">
        <v>121</v>
      </c>
      <c r="G43" s="4"/>
      <c r="H43" s="21" t="s">
        <v>95</v>
      </c>
      <c r="I43" s="4"/>
      <c r="K43" s="4"/>
      <c r="L43" s="21" t="s">
        <v>19</v>
      </c>
      <c r="M43" s="4"/>
      <c r="N43" s="37"/>
      <c r="O43" s="8"/>
    </row>
    <row r="44" spans="1:16" x14ac:dyDescent="0.25">
      <c r="A44" s="4" t="s">
        <v>1</v>
      </c>
      <c r="B44" s="63"/>
      <c r="C44" s="5"/>
      <c r="D44" s="2"/>
      <c r="E44" s="5"/>
      <c r="F44" s="147" t="s">
        <v>137</v>
      </c>
      <c r="G44" s="5"/>
      <c r="H44" s="63"/>
      <c r="I44" s="5"/>
      <c r="J44" s="63"/>
      <c r="K44" s="9"/>
      <c r="L44" s="146"/>
      <c r="M44" s="9"/>
      <c r="N44" s="38"/>
      <c r="O44" s="9"/>
    </row>
    <row r="45" spans="1:16" x14ac:dyDescent="0.25">
      <c r="A45" s="4" t="s">
        <v>1</v>
      </c>
      <c r="B45" s="29">
        <f>+B36+7</f>
        <v>37283</v>
      </c>
      <c r="C45" s="4" t="s">
        <v>1</v>
      </c>
      <c r="D45" s="29">
        <f>+B45+1</f>
        <v>37284</v>
      </c>
      <c r="E45" s="4" t="s">
        <v>1</v>
      </c>
      <c r="F45" s="29">
        <f>+D45+1</f>
        <v>37285</v>
      </c>
      <c r="G45" s="4"/>
      <c r="H45" s="71">
        <f>+F45+1</f>
        <v>37286</v>
      </c>
      <c r="I45" s="73" t="s">
        <v>1</v>
      </c>
      <c r="J45" s="71">
        <f>+H45+1</f>
        <v>37287</v>
      </c>
      <c r="K45" s="67" t="s">
        <v>1</v>
      </c>
      <c r="L45" s="68">
        <f>+J45+1</f>
        <v>37288</v>
      </c>
      <c r="M45" s="74"/>
      <c r="N45" s="69">
        <f>+L45+1</f>
        <v>37289</v>
      </c>
      <c r="O45" s="4" t="s">
        <v>1</v>
      </c>
    </row>
    <row r="46" spans="1:16" ht="13.5" customHeight="1" x14ac:dyDescent="0.25">
      <c r="A46" s="4"/>
      <c r="B46" s="10"/>
      <c r="C46" s="4"/>
      <c r="E46" s="67" t="s">
        <v>1</v>
      </c>
      <c r="G46" s="4"/>
      <c r="I46" s="73" t="s">
        <v>1</v>
      </c>
      <c r="K46" s="67" t="s">
        <v>1</v>
      </c>
      <c r="L46" s="133" t="s">
        <v>140</v>
      </c>
      <c r="M46" s="74"/>
      <c r="N46" s="8"/>
      <c r="O46" s="4"/>
    </row>
    <row r="47" spans="1:16" x14ac:dyDescent="0.25">
      <c r="A47" s="4"/>
      <c r="C47" s="4"/>
      <c r="E47" s="67" t="s">
        <v>1</v>
      </c>
      <c r="G47" s="4"/>
      <c r="I47" s="73" t="s">
        <v>1</v>
      </c>
      <c r="K47" s="67" t="s">
        <v>1</v>
      </c>
      <c r="L47" s="101" t="s">
        <v>26</v>
      </c>
      <c r="M47" s="74"/>
      <c r="N47" s="8"/>
      <c r="O47" s="4"/>
    </row>
    <row r="48" spans="1:16" x14ac:dyDescent="0.25">
      <c r="A48" s="4"/>
      <c r="C48" s="4"/>
      <c r="E48" s="67" t="s">
        <v>1</v>
      </c>
      <c r="G48" s="4"/>
      <c r="I48" s="73" t="s">
        <v>1</v>
      </c>
      <c r="K48" s="67" t="s">
        <v>1</v>
      </c>
      <c r="L48" s="101" t="s">
        <v>30</v>
      </c>
      <c r="M48" s="74"/>
      <c r="N48" s="8"/>
      <c r="O48" s="8"/>
      <c r="P48" s="42"/>
    </row>
    <row r="49" spans="1:17" x14ac:dyDescent="0.25">
      <c r="A49" s="4"/>
      <c r="C49" s="4"/>
      <c r="E49" s="67" t="s">
        <v>1</v>
      </c>
      <c r="F49" s="99" t="s">
        <v>116</v>
      </c>
      <c r="G49" s="4"/>
      <c r="I49" s="4"/>
      <c r="K49" s="67" t="s">
        <v>1</v>
      </c>
      <c r="L49" s="93" t="s">
        <v>35</v>
      </c>
      <c r="M49" s="74"/>
      <c r="N49" s="8"/>
      <c r="O49" s="8"/>
      <c r="P49" s="6"/>
    </row>
    <row r="50" spans="1:17" x14ac:dyDescent="0.25">
      <c r="A50" s="4"/>
      <c r="C50" s="4"/>
      <c r="E50" s="67" t="s">
        <v>1</v>
      </c>
      <c r="F50" s="99" t="s">
        <v>65</v>
      </c>
      <c r="G50" s="4"/>
      <c r="H50" s="61" t="s">
        <v>66</v>
      </c>
      <c r="I50" s="4"/>
      <c r="K50" s="67" t="s">
        <v>1</v>
      </c>
      <c r="L50" s="134" t="s">
        <v>141</v>
      </c>
      <c r="M50" s="74"/>
      <c r="N50" s="8"/>
      <c r="O50" s="8"/>
      <c r="P50" s="6"/>
    </row>
    <row r="51" spans="1:17" x14ac:dyDescent="0.25">
      <c r="A51" s="4"/>
      <c r="C51" s="4"/>
      <c r="E51" s="67"/>
      <c r="F51" s="89"/>
      <c r="G51" s="4"/>
      <c r="I51" s="4"/>
      <c r="J51" s="99" t="s">
        <v>117</v>
      </c>
      <c r="K51" s="67" t="s">
        <v>1</v>
      </c>
      <c r="L51" s="102" t="s">
        <v>142</v>
      </c>
      <c r="M51" s="74"/>
      <c r="N51" s="41"/>
      <c r="O51" s="8"/>
      <c r="P51" s="6"/>
      <c r="Q51" s="6"/>
    </row>
    <row r="52" spans="1:17" x14ac:dyDescent="0.25">
      <c r="A52" s="4"/>
      <c r="C52" s="4"/>
      <c r="E52" s="67"/>
      <c r="F52" s="99" t="s">
        <v>117</v>
      </c>
      <c r="G52" s="4"/>
      <c r="I52" s="4"/>
      <c r="J52" s="99" t="s">
        <v>69</v>
      </c>
      <c r="K52" s="67" t="s">
        <v>1</v>
      </c>
      <c r="L52" s="103" t="s">
        <v>143</v>
      </c>
      <c r="M52" s="74"/>
      <c r="N52" s="41"/>
      <c r="O52" s="8"/>
      <c r="P52" s="6"/>
      <c r="Q52" s="6"/>
    </row>
    <row r="53" spans="1:17" x14ac:dyDescent="0.25">
      <c r="A53" s="4"/>
      <c r="B53" s="43"/>
      <c r="C53" s="4"/>
      <c r="E53" s="92"/>
      <c r="F53" s="99" t="s">
        <v>68</v>
      </c>
      <c r="G53" s="4"/>
      <c r="I53" s="4"/>
      <c r="J53" s="100" t="s">
        <v>70</v>
      </c>
      <c r="K53" s="67" t="s">
        <v>1</v>
      </c>
      <c r="L53" s="104" t="s">
        <v>118</v>
      </c>
      <c r="M53" s="74"/>
      <c r="N53" s="37"/>
      <c r="O53" s="8"/>
      <c r="P53" s="6"/>
      <c r="Q53" s="6"/>
    </row>
    <row r="54" spans="1:17" x14ac:dyDescent="0.25">
      <c r="A54" s="4"/>
      <c r="B54" s="7"/>
      <c r="C54" s="5"/>
      <c r="D54" s="63"/>
      <c r="E54" s="93"/>
      <c r="F54" s="2"/>
      <c r="G54" s="9"/>
      <c r="H54" s="2"/>
      <c r="I54" s="4"/>
      <c r="J54" s="63"/>
      <c r="K54" s="5"/>
      <c r="L54" s="118">
        <v>0.41666666666666669</v>
      </c>
      <c r="M54" s="138"/>
      <c r="N54" s="38"/>
      <c r="O54" s="9"/>
      <c r="P54" s="6"/>
      <c r="Q54" s="6"/>
    </row>
    <row r="55" spans="1:17" ht="13.2" thickBot="1" x14ac:dyDescent="0.3">
      <c r="A55" s="4" t="s">
        <v>1</v>
      </c>
      <c r="B55" s="66">
        <f>+N45+1</f>
        <v>37290</v>
      </c>
      <c r="C55" s="67" t="s">
        <v>1</v>
      </c>
      <c r="D55" s="66">
        <f>+B55+1</f>
        <v>37291</v>
      </c>
      <c r="E55" s="67" t="s">
        <v>1</v>
      </c>
      <c r="F55" s="66">
        <f>+D55+1</f>
        <v>37292</v>
      </c>
      <c r="G55" s="67"/>
      <c r="H55" s="66">
        <f>+F55+1</f>
        <v>37293</v>
      </c>
      <c r="I55" s="67" t="s">
        <v>1</v>
      </c>
      <c r="J55" s="66">
        <f>+H55+1</f>
        <v>37294</v>
      </c>
      <c r="K55" s="67" t="s">
        <v>1</v>
      </c>
      <c r="L55" s="68">
        <f>+J55+1</f>
        <v>37295</v>
      </c>
      <c r="M55" s="69"/>
      <c r="N55" s="69">
        <f>+L55+1</f>
        <v>37296</v>
      </c>
      <c r="O55" s="4" t="s">
        <v>1</v>
      </c>
    </row>
    <row r="56" spans="1:17" x14ac:dyDescent="0.25">
      <c r="A56" s="4"/>
      <c r="B56" s="10"/>
      <c r="C56" s="67" t="s">
        <v>1</v>
      </c>
      <c r="E56" s="4"/>
      <c r="F56" s="94" t="s">
        <v>103</v>
      </c>
      <c r="G56" s="67"/>
      <c r="H56" s="112" t="s">
        <v>11</v>
      </c>
      <c r="I56" s="4"/>
      <c r="J56" s="64" t="s">
        <v>15</v>
      </c>
      <c r="K56" s="67" t="s">
        <v>1</v>
      </c>
      <c r="L56" s="79" t="s">
        <v>15</v>
      </c>
      <c r="M56" s="4"/>
      <c r="N56" s="8"/>
      <c r="O56" s="4"/>
    </row>
    <row r="57" spans="1:17" ht="13.2" thickBot="1" x14ac:dyDescent="0.3">
      <c r="A57" s="4"/>
      <c r="C57" s="67" t="s">
        <v>1</v>
      </c>
      <c r="D57" s="21" t="s">
        <v>27</v>
      </c>
      <c r="E57" s="4"/>
      <c r="F57" s="95" t="s">
        <v>104</v>
      </c>
      <c r="G57" s="67"/>
      <c r="H57" s="113" t="s">
        <v>14</v>
      </c>
      <c r="I57" s="4"/>
      <c r="J57" s="65" t="s">
        <v>20</v>
      </c>
      <c r="K57" s="67" t="s">
        <v>1</v>
      </c>
      <c r="L57" s="83" t="s">
        <v>20</v>
      </c>
      <c r="M57" s="4"/>
      <c r="N57" s="8"/>
      <c r="O57" s="4"/>
    </row>
    <row r="58" spans="1:17" x14ac:dyDescent="0.25">
      <c r="A58" s="4"/>
      <c r="C58" s="67" t="s">
        <v>1</v>
      </c>
      <c r="D58" s="21" t="s">
        <v>31</v>
      </c>
      <c r="E58" s="4"/>
      <c r="F58" s="47" t="s">
        <v>18</v>
      </c>
      <c r="G58" s="67"/>
      <c r="H58" s="84" t="s">
        <v>19</v>
      </c>
      <c r="I58" s="4"/>
      <c r="J58" s="65" t="s">
        <v>24</v>
      </c>
      <c r="K58" s="67" t="s">
        <v>1</v>
      </c>
      <c r="L58" s="84" t="s">
        <v>24</v>
      </c>
      <c r="M58" s="4"/>
      <c r="N58" s="8"/>
      <c r="O58" s="8"/>
      <c r="P58" s="42"/>
      <c r="Q58" s="6"/>
    </row>
    <row r="59" spans="1:17" x14ac:dyDescent="0.25">
      <c r="A59" s="4"/>
      <c r="C59" s="67" t="s">
        <v>1</v>
      </c>
      <c r="E59" s="4"/>
      <c r="F59" s="109" t="s">
        <v>123</v>
      </c>
      <c r="G59" s="67"/>
      <c r="H59" s="21" t="s">
        <v>29</v>
      </c>
      <c r="I59" s="4"/>
      <c r="K59" s="67" t="s">
        <v>1</v>
      </c>
      <c r="L59" s="30"/>
      <c r="M59" s="4"/>
      <c r="N59" s="8"/>
      <c r="O59" s="8"/>
      <c r="P59" s="6"/>
      <c r="Q59" s="6"/>
    </row>
    <row r="60" spans="1:17" ht="13.2" thickBot="1" x14ac:dyDescent="0.3">
      <c r="A60" s="4"/>
      <c r="C60" s="67" t="s">
        <v>1</v>
      </c>
      <c r="D60" s="46"/>
      <c r="E60" s="4"/>
      <c r="F60" s="110" t="s">
        <v>13</v>
      </c>
      <c r="G60" s="67"/>
      <c r="H60" s="119" t="s">
        <v>33</v>
      </c>
      <c r="I60" s="4"/>
      <c r="J60" s="43" t="s">
        <v>38</v>
      </c>
      <c r="K60" s="67"/>
      <c r="M60" s="4"/>
      <c r="N60" s="8"/>
      <c r="O60" s="8"/>
      <c r="P60" s="6"/>
      <c r="Q60" s="6"/>
    </row>
    <row r="61" spans="1:17" ht="13.2" thickBot="1" x14ac:dyDescent="0.3">
      <c r="A61" s="4"/>
      <c r="C61" s="67" t="s">
        <v>1</v>
      </c>
      <c r="D61" s="105" t="s">
        <v>119</v>
      </c>
      <c r="E61" s="4"/>
      <c r="F61" s="109" t="s">
        <v>124</v>
      </c>
      <c r="G61" s="67"/>
      <c r="H61" s="120" t="s">
        <v>126</v>
      </c>
      <c r="I61" s="4"/>
      <c r="K61" s="67"/>
      <c r="L61" s="99" t="s">
        <v>129</v>
      </c>
      <c r="M61" s="4"/>
      <c r="N61" s="41"/>
      <c r="O61" s="8"/>
      <c r="P61" s="6"/>
      <c r="Q61" s="6"/>
    </row>
    <row r="62" spans="1:17" x14ac:dyDescent="0.25">
      <c r="A62" s="4"/>
      <c r="C62" s="67" t="s">
        <v>1</v>
      </c>
      <c r="D62" s="106" t="s">
        <v>120</v>
      </c>
      <c r="E62" s="4"/>
      <c r="F62" s="104" t="s">
        <v>106</v>
      </c>
      <c r="G62" s="67"/>
      <c r="H62" s="100" t="s">
        <v>25</v>
      </c>
      <c r="I62" s="8"/>
      <c r="K62" s="67" t="s">
        <v>1</v>
      </c>
      <c r="L62" s="99" t="s">
        <v>130</v>
      </c>
      <c r="M62" s="4"/>
      <c r="N62" s="41"/>
      <c r="O62" s="8"/>
      <c r="P62" s="6"/>
      <c r="Q62" s="6"/>
    </row>
    <row r="63" spans="1:17" x14ac:dyDescent="0.25">
      <c r="A63" s="4"/>
      <c r="B63" s="43"/>
      <c r="C63" s="67" t="s">
        <v>1</v>
      </c>
      <c r="D63" s="107" t="s">
        <v>121</v>
      </c>
      <c r="E63" s="4"/>
      <c r="F63" s="99" t="s">
        <v>125</v>
      </c>
      <c r="G63" s="67"/>
      <c r="H63" s="99" t="s">
        <v>127</v>
      </c>
      <c r="I63" s="91"/>
      <c r="J63" s="99" t="s">
        <v>128</v>
      </c>
      <c r="K63" s="67" t="s">
        <v>1</v>
      </c>
      <c r="L63" s="115" t="s">
        <v>131</v>
      </c>
      <c r="M63" s="4"/>
      <c r="N63" s="37"/>
      <c r="O63" s="8"/>
      <c r="P63" s="6"/>
      <c r="Q63" s="6"/>
    </row>
    <row r="64" spans="1:17" ht="13.2" thickBot="1" x14ac:dyDescent="0.3">
      <c r="A64" s="4"/>
      <c r="B64" s="7"/>
      <c r="C64" s="5"/>
      <c r="D64" s="108" t="s">
        <v>122</v>
      </c>
      <c r="E64" s="131"/>
      <c r="F64" s="111" t="s">
        <v>36</v>
      </c>
      <c r="G64" s="70"/>
      <c r="H64" s="114" t="s">
        <v>39</v>
      </c>
      <c r="I64" s="9"/>
      <c r="J64" s="111" t="s">
        <v>138</v>
      </c>
      <c r="K64" s="70" t="s">
        <v>1</v>
      </c>
      <c r="L64" s="19"/>
      <c r="M64" s="9"/>
      <c r="N64" s="38"/>
      <c r="O64" s="9"/>
      <c r="P64" s="6"/>
      <c r="Q64" s="6"/>
    </row>
    <row r="72" spans="2:6" x14ac:dyDescent="0.25">
      <c r="B72" t="s">
        <v>71</v>
      </c>
    </row>
    <row r="73" spans="2:6" s="48" customFormat="1" ht="13.2" thickBot="1" x14ac:dyDescent="0.3">
      <c r="B73" s="48" t="s">
        <v>72</v>
      </c>
      <c r="D73" s="48" t="s">
        <v>73</v>
      </c>
    </row>
    <row r="74" spans="2:6" s="48" customFormat="1" x14ac:dyDescent="0.25">
      <c r="B74" s="123" t="s">
        <v>74</v>
      </c>
      <c r="C74" s="49"/>
      <c r="D74" s="59" t="s">
        <v>76</v>
      </c>
    </row>
    <row r="75" spans="2:6" s="48" customFormat="1" x14ac:dyDescent="0.25">
      <c r="B75" s="123" t="s">
        <v>75</v>
      </c>
      <c r="C75" s="49"/>
      <c r="D75" s="60" t="s">
        <v>35</v>
      </c>
    </row>
    <row r="76" spans="2:6" s="48" customFormat="1" ht="13.2" thickBot="1" x14ac:dyDescent="0.3">
      <c r="B76" s="53"/>
      <c r="C76" s="49"/>
      <c r="D76" s="51" t="s">
        <v>77</v>
      </c>
    </row>
    <row r="77" spans="2:6" s="48" customFormat="1" x14ac:dyDescent="0.25">
      <c r="B77" s="53"/>
      <c r="C77" s="49"/>
      <c r="D77" s="21" t="s">
        <v>78</v>
      </c>
    </row>
    <row r="78" spans="2:6" s="48" customFormat="1" x14ac:dyDescent="0.25">
      <c r="B78"/>
      <c r="C78" s="49"/>
      <c r="D78" s="104" t="s">
        <v>16</v>
      </c>
      <c r="F78"/>
    </row>
    <row r="79" spans="2:6" s="48" customFormat="1" x14ac:dyDescent="0.25">
      <c r="B79" s="54"/>
      <c r="C79" s="49"/>
    </row>
    <row r="80" spans="2:6" s="48" customFormat="1" x14ac:dyDescent="0.25">
      <c r="B80" s="54"/>
      <c r="C80" s="49"/>
      <c r="D80" s="21"/>
      <c r="F80"/>
    </row>
    <row r="81" spans="2:4" s="48" customFormat="1" x14ac:dyDescent="0.25">
      <c r="B81" s="54" t="s">
        <v>79</v>
      </c>
      <c r="D81" s="99" t="s">
        <v>12</v>
      </c>
    </row>
    <row r="82" spans="2:4" s="48" customFormat="1" x14ac:dyDescent="0.25">
      <c r="B82" s="55"/>
      <c r="D82" s="124" t="s">
        <v>17</v>
      </c>
    </row>
    <row r="83" spans="2:4" s="48" customFormat="1" x14ac:dyDescent="0.25">
      <c r="B83" s="55"/>
      <c r="D83" s="125" t="s">
        <v>21</v>
      </c>
    </row>
    <row r="84" spans="2:4" s="48" customFormat="1" x14ac:dyDescent="0.25">
      <c r="B84" s="55"/>
      <c r="D84" s="46"/>
    </row>
    <row r="85" spans="2:4" s="48" customFormat="1" x14ac:dyDescent="0.25">
      <c r="B85" s="54" t="s">
        <v>80</v>
      </c>
      <c r="D85" s="21" t="s">
        <v>27</v>
      </c>
    </row>
    <row r="86" spans="2:4" s="48" customFormat="1" x14ac:dyDescent="0.25">
      <c r="B86" s="54" t="s">
        <v>81</v>
      </c>
      <c r="D86" s="21" t="s">
        <v>31</v>
      </c>
    </row>
    <row r="87" spans="2:4" x14ac:dyDescent="0.25">
      <c r="B87" s="54"/>
    </row>
    <row r="88" spans="2:4" x14ac:dyDescent="0.25">
      <c r="B88" s="54" t="s">
        <v>82</v>
      </c>
      <c r="D88" s="52" t="s">
        <v>18</v>
      </c>
    </row>
    <row r="89" spans="2:4" x14ac:dyDescent="0.25">
      <c r="B89" s="54"/>
      <c r="D89" s="61" t="s">
        <v>28</v>
      </c>
    </row>
    <row r="90" spans="2:4" x14ac:dyDescent="0.25">
      <c r="B90" s="54"/>
      <c r="D90" s="109" t="s">
        <v>10</v>
      </c>
    </row>
    <row r="91" spans="2:4" x14ac:dyDescent="0.25">
      <c r="B91" s="54"/>
      <c r="D91" s="126" t="s">
        <v>13</v>
      </c>
    </row>
    <row r="92" spans="2:4" x14ac:dyDescent="0.25">
      <c r="B92" s="54"/>
      <c r="D92" s="109" t="s">
        <v>22</v>
      </c>
    </row>
    <row r="93" spans="2:4" x14ac:dyDescent="0.25">
      <c r="B93" s="54"/>
      <c r="D93" s="109" t="s">
        <v>105</v>
      </c>
    </row>
    <row r="94" spans="2:4" x14ac:dyDescent="0.25">
      <c r="B94" s="54"/>
      <c r="D94" s="99" t="s">
        <v>32</v>
      </c>
    </row>
    <row r="95" spans="2:4" x14ac:dyDescent="0.25">
      <c r="B95" s="54"/>
      <c r="D95" s="99" t="s">
        <v>36</v>
      </c>
    </row>
    <row r="96" spans="2:4" x14ac:dyDescent="0.25">
      <c r="B96" s="54"/>
    </row>
    <row r="97" spans="2:4" x14ac:dyDescent="0.25">
      <c r="B97" s="54" t="s">
        <v>83</v>
      </c>
      <c r="D97" s="20" t="s">
        <v>11</v>
      </c>
    </row>
    <row r="98" spans="2:4" x14ac:dyDescent="0.25">
      <c r="B98" s="54"/>
      <c r="D98" s="22" t="s">
        <v>14</v>
      </c>
    </row>
    <row r="99" spans="2:4" x14ac:dyDescent="0.25">
      <c r="B99" s="54"/>
      <c r="D99" s="21" t="s">
        <v>19</v>
      </c>
    </row>
    <row r="100" spans="2:4" x14ac:dyDescent="0.25">
      <c r="B100" s="54"/>
      <c r="D100" s="22" t="s">
        <v>29</v>
      </c>
    </row>
    <row r="101" spans="2:4" ht="13.2" thickBot="1" x14ac:dyDescent="0.3">
      <c r="B101" s="54"/>
      <c r="D101" s="33" t="s">
        <v>33</v>
      </c>
    </row>
    <row r="102" spans="2:4" x14ac:dyDescent="0.25">
      <c r="B102" s="54"/>
      <c r="D102" s="127" t="s">
        <v>23</v>
      </c>
    </row>
    <row r="103" spans="2:4" ht="13.2" thickBot="1" x14ac:dyDescent="0.3">
      <c r="B103" s="54"/>
      <c r="D103" s="128" t="s">
        <v>25</v>
      </c>
    </row>
    <row r="104" spans="2:4" x14ac:dyDescent="0.25">
      <c r="B104" s="54"/>
      <c r="D104" s="129" t="s">
        <v>37</v>
      </c>
    </row>
    <row r="105" spans="2:4" x14ac:dyDescent="0.25">
      <c r="B105" s="54"/>
      <c r="D105" s="115" t="s">
        <v>39</v>
      </c>
    </row>
    <row r="106" spans="2:4" x14ac:dyDescent="0.25">
      <c r="B106" s="54"/>
    </row>
    <row r="107" spans="2:4" x14ac:dyDescent="0.25">
      <c r="B107" s="54" t="s">
        <v>84</v>
      </c>
      <c r="D107" s="22" t="s">
        <v>15</v>
      </c>
    </row>
    <row r="108" spans="2:4" x14ac:dyDescent="0.25">
      <c r="B108" s="54"/>
      <c r="D108" s="11" t="s">
        <v>20</v>
      </c>
    </row>
    <row r="109" spans="2:4" x14ac:dyDescent="0.25">
      <c r="B109" s="54"/>
      <c r="D109" s="21" t="s">
        <v>24</v>
      </c>
    </row>
    <row r="110" spans="2:4" x14ac:dyDescent="0.25">
      <c r="B110" s="54"/>
    </row>
    <row r="111" spans="2:4" x14ac:dyDescent="0.25">
      <c r="B111" s="54" t="s">
        <v>85</v>
      </c>
      <c r="D111" s="21" t="s">
        <v>34</v>
      </c>
    </row>
    <row r="112" spans="2:4" x14ac:dyDescent="0.25">
      <c r="B112" s="54" t="s">
        <v>86</v>
      </c>
      <c r="D112" s="43" t="s">
        <v>38</v>
      </c>
    </row>
    <row r="113" spans="2:4" x14ac:dyDescent="0.25">
      <c r="B113" s="54" t="s">
        <v>87</v>
      </c>
    </row>
    <row r="114" spans="2:4" x14ac:dyDescent="0.25">
      <c r="B114" s="54" t="s">
        <v>88</v>
      </c>
    </row>
    <row r="115" spans="2:4" x14ac:dyDescent="0.25">
      <c r="B115" s="54"/>
    </row>
    <row r="116" spans="2:4" x14ac:dyDescent="0.25">
      <c r="B116" s="54" t="s">
        <v>89</v>
      </c>
      <c r="D116" s="22" t="s">
        <v>15</v>
      </c>
    </row>
    <row r="117" spans="2:4" x14ac:dyDescent="0.25">
      <c r="B117" s="54"/>
      <c r="D117" s="11" t="s">
        <v>20</v>
      </c>
    </row>
    <row r="118" spans="2:4" x14ac:dyDescent="0.25">
      <c r="B118" s="54"/>
      <c r="D118" s="21" t="s">
        <v>24</v>
      </c>
    </row>
    <row r="119" spans="2:4" x14ac:dyDescent="0.25">
      <c r="B119" s="54"/>
      <c r="D119" s="21" t="s">
        <v>41</v>
      </c>
    </row>
    <row r="120" spans="2:4" x14ac:dyDescent="0.25">
      <c r="B120" s="54"/>
      <c r="D120" s="30" t="s">
        <v>45</v>
      </c>
    </row>
    <row r="121" spans="2:4" x14ac:dyDescent="0.25">
      <c r="B121" s="54"/>
      <c r="D121" s="21" t="s">
        <v>48</v>
      </c>
    </row>
    <row r="122" spans="2:4" x14ac:dyDescent="0.25">
      <c r="B122" s="54"/>
      <c r="D122" s="22" t="s">
        <v>51</v>
      </c>
    </row>
    <row r="123" spans="2:4" x14ac:dyDescent="0.25">
      <c r="B123" s="54"/>
      <c r="D123" s="43" t="s">
        <v>52</v>
      </c>
    </row>
    <row r="124" spans="2:4" x14ac:dyDescent="0.25">
      <c r="B124" s="54"/>
    </row>
    <row r="125" spans="2:4" x14ac:dyDescent="0.25">
      <c r="B125" s="54" t="s">
        <v>90</v>
      </c>
      <c r="D125" s="79" t="s">
        <v>110</v>
      </c>
    </row>
    <row r="126" spans="2:4" x14ac:dyDescent="0.25">
      <c r="B126" s="54"/>
      <c r="D126" s="80" t="s">
        <v>111</v>
      </c>
    </row>
    <row r="127" spans="2:4" x14ac:dyDescent="0.25">
      <c r="B127" s="54"/>
      <c r="D127" s="76" t="s">
        <v>42</v>
      </c>
    </row>
    <row r="128" spans="2:4" x14ac:dyDescent="0.25">
      <c r="B128" s="54"/>
      <c r="D128" s="45" t="s">
        <v>46</v>
      </c>
    </row>
    <row r="129" spans="2:4" x14ac:dyDescent="0.25">
      <c r="B129" s="54"/>
    </row>
    <row r="130" spans="2:4" x14ac:dyDescent="0.25">
      <c r="B130" s="54"/>
      <c r="D130" s="50" t="s">
        <v>49</v>
      </c>
    </row>
    <row r="131" spans="2:4" x14ac:dyDescent="0.25">
      <c r="B131" s="54"/>
    </row>
    <row r="132" spans="2:4" x14ac:dyDescent="0.25">
      <c r="B132" s="54"/>
      <c r="D132" s="21" t="s">
        <v>10</v>
      </c>
    </row>
    <row r="133" spans="2:4" x14ac:dyDescent="0.25">
      <c r="B133" s="54"/>
      <c r="D133" s="78" t="s">
        <v>54</v>
      </c>
    </row>
    <row r="134" spans="2:4" x14ac:dyDescent="0.25">
      <c r="B134" s="54" t="s">
        <v>91</v>
      </c>
      <c r="D134" s="44" t="s">
        <v>40</v>
      </c>
    </row>
    <row r="135" spans="2:4" x14ac:dyDescent="0.25">
      <c r="B135" s="54"/>
      <c r="D135" s="86" t="s">
        <v>112</v>
      </c>
    </row>
    <row r="136" spans="2:4" x14ac:dyDescent="0.25">
      <c r="B136" s="54"/>
      <c r="D136" s="87" t="s">
        <v>113</v>
      </c>
    </row>
    <row r="137" spans="2:4" x14ac:dyDescent="0.25">
      <c r="B137" s="54"/>
      <c r="D137" s="88" t="s">
        <v>43</v>
      </c>
    </row>
    <row r="138" spans="2:4" x14ac:dyDescent="0.25">
      <c r="B138" s="54"/>
      <c r="D138" s="89" t="s">
        <v>114</v>
      </c>
    </row>
    <row r="139" spans="2:4" x14ac:dyDescent="0.25">
      <c r="B139" s="54"/>
      <c r="D139" s="62" t="s">
        <v>50</v>
      </c>
    </row>
    <row r="140" spans="2:4" x14ac:dyDescent="0.25">
      <c r="B140" s="54"/>
      <c r="D140" s="58" t="s">
        <v>35</v>
      </c>
    </row>
    <row r="141" spans="2:4" x14ac:dyDescent="0.25">
      <c r="B141" s="54"/>
      <c r="D141" s="21" t="s">
        <v>53</v>
      </c>
    </row>
    <row r="142" spans="2:4" x14ac:dyDescent="0.25">
      <c r="B142" s="54"/>
      <c r="D142" s="19" t="s">
        <v>55</v>
      </c>
    </row>
    <row r="143" spans="2:4" x14ac:dyDescent="0.25">
      <c r="B143" s="54" t="s">
        <v>115</v>
      </c>
      <c r="D143" s="21" t="s">
        <v>27</v>
      </c>
    </row>
    <row r="144" spans="2:4" x14ac:dyDescent="0.25">
      <c r="B144" s="54"/>
      <c r="D144" s="21" t="s">
        <v>44</v>
      </c>
    </row>
    <row r="145" spans="2:4" x14ac:dyDescent="0.25">
      <c r="B145" s="54"/>
      <c r="D145" s="21" t="s">
        <v>47</v>
      </c>
    </row>
    <row r="146" spans="2:4" x14ac:dyDescent="0.25">
      <c r="B146" s="54"/>
      <c r="D146" s="21"/>
    </row>
    <row r="147" spans="2:4" x14ac:dyDescent="0.25">
      <c r="B147" s="54"/>
      <c r="D147" s="82" t="s">
        <v>107</v>
      </c>
    </row>
    <row r="148" spans="2:4" x14ac:dyDescent="0.25">
      <c r="B148" s="54"/>
      <c r="D148" s="82" t="s">
        <v>108</v>
      </c>
    </row>
    <row r="149" spans="2:4" x14ac:dyDescent="0.25">
      <c r="B149" s="54"/>
      <c r="D149" s="82" t="s">
        <v>109</v>
      </c>
    </row>
    <row r="150" spans="2:4" x14ac:dyDescent="0.25">
      <c r="B150" s="54" t="s">
        <v>92</v>
      </c>
      <c r="D150" s="21" t="s">
        <v>56</v>
      </c>
    </row>
    <row r="151" spans="2:4" x14ac:dyDescent="0.25">
      <c r="B151" s="54"/>
      <c r="D151" s="21" t="s">
        <v>17</v>
      </c>
    </row>
    <row r="152" spans="2:4" x14ac:dyDescent="0.25">
      <c r="B152" s="54"/>
      <c r="D152" s="21" t="s">
        <v>59</v>
      </c>
    </row>
    <row r="153" spans="2:4" x14ac:dyDescent="0.25">
      <c r="B153" s="54"/>
    </row>
    <row r="154" spans="2:4" x14ac:dyDescent="0.25">
      <c r="B154" s="54" t="s">
        <v>93</v>
      </c>
      <c r="D154" s="61" t="s">
        <v>94</v>
      </c>
    </row>
    <row r="155" spans="2:4" x14ac:dyDescent="0.25">
      <c r="B155" s="54"/>
      <c r="D155" s="61" t="s">
        <v>95</v>
      </c>
    </row>
    <row r="156" spans="2:4" x14ac:dyDescent="0.25">
      <c r="B156" s="54"/>
    </row>
    <row r="157" spans="2:4" x14ac:dyDescent="0.25">
      <c r="B157" s="54" t="s">
        <v>96</v>
      </c>
      <c r="D157" s="21" t="s">
        <v>61</v>
      </c>
    </row>
    <row r="158" spans="2:4" x14ac:dyDescent="0.25">
      <c r="B158" s="54" t="s">
        <v>97</v>
      </c>
      <c r="D158" s="21" t="s">
        <v>62</v>
      </c>
    </row>
    <row r="159" spans="2:4" x14ac:dyDescent="0.25">
      <c r="B159" s="54"/>
    </row>
    <row r="160" spans="2:4" x14ac:dyDescent="0.25">
      <c r="B160" s="54" t="s">
        <v>93</v>
      </c>
      <c r="D160" s="21" t="s">
        <v>63</v>
      </c>
    </row>
    <row r="161" spans="2:17" x14ac:dyDescent="0.25">
      <c r="B161" s="54"/>
      <c r="D161" s="35" t="s">
        <v>64</v>
      </c>
    </row>
    <row r="162" spans="2:17" x14ac:dyDescent="0.25">
      <c r="B162" s="54"/>
      <c r="D162" s="21"/>
    </row>
    <row r="163" spans="2:17" x14ac:dyDescent="0.25">
      <c r="B163" s="54"/>
      <c r="D163" s="32" t="s">
        <v>14</v>
      </c>
    </row>
    <row r="164" spans="2:17" x14ac:dyDescent="0.25">
      <c r="B164" s="54"/>
      <c r="D164" s="21" t="s">
        <v>19</v>
      </c>
    </row>
    <row r="165" spans="2:17" x14ac:dyDescent="0.25">
      <c r="B165" s="54"/>
    </row>
    <row r="166" spans="2:17" x14ac:dyDescent="0.25">
      <c r="B166" s="54"/>
    </row>
    <row r="167" spans="2:17" x14ac:dyDescent="0.25">
      <c r="B167" s="56" t="s">
        <v>98</v>
      </c>
      <c r="D167" s="21" t="s">
        <v>61</v>
      </c>
    </row>
    <row r="168" spans="2:17" x14ac:dyDescent="0.25">
      <c r="B168" s="53" t="s">
        <v>99</v>
      </c>
      <c r="D168" s="21" t="s">
        <v>65</v>
      </c>
    </row>
    <row r="169" spans="2:17" x14ac:dyDescent="0.25">
      <c r="B169" s="54"/>
      <c r="D169" s="21" t="s">
        <v>67</v>
      </c>
      <c r="N169">
        <v>1497</v>
      </c>
    </row>
    <row r="170" spans="2:17" x14ac:dyDescent="0.25">
      <c r="B170" s="54"/>
      <c r="D170" s="21" t="s">
        <v>68</v>
      </c>
      <c r="N170">
        <f>+N169*2</f>
        <v>2994</v>
      </c>
    </row>
    <row r="171" spans="2:17" x14ac:dyDescent="0.25">
      <c r="B171" s="54"/>
      <c r="D171" s="21"/>
      <c r="N171">
        <f>+N170*2</f>
        <v>5988</v>
      </c>
      <c r="P171">
        <f>70-7.5</f>
        <v>62.5</v>
      </c>
      <c r="Q171">
        <f>+N171*P171</f>
        <v>374250</v>
      </c>
    </row>
    <row r="172" spans="2:17" x14ac:dyDescent="0.25">
      <c r="B172" s="54" t="s">
        <v>102</v>
      </c>
      <c r="D172" s="21" t="s">
        <v>66</v>
      </c>
      <c r="Q172">
        <f>+Q171*0.65</f>
        <v>243262.5</v>
      </c>
    </row>
    <row r="173" spans="2:17" x14ac:dyDescent="0.25">
      <c r="B173" s="54"/>
      <c r="D173" s="21"/>
    </row>
    <row r="174" spans="2:17" x14ac:dyDescent="0.25">
      <c r="B174" s="54"/>
    </row>
    <row r="175" spans="2:17" x14ac:dyDescent="0.25">
      <c r="B175" s="56" t="s">
        <v>100</v>
      </c>
      <c r="D175" s="21" t="s">
        <v>67</v>
      </c>
    </row>
    <row r="176" spans="2:17" x14ac:dyDescent="0.25">
      <c r="B176" s="54" t="s">
        <v>101</v>
      </c>
      <c r="D176" s="21" t="s">
        <v>69</v>
      </c>
    </row>
    <row r="177" spans="2:4" x14ac:dyDescent="0.25">
      <c r="B177" s="54"/>
      <c r="D177" s="43" t="s">
        <v>70</v>
      </c>
    </row>
    <row r="178" spans="2:4" x14ac:dyDescent="0.25">
      <c r="B178" s="54"/>
    </row>
    <row r="179" spans="2:4" x14ac:dyDescent="0.25">
      <c r="B179" s="54"/>
    </row>
  </sheetData>
  <phoneticPr fontId="0" type="noConversion"/>
  <printOptions horizontalCentered="1" gridLinesSet="0"/>
  <pageMargins left="0" right="0" top="0" bottom="0" header="0.21" footer="0.21"/>
  <pageSetup scale="81" orientation="portrait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CLOSE CALENDAR</vt:lpstr>
      <vt:lpstr>' CLOSE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Havlíček Jan</cp:lastModifiedBy>
  <cp:lastPrinted>2001-11-15T21:29:05Z</cp:lastPrinted>
  <dcterms:created xsi:type="dcterms:W3CDTF">1997-01-31T20:41:46Z</dcterms:created>
  <dcterms:modified xsi:type="dcterms:W3CDTF">2023-09-10T11:05:32Z</dcterms:modified>
</cp:coreProperties>
</file>