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48" windowWidth="9360" windowHeight="5460"/>
  </bookViews>
  <sheets>
    <sheet name="NOV" sheetId="8" r:id="rId1"/>
    <sheet name="Sheet9" sheetId="9" r:id="rId2"/>
    <sheet name="Sheet10" sheetId="10" r:id="rId3"/>
    <sheet name="Sheet11" sheetId="11" r:id="rId4"/>
    <sheet name="Sheet12" sheetId="12" r:id="rId5"/>
    <sheet name="Sheet13" sheetId="13" r:id="rId6"/>
    <sheet name="Sheet14" sheetId="14" r:id="rId7"/>
    <sheet name="Sheet15" sheetId="15" r:id="rId8"/>
    <sheet name="Sheet16" sheetId="16" r:id="rId9"/>
  </sheets>
  <calcPr calcId="92512"/>
</workbook>
</file>

<file path=xl/calcChain.xml><?xml version="1.0" encoding="utf-8"?>
<calcChain xmlns="http://schemas.openxmlformats.org/spreadsheetml/2006/main">
  <c r="E10" i="8" l="1"/>
  <c r="F10" i="8"/>
  <c r="E11" i="8"/>
  <c r="F11" i="8"/>
  <c r="E12" i="8"/>
  <c r="F12" i="8"/>
  <c r="E13" i="8"/>
  <c r="F13" i="8"/>
  <c r="E14" i="8"/>
  <c r="F14" i="8"/>
  <c r="E15" i="8"/>
  <c r="F15" i="8"/>
  <c r="E16" i="8"/>
  <c r="F16" i="8"/>
  <c r="E17" i="8"/>
  <c r="F17" i="8"/>
  <c r="E18" i="8"/>
  <c r="F18" i="8"/>
  <c r="E19" i="8"/>
  <c r="F19" i="8"/>
  <c r="E20" i="8"/>
  <c r="F20" i="8"/>
  <c r="E21" i="8"/>
  <c r="F21" i="8"/>
  <c r="E22" i="8"/>
  <c r="F22" i="8"/>
  <c r="E23" i="8"/>
  <c r="F23" i="8"/>
  <c r="E24" i="8"/>
  <c r="F24" i="8"/>
  <c r="E25" i="8"/>
  <c r="F25" i="8"/>
  <c r="E26" i="8"/>
  <c r="F26" i="8"/>
  <c r="E27" i="8"/>
  <c r="F27" i="8"/>
  <c r="E28" i="8"/>
  <c r="F28" i="8"/>
  <c r="E29" i="8"/>
  <c r="F29" i="8"/>
  <c r="E30" i="8"/>
  <c r="F30" i="8"/>
  <c r="E31" i="8"/>
  <c r="F31" i="8"/>
  <c r="E32" i="8"/>
  <c r="F32" i="8"/>
  <c r="E33" i="8"/>
  <c r="F33" i="8"/>
  <c r="E34" i="8"/>
  <c r="F34" i="8"/>
  <c r="E35" i="8"/>
  <c r="F35" i="8"/>
  <c r="E36" i="8"/>
  <c r="F36" i="8"/>
  <c r="E37" i="8"/>
  <c r="F37" i="8"/>
  <c r="E38" i="8"/>
  <c r="F38" i="8"/>
  <c r="E39" i="8"/>
  <c r="F39" i="8"/>
  <c r="E40" i="8"/>
  <c r="F40" i="8"/>
  <c r="B41" i="8"/>
  <c r="C41" i="8"/>
  <c r="D41" i="8"/>
  <c r="E41" i="8"/>
  <c r="F41" i="8"/>
  <c r="E43" i="8"/>
  <c r="E45" i="8"/>
  <c r="F45" i="8"/>
</calcChain>
</file>

<file path=xl/sharedStrings.xml><?xml version="1.0" encoding="utf-8"?>
<sst xmlns="http://schemas.openxmlformats.org/spreadsheetml/2006/main" count="47" uniqueCount="19">
  <si>
    <t xml:space="preserve"> </t>
  </si>
  <si>
    <t>VOLUME</t>
  </si>
  <si>
    <t>DAY</t>
  </si>
  <si>
    <t>DELIVERY</t>
  </si>
  <si>
    <t>TOTAL</t>
  </si>
  <si>
    <t>NICOR DAILY IMBALANCE</t>
  </si>
  <si>
    <t>POI 234</t>
  </si>
  <si>
    <t>CR = DUE NNG</t>
  </si>
  <si>
    <t>+ = DUE SHIPPER</t>
  </si>
  <si>
    <t>PERCENT</t>
  </si>
  <si>
    <t>SCHEDULE</t>
  </si>
  <si>
    <t>ACTUAL</t>
  </si>
  <si>
    <t>VARIANCE</t>
  </si>
  <si>
    <t>ESTIMATE</t>
  </si>
  <si>
    <t>EAST DUBUQUE</t>
  </si>
  <si>
    <t>NET DOLLAR &amp; VOLUME IMBALANCE:</t>
  </si>
  <si>
    <t>FOR NOVEMBER, 2001</t>
  </si>
  <si>
    <t>10/2001 DOLLAR &amp; VOLUME IMBALANCE</t>
  </si>
  <si>
    <t>DOLLAR VALUE IMBALANCE @2.2534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</si>
</sst>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5" formatCode="_(* #,##0_);_(* \(#,##0\);_(* &quot;-&quot;??_);_(@_)"/>
    <numFmt numFmtId="171" formatCode="0.0000"/>
  </numFmts>
  <fonts count="4" x14ac:knownFonts="1"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quotePrefix="1"/>
    <xf numFmtId="165" fontId="1" fillId="0" borderId="0" xfId="1" applyNumberFormat="1" applyFont="1"/>
    <xf numFmtId="171" fontId="0" fillId="0" borderId="0" xfId="0" applyNumberFormat="1"/>
    <xf numFmtId="43" fontId="3" fillId="0" borderId="0" xfId="1" applyFont="1"/>
    <xf numFmtId="43" fontId="3" fillId="0" borderId="0" xfId="0" applyNumberFormat="1" applyFont="1"/>
    <xf numFmtId="165" fontId="3" fillId="0" borderId="0" xfId="1" applyNumberFormat="1" applyFont="1"/>
    <xf numFmtId="165" fontId="3" fillId="0" borderId="0" xfId="0" applyNumberFormat="1" applyFont="1"/>
    <xf numFmtId="0" fontId="3" fillId="0" borderId="0" xfId="0" applyFont="1" applyAlignment="1">
      <alignment horizontal="right"/>
    </xf>
    <xf numFmtId="0" fontId="3" fillId="0" borderId="0" xfId="0" quotePrefix="1" applyFont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51"/>
  <sheetViews>
    <sheetView tabSelected="1" topLeftCell="A19" workbookViewId="0">
      <selection activeCell="D14" sqref="D14"/>
    </sheetView>
  </sheetViews>
  <sheetFormatPr defaultRowHeight="13.2" x14ac:dyDescent="0.25"/>
  <cols>
    <col min="2" max="2" width="13.5546875" customWidth="1"/>
    <col min="4" max="4" width="14.44140625" customWidth="1"/>
    <col min="5" max="5" width="13.109375" customWidth="1"/>
    <col min="6" max="6" width="11.88671875" customWidth="1"/>
    <col min="10" max="10" width="9" customWidth="1"/>
  </cols>
  <sheetData>
    <row r="2" spans="1:6" x14ac:dyDescent="0.25">
      <c r="B2" s="1" t="s">
        <v>5</v>
      </c>
    </row>
    <row r="3" spans="1:6" x14ac:dyDescent="0.25">
      <c r="B3" s="1" t="s">
        <v>16</v>
      </c>
    </row>
    <row r="5" spans="1:6" x14ac:dyDescent="0.25">
      <c r="B5" s="1" t="s">
        <v>6</v>
      </c>
      <c r="C5" s="3" t="s">
        <v>14</v>
      </c>
      <c r="E5" s="3" t="s">
        <v>3</v>
      </c>
    </row>
    <row r="6" spans="1:6" x14ac:dyDescent="0.25">
      <c r="A6" s="1" t="s">
        <v>0</v>
      </c>
    </row>
    <row r="7" spans="1:6" x14ac:dyDescent="0.25">
      <c r="B7" s="1" t="s">
        <v>10</v>
      </c>
      <c r="C7" s="1" t="s">
        <v>0</v>
      </c>
      <c r="D7" s="3" t="s">
        <v>11</v>
      </c>
    </row>
    <row r="8" spans="1:6" x14ac:dyDescent="0.25">
      <c r="A8" s="1" t="s">
        <v>0</v>
      </c>
      <c r="B8" s="1" t="s">
        <v>1</v>
      </c>
      <c r="C8" s="1" t="s">
        <v>0</v>
      </c>
      <c r="D8" s="3" t="s">
        <v>1</v>
      </c>
      <c r="E8" s="3" t="s">
        <v>1</v>
      </c>
    </row>
    <row r="9" spans="1:6" x14ac:dyDescent="0.25">
      <c r="A9" s="1" t="s">
        <v>2</v>
      </c>
      <c r="B9" s="1" t="s">
        <v>3</v>
      </c>
      <c r="C9" s="1" t="s">
        <v>0</v>
      </c>
      <c r="D9" s="1" t="s">
        <v>3</v>
      </c>
      <c r="E9" s="1" t="s">
        <v>12</v>
      </c>
      <c r="F9" s="3" t="s">
        <v>9</v>
      </c>
    </row>
    <row r="10" spans="1:6" x14ac:dyDescent="0.25">
      <c r="A10" s="2">
        <v>1</v>
      </c>
      <c r="B10">
        <v>221034</v>
      </c>
      <c r="D10">
        <v>216401</v>
      </c>
      <c r="E10">
        <f t="shared" ref="E10:E41" si="0">+B10-D10</f>
        <v>4633</v>
      </c>
      <c r="F10" s="6">
        <f>+E10/B10</f>
        <v>2.0960576200946462E-2</v>
      </c>
    </row>
    <row r="11" spans="1:6" x14ac:dyDescent="0.25">
      <c r="A11">
        <v>2</v>
      </c>
      <c r="B11">
        <v>226301</v>
      </c>
      <c r="D11">
        <v>213741</v>
      </c>
      <c r="E11">
        <f t="shared" si="0"/>
        <v>12560</v>
      </c>
      <c r="F11" s="6">
        <f t="shared" ref="F11:F41" si="1">+E11/B11</f>
        <v>5.5501301364112396E-2</v>
      </c>
    </row>
    <row r="12" spans="1:6" x14ac:dyDescent="0.25">
      <c r="A12">
        <v>3</v>
      </c>
      <c r="B12">
        <v>226141</v>
      </c>
      <c r="D12">
        <v>226321</v>
      </c>
      <c r="E12">
        <f t="shared" si="0"/>
        <v>-180</v>
      </c>
      <c r="F12" s="6">
        <f t="shared" si="1"/>
        <v>-7.9596358024418398E-4</v>
      </c>
    </row>
    <row r="13" spans="1:6" x14ac:dyDescent="0.25">
      <c r="A13">
        <v>4</v>
      </c>
      <c r="B13">
        <v>226141</v>
      </c>
      <c r="D13">
        <v>226351</v>
      </c>
      <c r="E13">
        <f t="shared" si="0"/>
        <v>-210</v>
      </c>
      <c r="F13" s="6">
        <f t="shared" si="1"/>
        <v>-9.2862417695154789E-4</v>
      </c>
    </row>
    <row r="14" spans="1:6" x14ac:dyDescent="0.25">
      <c r="A14">
        <v>5</v>
      </c>
      <c r="B14">
        <v>226141</v>
      </c>
      <c r="D14">
        <v>227792</v>
      </c>
      <c r="E14">
        <f t="shared" si="0"/>
        <v>-1651</v>
      </c>
      <c r="F14" s="6">
        <f t="shared" si="1"/>
        <v>-7.3007548387952646E-3</v>
      </c>
    </row>
    <row r="15" spans="1:6" x14ac:dyDescent="0.25">
      <c r="A15">
        <v>6</v>
      </c>
      <c r="B15">
        <v>217695</v>
      </c>
      <c r="D15">
        <v>216538</v>
      </c>
      <c r="E15">
        <f t="shared" si="0"/>
        <v>1157</v>
      </c>
      <c r="F15" s="6">
        <f t="shared" si="1"/>
        <v>5.3147752589632283E-3</v>
      </c>
    </row>
    <row r="16" spans="1:6" x14ac:dyDescent="0.25">
      <c r="A16">
        <v>7</v>
      </c>
      <c r="B16">
        <v>221476</v>
      </c>
      <c r="D16">
        <v>220900</v>
      </c>
      <c r="E16">
        <f t="shared" si="0"/>
        <v>576</v>
      </c>
      <c r="F16" s="6">
        <f t="shared" si="1"/>
        <v>2.6007332622947858E-3</v>
      </c>
    </row>
    <row r="17" spans="1:7" x14ac:dyDescent="0.25">
      <c r="A17">
        <v>8</v>
      </c>
      <c r="B17">
        <v>210699</v>
      </c>
      <c r="D17">
        <v>210553</v>
      </c>
      <c r="E17">
        <f t="shared" si="0"/>
        <v>146</v>
      </c>
      <c r="F17" s="6">
        <f t="shared" si="1"/>
        <v>6.9293162283636846E-4</v>
      </c>
      <c r="G17" s="3" t="s">
        <v>0</v>
      </c>
    </row>
    <row r="18" spans="1:7" x14ac:dyDescent="0.25">
      <c r="A18">
        <v>9</v>
      </c>
      <c r="B18">
        <v>226300</v>
      </c>
      <c r="D18">
        <v>226064</v>
      </c>
      <c r="E18">
        <f t="shared" si="0"/>
        <v>236</v>
      </c>
      <c r="F18" s="6">
        <f t="shared" si="1"/>
        <v>1.0428634555899249E-3</v>
      </c>
    </row>
    <row r="19" spans="1:7" x14ac:dyDescent="0.25">
      <c r="A19">
        <v>10</v>
      </c>
      <c r="B19">
        <v>217806</v>
      </c>
      <c r="D19">
        <v>216444</v>
      </c>
      <c r="E19">
        <f t="shared" si="0"/>
        <v>1362</v>
      </c>
      <c r="F19" s="6">
        <f t="shared" si="1"/>
        <v>6.2532712597449108E-3</v>
      </c>
    </row>
    <row r="20" spans="1:7" x14ac:dyDescent="0.25">
      <c r="A20">
        <v>11</v>
      </c>
      <c r="B20">
        <v>217860</v>
      </c>
      <c r="D20">
        <v>218876</v>
      </c>
      <c r="E20">
        <f t="shared" si="0"/>
        <v>-1016</v>
      </c>
      <c r="F20" s="6">
        <f t="shared" si="1"/>
        <v>-4.6635453961259522E-3</v>
      </c>
    </row>
    <row r="21" spans="1:7" x14ac:dyDescent="0.25">
      <c r="A21">
        <v>12</v>
      </c>
      <c r="B21">
        <v>217860</v>
      </c>
      <c r="D21">
        <v>215832</v>
      </c>
      <c r="E21">
        <f t="shared" si="0"/>
        <v>2028</v>
      </c>
      <c r="F21" s="6">
        <f t="shared" si="1"/>
        <v>9.3087303773065275E-3</v>
      </c>
    </row>
    <row r="22" spans="1:7" x14ac:dyDescent="0.25">
      <c r="A22">
        <v>13</v>
      </c>
      <c r="B22">
        <v>210384</v>
      </c>
      <c r="D22">
        <v>209825</v>
      </c>
      <c r="E22">
        <f t="shared" si="0"/>
        <v>559</v>
      </c>
      <c r="F22" s="6">
        <f t="shared" si="1"/>
        <v>2.6570461632063275E-3</v>
      </c>
    </row>
    <row r="23" spans="1:7" x14ac:dyDescent="0.25">
      <c r="A23">
        <v>14</v>
      </c>
      <c r="B23">
        <v>219301</v>
      </c>
      <c r="D23">
        <v>220300</v>
      </c>
      <c r="E23">
        <f t="shared" si="0"/>
        <v>-999</v>
      </c>
      <c r="F23" s="6">
        <f t="shared" si="1"/>
        <v>-4.5553827843922284E-3</v>
      </c>
    </row>
    <row r="24" spans="1:7" x14ac:dyDescent="0.25">
      <c r="A24">
        <v>15</v>
      </c>
      <c r="B24">
        <v>217701</v>
      </c>
      <c r="D24">
        <v>215554</v>
      </c>
      <c r="E24">
        <f t="shared" si="0"/>
        <v>2147</v>
      </c>
      <c r="F24" s="6">
        <f t="shared" si="1"/>
        <v>9.8621503805678429E-3</v>
      </c>
    </row>
    <row r="25" spans="1:7" x14ac:dyDescent="0.25">
      <c r="A25">
        <v>16</v>
      </c>
      <c r="B25">
        <v>224023</v>
      </c>
      <c r="D25">
        <v>221176</v>
      </c>
      <c r="E25">
        <f t="shared" si="0"/>
        <v>2847</v>
      </c>
      <c r="F25" s="6">
        <f t="shared" si="1"/>
        <v>1.270851653624851E-2</v>
      </c>
    </row>
    <row r="26" spans="1:7" x14ac:dyDescent="0.25">
      <c r="A26">
        <v>17</v>
      </c>
      <c r="B26">
        <v>226128</v>
      </c>
      <c r="D26">
        <v>224877</v>
      </c>
      <c r="E26">
        <f t="shared" si="0"/>
        <v>1251</v>
      </c>
      <c r="F26" s="6">
        <f t="shared" si="1"/>
        <v>5.5322649119083E-3</v>
      </c>
      <c r="G26" s="3" t="s">
        <v>0</v>
      </c>
    </row>
    <row r="27" spans="1:7" x14ac:dyDescent="0.25">
      <c r="A27">
        <v>18</v>
      </c>
      <c r="B27">
        <v>226128</v>
      </c>
      <c r="D27">
        <v>225949</v>
      </c>
      <c r="E27">
        <f t="shared" si="0"/>
        <v>179</v>
      </c>
      <c r="F27" s="6">
        <f t="shared" si="1"/>
        <v>7.9158706573268238E-4</v>
      </c>
    </row>
    <row r="28" spans="1:7" x14ac:dyDescent="0.25">
      <c r="A28">
        <v>19</v>
      </c>
      <c r="B28">
        <v>0</v>
      </c>
      <c r="D28">
        <v>0</v>
      </c>
      <c r="E28">
        <f t="shared" si="0"/>
        <v>0</v>
      </c>
      <c r="F28" s="6" t="e">
        <f t="shared" si="1"/>
        <v>#DIV/0!</v>
      </c>
    </row>
    <row r="29" spans="1:7" x14ac:dyDescent="0.25">
      <c r="A29">
        <v>20</v>
      </c>
      <c r="B29">
        <v>0</v>
      </c>
      <c r="D29">
        <v>0</v>
      </c>
      <c r="E29">
        <f t="shared" si="0"/>
        <v>0</v>
      </c>
      <c r="F29" s="6" t="e">
        <f t="shared" si="1"/>
        <v>#DIV/0!</v>
      </c>
    </row>
    <row r="30" spans="1:7" x14ac:dyDescent="0.25">
      <c r="A30">
        <v>21</v>
      </c>
      <c r="B30">
        <v>0</v>
      </c>
      <c r="D30">
        <v>0</v>
      </c>
      <c r="E30">
        <f t="shared" si="0"/>
        <v>0</v>
      </c>
      <c r="F30" s="6" t="e">
        <f t="shared" si="1"/>
        <v>#DIV/0!</v>
      </c>
    </row>
    <row r="31" spans="1:7" x14ac:dyDescent="0.25">
      <c r="A31">
        <v>22</v>
      </c>
      <c r="B31">
        <v>0</v>
      </c>
      <c r="D31">
        <v>0</v>
      </c>
      <c r="E31">
        <f t="shared" si="0"/>
        <v>0</v>
      </c>
      <c r="F31" s="6" t="e">
        <f t="shared" si="1"/>
        <v>#DIV/0!</v>
      </c>
    </row>
    <row r="32" spans="1:7" x14ac:dyDescent="0.25">
      <c r="A32">
        <v>23</v>
      </c>
      <c r="B32">
        <v>0</v>
      </c>
      <c r="D32">
        <v>0</v>
      </c>
      <c r="E32">
        <f t="shared" si="0"/>
        <v>0</v>
      </c>
      <c r="F32" s="6" t="e">
        <f t="shared" si="1"/>
        <v>#DIV/0!</v>
      </c>
    </row>
    <row r="33" spans="1:7" x14ac:dyDescent="0.25">
      <c r="A33">
        <v>24</v>
      </c>
      <c r="B33">
        <v>0</v>
      </c>
      <c r="D33">
        <v>0</v>
      </c>
      <c r="E33">
        <f t="shared" si="0"/>
        <v>0</v>
      </c>
      <c r="F33" s="6" t="e">
        <f t="shared" si="1"/>
        <v>#DIV/0!</v>
      </c>
      <c r="G33" s="3" t="s">
        <v>0</v>
      </c>
    </row>
    <row r="34" spans="1:7" x14ac:dyDescent="0.25">
      <c r="A34">
        <v>25</v>
      </c>
      <c r="B34">
        <v>0</v>
      </c>
      <c r="D34">
        <v>0</v>
      </c>
      <c r="E34">
        <f t="shared" si="0"/>
        <v>0</v>
      </c>
      <c r="F34" s="6" t="e">
        <f t="shared" si="1"/>
        <v>#DIV/0!</v>
      </c>
      <c r="G34" s="3" t="s">
        <v>0</v>
      </c>
    </row>
    <row r="35" spans="1:7" x14ac:dyDescent="0.25">
      <c r="A35">
        <v>26</v>
      </c>
      <c r="B35">
        <v>0</v>
      </c>
      <c r="D35">
        <v>0</v>
      </c>
      <c r="E35">
        <f t="shared" si="0"/>
        <v>0</v>
      </c>
      <c r="F35" s="6" t="e">
        <f t="shared" si="1"/>
        <v>#DIV/0!</v>
      </c>
      <c r="G35" s="3" t="s">
        <v>0</v>
      </c>
    </row>
    <row r="36" spans="1:7" x14ac:dyDescent="0.25">
      <c r="A36">
        <v>27</v>
      </c>
      <c r="B36">
        <v>0</v>
      </c>
      <c r="D36">
        <v>0</v>
      </c>
      <c r="E36">
        <f t="shared" si="0"/>
        <v>0</v>
      </c>
      <c r="F36" s="6" t="e">
        <f t="shared" si="1"/>
        <v>#DIV/0!</v>
      </c>
      <c r="G36" s="3" t="s">
        <v>0</v>
      </c>
    </row>
    <row r="37" spans="1:7" x14ac:dyDescent="0.25">
      <c r="A37">
        <v>28</v>
      </c>
      <c r="B37">
        <v>0</v>
      </c>
      <c r="D37">
        <v>0</v>
      </c>
      <c r="E37">
        <f t="shared" si="0"/>
        <v>0</v>
      </c>
      <c r="F37" s="6" t="e">
        <f t="shared" si="1"/>
        <v>#DIV/0!</v>
      </c>
      <c r="G37" s="3" t="s">
        <v>0</v>
      </c>
    </row>
    <row r="38" spans="1:7" x14ac:dyDescent="0.25">
      <c r="A38">
        <v>29</v>
      </c>
      <c r="B38">
        <v>0</v>
      </c>
      <c r="D38">
        <v>0</v>
      </c>
      <c r="E38">
        <f t="shared" si="0"/>
        <v>0</v>
      </c>
      <c r="F38" s="6" t="e">
        <f t="shared" si="1"/>
        <v>#DIV/0!</v>
      </c>
      <c r="G38" s="3" t="s">
        <v>0</v>
      </c>
    </row>
    <row r="39" spans="1:7" x14ac:dyDescent="0.25">
      <c r="A39">
        <v>30</v>
      </c>
      <c r="B39">
        <v>0</v>
      </c>
      <c r="D39">
        <v>0</v>
      </c>
      <c r="E39">
        <f t="shared" si="0"/>
        <v>0</v>
      </c>
      <c r="F39" s="6" t="e">
        <f t="shared" si="1"/>
        <v>#DIV/0!</v>
      </c>
      <c r="G39" s="3" t="s">
        <v>0</v>
      </c>
    </row>
    <row r="40" spans="1:7" x14ac:dyDescent="0.25">
      <c r="A40">
        <v>31</v>
      </c>
      <c r="B40">
        <v>0</v>
      </c>
      <c r="C40" t="s">
        <v>0</v>
      </c>
      <c r="D40">
        <v>0</v>
      </c>
      <c r="E40">
        <f t="shared" si="0"/>
        <v>0</v>
      </c>
      <c r="F40" s="6" t="e">
        <f t="shared" si="1"/>
        <v>#DIV/0!</v>
      </c>
      <c r="G40" s="3" t="s">
        <v>0</v>
      </c>
    </row>
    <row r="41" spans="1:7" x14ac:dyDescent="0.25">
      <c r="A41" s="1" t="s">
        <v>4</v>
      </c>
      <c r="B41" s="5">
        <f>SUM(B10:B40)</f>
        <v>3979119</v>
      </c>
      <c r="C41" s="1">
        <f>SUM(C10:C40)</f>
        <v>0</v>
      </c>
      <c r="D41" s="5">
        <f>SUM(D10:D40)</f>
        <v>3953494</v>
      </c>
      <c r="E41" s="5">
        <f t="shared" si="0"/>
        <v>25625</v>
      </c>
      <c r="F41" s="6">
        <f t="shared" si="1"/>
        <v>6.4398677194625244E-3</v>
      </c>
    </row>
    <row r="43" spans="1:7" x14ac:dyDescent="0.25">
      <c r="A43" t="s">
        <v>0</v>
      </c>
      <c r="B43" s="3" t="s">
        <v>18</v>
      </c>
      <c r="E43" s="7">
        <f>+E41*2.2534</f>
        <v>57743.375</v>
      </c>
      <c r="F43" s="3" t="s">
        <v>13</v>
      </c>
    </row>
    <row r="44" spans="1:7" x14ac:dyDescent="0.25">
      <c r="A44" t="s">
        <v>0</v>
      </c>
      <c r="B44" s="3" t="s">
        <v>17</v>
      </c>
      <c r="E44" s="7">
        <v>25934.799999999999</v>
      </c>
      <c r="F44" s="9">
        <v>14091</v>
      </c>
      <c r="G44" s="3" t="s">
        <v>13</v>
      </c>
    </row>
    <row r="45" spans="1:7" x14ac:dyDescent="0.25">
      <c r="B45" s="3" t="s">
        <v>15</v>
      </c>
      <c r="E45" s="8">
        <f>+E43+E44</f>
        <v>83678.175000000003</v>
      </c>
      <c r="F45" s="10">
        <f>+F44+E41</f>
        <v>39716</v>
      </c>
    </row>
    <row r="46" spans="1:7" x14ac:dyDescent="0.25">
      <c r="A46" t="s">
        <v>7</v>
      </c>
    </row>
    <row r="47" spans="1:7" x14ac:dyDescent="0.25">
      <c r="A47" s="4" t="s">
        <v>8</v>
      </c>
    </row>
    <row r="48" spans="1:7" x14ac:dyDescent="0.25">
      <c r="A48" s="11" t="s">
        <v>0</v>
      </c>
      <c r="B48" s="3" t="s">
        <v>0</v>
      </c>
    </row>
    <row r="49" spans="1:2" x14ac:dyDescent="0.25">
      <c r="A49" s="12"/>
      <c r="B49" s="3"/>
    </row>
    <row r="50" spans="1:2" x14ac:dyDescent="0.25">
      <c r="A50" s="11" t="s">
        <v>0</v>
      </c>
      <c r="B50" t="s">
        <v>0</v>
      </c>
    </row>
    <row r="51" spans="1:2" x14ac:dyDescent="0.25">
      <c r="A51" s="11" t="s">
        <v>0</v>
      </c>
      <c r="B51" t="s">
        <v>0</v>
      </c>
    </row>
  </sheetData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NOV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Enron Transportation &amp; Storage</dc:creator>
  <cp:lastModifiedBy>Havlíček Jan</cp:lastModifiedBy>
  <cp:lastPrinted>2001-11-12T18:42:03Z</cp:lastPrinted>
  <dcterms:created xsi:type="dcterms:W3CDTF">1997-03-14T16:30:21Z</dcterms:created>
  <dcterms:modified xsi:type="dcterms:W3CDTF">2023-09-10T11:05:35Z</dcterms:modified>
</cp:coreProperties>
</file>