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4" activeTab="11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01'!$A$1:$V$39</definedName>
    <definedName name="_xlnm.Print_Area" localSheetId="10">'OCT 01'!$A$1:$V$41</definedName>
    <definedName name="_xlnm.Print_Area" localSheetId="9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<sst xmlns="http://schemas.openxmlformats.org/spreadsheetml/2006/main" count="559" uniqueCount="115">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</sst>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F-4000-8B1A-93AE0684B0FE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F-4000-8B1A-93AE0684B0FE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5F-4000-8B1A-93AE0684B0FE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5F-4000-8B1A-93AE0684B0FE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5F-4000-8B1A-93AE0684B0FE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5F-4000-8B1A-93AE0684B0FE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5F-4000-8B1A-93AE0684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66760"/>
        <c:axId val="1"/>
      </c:lineChart>
      <c:dateAx>
        <c:axId val="1866667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66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3-4752-924A-6B605727495A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3-4752-924A-6B605727495A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3-4752-924A-6B605727495A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3-4752-924A-6B605727495A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13-4752-924A-6B605727495A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13-4752-924A-6B605727495A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13-4752-924A-6B605727495A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13-4752-924A-6B605727495A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13-4752-924A-6B605727495A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13-4752-924A-6B605727495A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13-4752-924A-6B6057274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44936"/>
        <c:axId val="1"/>
      </c:lineChart>
      <c:dateAx>
        <c:axId val="1877449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744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4A1D-83B5-DE0E673596D9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3-4A1D-83B5-DE0E673596D9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93-4A1D-83B5-DE0E673596D9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93-4A1D-83B5-DE0E673596D9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93-4A1D-83B5-DE0E673596D9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93-4A1D-83B5-DE0E673596D9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93-4A1D-83B5-DE0E673596D9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93-4A1D-83B5-DE0E673596D9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93-4A1D-83B5-DE0E673596D9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93-4A1D-83B5-DE0E673596D9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93-4A1D-83B5-DE0E6735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81432"/>
        <c:axId val="1"/>
      </c:lineChart>
      <c:dateAx>
        <c:axId val="1872814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81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F-426D-B43F-ADF36B406C3A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F-426D-B43F-ADF36B406C3A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F-426D-B43F-ADF36B406C3A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F-426D-B43F-ADF36B406C3A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6F-426D-B43F-ADF36B406C3A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6F-426D-B43F-ADF36B406C3A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6F-426D-B43F-ADF36B40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36688"/>
        <c:axId val="1"/>
      </c:lineChart>
      <c:dateAx>
        <c:axId val="1594366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436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A-44AB-8800-C7FF92C330D7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A-44AB-8800-C7FF92C330D7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5A-44AB-8800-C7FF92C330D7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5A-44AB-8800-C7FF92C330D7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5A-44AB-8800-C7FF92C330D7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5A-44AB-8800-C7FF92C330D7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5A-44AB-8800-C7FF92C330D7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5A-44AB-8800-C7FF92C330D7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5A-44AB-8800-C7FF92C330D7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5A-44AB-8800-C7FF92C330D7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5A-44AB-8800-C7FF92C33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78480"/>
        <c:axId val="1"/>
      </c:lineChart>
      <c:dateAx>
        <c:axId val="187278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78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C-4414-909C-DCBB37B907C7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C-4414-909C-DCBB37B907C7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C-4414-909C-DCBB37B907C7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C-4414-909C-DCBB37B907C7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C-4414-909C-DCBB37B907C7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DC-4414-909C-DCBB37B907C7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DC-4414-909C-DCBB37B907C7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DC-4414-909C-DCBB37B907C7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DC-4414-909C-DCBB37B907C7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DC-4414-909C-DCBB37B907C7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DC-4414-909C-DCBB37B90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07824"/>
        <c:axId val="1"/>
      </c:lineChart>
      <c:dateAx>
        <c:axId val="1870078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07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E-4C6F-9804-DAA2286F2BDD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E-4C6F-9804-DAA2286F2BDD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E-4C6F-9804-DAA2286F2BDD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E-4C6F-9804-DAA2286F2BDD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3E-4C6F-9804-DAA2286F2BDD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3E-4C6F-9804-DAA2286F2BDD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3E-4C6F-9804-DAA2286F2BDD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3E-4C6F-9804-DAA2286F2BDD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3E-4C6F-9804-DAA2286F2BDD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3E-4C6F-9804-DAA2286F2BDD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3E-4C6F-9804-DAA2286F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80448"/>
        <c:axId val="1"/>
      </c:lineChart>
      <c:dateAx>
        <c:axId val="1872804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80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7-4108-A00F-B950410AF2A5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7-4108-A00F-B950410AF2A5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7-4108-A00F-B950410AF2A5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67-4108-A00F-B950410AF2A5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67-4108-A00F-B950410AF2A5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67-4108-A00F-B950410AF2A5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67-4108-A00F-B950410AF2A5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67-4108-A00F-B950410AF2A5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67-4108-A00F-B950410AF2A5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67-4108-A00F-B950410AF2A5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67-4108-A00F-B950410AF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79464"/>
        <c:axId val="1"/>
      </c:lineChart>
      <c:dateAx>
        <c:axId val="1872794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79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3-4585-B069-7613D13ACC7B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3-4585-B069-7613D13ACC7B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3-4585-B069-7613D13ACC7B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43-4585-B069-7613D13ACC7B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43-4585-B069-7613D13ACC7B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43-4585-B069-7613D13ACC7B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43-4585-B069-7613D13ACC7B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43-4585-B069-7613D13ACC7B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43-4585-B069-7613D13ACC7B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43-4585-B069-7613D13ACC7B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43-4585-B069-7613D13A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84384"/>
        <c:axId val="1"/>
      </c:lineChart>
      <c:dateAx>
        <c:axId val="1872843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84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7-4A2B-9396-734D35836753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7-4A2B-9396-734D35836753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7-4A2B-9396-734D35836753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7-4A2B-9396-734D35836753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A7-4A2B-9396-734D35836753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A7-4A2B-9396-734D35836753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7-4A2B-9396-734D35836753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A7-4A2B-9396-734D35836753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A7-4A2B-9396-734D35836753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A7-4A2B-9396-734D35836753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A7-4A2B-9396-734D35836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76464"/>
        <c:axId val="1"/>
      </c:lineChart>
      <c:dateAx>
        <c:axId val="1589764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76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A-45C6-8A8D-B1A9D286C416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A-45C6-8A8D-B1A9D286C416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A-45C6-8A8D-B1A9D286C416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9A-45C6-8A8D-B1A9D286C416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9A-45C6-8A8D-B1A9D286C416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9A-45C6-8A8D-B1A9D286C416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9A-45C6-8A8D-B1A9D286C416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9A-45C6-8A8D-B1A9D286C416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9A-45C6-8A8D-B1A9D286C416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9A-45C6-8A8D-B1A9D286C416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9A-45C6-8A8D-B1A9D286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48216"/>
        <c:axId val="1"/>
      </c:lineChart>
      <c:dateAx>
        <c:axId val="1877482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748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5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5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5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5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5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5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5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5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5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5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5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5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8" thickBot="1" x14ac:dyDescent="0.3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2" thickBot="1" x14ac:dyDescent="0.35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abSelected="1" zoomScale="75" zoomScaleNormal="75" workbookViewId="0">
      <pane xSplit="1" ySplit="5" topLeftCell="G6" activePane="bottomRight" state="frozen"/>
      <selection pane="topRight" activeCell="B1" sqref="B1"/>
      <selection pane="bottomLeft" activeCell="A6" sqref="A6"/>
      <selection pane="bottomRight" activeCell="V26" sqref="V26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5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5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5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5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5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5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5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5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5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5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5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5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5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5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5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5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5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5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5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5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5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0</v>
      </c>
      <c r="Z26" s="30">
        <f t="shared" si="13"/>
        <v>0</v>
      </c>
      <c r="AA26" s="30">
        <f t="shared" si="2"/>
        <v>0</v>
      </c>
      <c r="AB26" s="65">
        <f t="shared" si="3"/>
        <v>0</v>
      </c>
      <c r="AC26" s="65">
        <f t="shared" si="4"/>
        <v>0</v>
      </c>
      <c r="AD26" s="65">
        <f t="shared" si="5"/>
        <v>0</v>
      </c>
      <c r="AE26" s="65">
        <f t="shared" si="6"/>
        <v>0</v>
      </c>
      <c r="AF26" s="66">
        <f t="shared" si="7"/>
        <v>0</v>
      </c>
      <c r="AG26" s="66">
        <f t="shared" si="8"/>
        <v>0</v>
      </c>
      <c r="AH26" s="66">
        <f t="shared" si="9"/>
        <v>0</v>
      </c>
      <c r="AI26" s="66">
        <f t="shared" si="10"/>
        <v>0</v>
      </c>
    </row>
    <row r="27" spans="1:35" x14ac:dyDescent="0.25">
      <c r="A27" s="154">
        <f t="shared" si="14"/>
        <v>37217</v>
      </c>
      <c r="B27" s="69">
        <v>0</v>
      </c>
      <c r="C27" s="69">
        <v>0</v>
      </c>
      <c r="D27" s="32">
        <f t="shared" si="0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"/>
        <v>0</v>
      </c>
      <c r="X27" s="152">
        <f t="shared" si="11"/>
        <v>37218</v>
      </c>
      <c r="Y27" s="30">
        <f t="shared" si="12"/>
        <v>0</v>
      </c>
      <c r="Z27" s="30">
        <f t="shared" si="13"/>
        <v>0</v>
      </c>
      <c r="AA27" s="30">
        <f t="shared" si="2"/>
        <v>0</v>
      </c>
      <c r="AB27" s="65">
        <f t="shared" si="3"/>
        <v>0</v>
      </c>
      <c r="AC27" s="65">
        <f t="shared" si="4"/>
        <v>0</v>
      </c>
      <c r="AD27" s="65">
        <f t="shared" si="5"/>
        <v>0</v>
      </c>
      <c r="AE27" s="65">
        <f t="shared" si="6"/>
        <v>0</v>
      </c>
      <c r="AF27" s="66">
        <f t="shared" si="7"/>
        <v>0</v>
      </c>
      <c r="AG27" s="66">
        <f t="shared" si="8"/>
        <v>0</v>
      </c>
      <c r="AH27" s="66">
        <f t="shared" si="9"/>
        <v>0</v>
      </c>
      <c r="AI27" s="66">
        <f t="shared" si="10"/>
        <v>0</v>
      </c>
    </row>
    <row r="28" spans="1:35" x14ac:dyDescent="0.25">
      <c r="A28" s="154">
        <f t="shared" si="14"/>
        <v>37218</v>
      </c>
      <c r="B28" s="69">
        <v>0</v>
      </c>
      <c r="C28" s="69">
        <v>0</v>
      </c>
      <c r="D28" s="32">
        <f t="shared" si="0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"/>
        <v>0</v>
      </c>
      <c r="X28" s="152">
        <f t="shared" si="11"/>
        <v>37219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5">
      <c r="A29" s="154">
        <f t="shared" si="14"/>
        <v>37219</v>
      </c>
      <c r="B29" s="69">
        <v>0</v>
      </c>
      <c r="C29" s="69">
        <v>0</v>
      </c>
      <c r="D29" s="32">
        <f t="shared" si="0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"/>
        <v>0</v>
      </c>
      <c r="X29" s="152">
        <f t="shared" si="11"/>
        <v>37220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5">
      <c r="A30" s="154">
        <f t="shared" si="14"/>
        <v>37220</v>
      </c>
      <c r="B30" s="69">
        <v>0</v>
      </c>
      <c r="C30" s="69">
        <v>0</v>
      </c>
      <c r="D30" s="32">
        <f t="shared" si="0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"/>
        <v>0</v>
      </c>
      <c r="X30" s="152">
        <f t="shared" si="11"/>
        <v>37221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5">
      <c r="A31" s="154">
        <f t="shared" si="14"/>
        <v>37221</v>
      </c>
      <c r="B31" s="69">
        <v>0</v>
      </c>
      <c r="C31" s="69">
        <v>0</v>
      </c>
      <c r="D31" s="32">
        <f t="shared" si="0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"/>
        <v>0</v>
      </c>
      <c r="X31" s="152">
        <f t="shared" si="11"/>
        <v>37222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5">
      <c r="A32" s="154">
        <f t="shared" si="14"/>
        <v>37222</v>
      </c>
      <c r="B32" s="69">
        <v>0</v>
      </c>
      <c r="C32" s="69">
        <v>0</v>
      </c>
      <c r="D32" s="32">
        <f t="shared" si="0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"/>
        <v>0</v>
      </c>
      <c r="X32" s="152">
        <f t="shared" si="11"/>
        <v>37223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5">
      <c r="A33" s="154">
        <f t="shared" si="14"/>
        <v>37223</v>
      </c>
      <c r="B33" s="69">
        <v>0</v>
      </c>
      <c r="C33" s="69">
        <v>0</v>
      </c>
      <c r="D33" s="32">
        <f t="shared" si="0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"/>
        <v>0</v>
      </c>
      <c r="X33" s="152">
        <f t="shared" si="11"/>
        <v>37224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5">
      <c r="A34" s="154">
        <f t="shared" si="14"/>
        <v>37224</v>
      </c>
      <c r="B34" s="69">
        <v>0</v>
      </c>
      <c r="C34" s="69">
        <v>0</v>
      </c>
      <c r="D34" s="32">
        <f t="shared" si="0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"/>
        <v>0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5">
      <c r="A35" s="154">
        <f t="shared" si="14"/>
        <v>37225</v>
      </c>
      <c r="B35" s="69">
        <v>0</v>
      </c>
      <c r="C35" s="69">
        <v>0</v>
      </c>
      <c r="D35" s="32">
        <f t="shared" si="0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"/>
        <v>0</v>
      </c>
      <c r="X35" s="152">
        <f t="shared" si="11"/>
        <v>37226</v>
      </c>
      <c r="Y35" s="30">
        <f>+B37</f>
        <v>0</v>
      </c>
      <c r="Z35" s="30">
        <f>+C37</f>
        <v>-1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0</v>
      </c>
      <c r="C37" s="75">
        <v>-1</v>
      </c>
      <c r="D37" s="37">
        <f>+B37+C37</f>
        <v>-1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36"/>
      <c r="V37" s="41">
        <f t="shared" si="1"/>
        <v>-1</v>
      </c>
    </row>
    <row r="38" spans="1:35" ht="13.8" thickBot="1" x14ac:dyDescent="0.3">
      <c r="A38" s="48" t="s">
        <v>113</v>
      </c>
      <c r="B38" s="37">
        <f>SUM(B6:B36)+B37</f>
        <v>9587</v>
      </c>
      <c r="C38" s="37">
        <f>SUM(C6:C36)+C37</f>
        <v>69217</v>
      </c>
      <c r="D38" s="37">
        <f>SUM(D6:D36)+D37</f>
        <v>78804</v>
      </c>
      <c r="E38" s="37"/>
      <c r="F38" s="37">
        <f>SUM(F6:F36)+F37</f>
        <v>9860</v>
      </c>
      <c r="G38" s="37"/>
      <c r="H38" s="37">
        <f>SUM(H6:H36)+H37</f>
        <v>-663</v>
      </c>
      <c r="I38" s="37"/>
      <c r="J38" s="37">
        <f>SUM(J6:J36)+J37</f>
        <v>246</v>
      </c>
      <c r="K38" s="37"/>
      <c r="L38" s="37">
        <f>SUM(L6:L36)+L37</f>
        <v>-11000</v>
      </c>
      <c r="M38" s="37"/>
      <c r="N38" s="37">
        <f>SUM(N6:N36)+N37</f>
        <v>-232</v>
      </c>
      <c r="O38" s="37"/>
      <c r="P38" s="37">
        <f>SUM(P6:P36)+P37</f>
        <v>623</v>
      </c>
      <c r="Q38" s="37"/>
      <c r="R38" s="37">
        <f>SUM(R6:R36)+R37</f>
        <v>-6274</v>
      </c>
      <c r="S38" s="37"/>
      <c r="T38" s="37">
        <f>SUM(T6:T36)+T37</f>
        <v>-3239</v>
      </c>
      <c r="U38" s="37"/>
      <c r="V38" s="38">
        <f t="shared" si="1"/>
        <v>68125</v>
      </c>
    </row>
    <row r="39" spans="1:35" s="143" customFormat="1" ht="16.2" thickBot="1" x14ac:dyDescent="0.35">
      <c r="A39" s="147" t="s">
        <v>106</v>
      </c>
      <c r="B39" s="148">
        <f>B5+B38</f>
        <v>246309</v>
      </c>
      <c r="C39" s="148">
        <f>C5+C38</f>
        <v>-423113</v>
      </c>
      <c r="D39" s="148">
        <f>D5+D38</f>
        <v>-176804</v>
      </c>
      <c r="E39" s="146"/>
      <c r="F39" s="148">
        <f>F5+F38</f>
        <v>165754</v>
      </c>
      <c r="G39" s="146"/>
      <c r="H39" s="148">
        <f>H5+H38</f>
        <v>9589</v>
      </c>
      <c r="I39" s="146"/>
      <c r="J39" s="148">
        <f>J5+J38</f>
        <v>-10555</v>
      </c>
      <c r="K39" s="146"/>
      <c r="L39" s="148">
        <f>L5+L38</f>
        <v>-2298</v>
      </c>
      <c r="M39" s="146"/>
      <c r="N39" s="148">
        <f>N5+N38</f>
        <v>50624</v>
      </c>
      <c r="O39" s="146"/>
      <c r="P39" s="148">
        <f>P5+P38</f>
        <v>-5373</v>
      </c>
      <c r="Q39" s="146"/>
      <c r="R39" s="148">
        <f>R5+R38</f>
        <v>6261</v>
      </c>
      <c r="S39" s="146"/>
      <c r="T39" s="148">
        <f>T5+T38</f>
        <v>129814</v>
      </c>
      <c r="U39" s="146"/>
      <c r="V39" s="148">
        <f t="shared" si="1"/>
        <v>167012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2001-11-14T16:29:29Z</cp:lastPrinted>
  <dcterms:created xsi:type="dcterms:W3CDTF">2000-09-05T21:04:28Z</dcterms:created>
  <dcterms:modified xsi:type="dcterms:W3CDTF">2023-09-10T11:05:37Z</dcterms:modified>
</cp:coreProperties>
</file>