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20" firstSheet="4" activeTab="10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Nov01" sheetId="11" r:id="rId11"/>
    <sheet name="Sheet2" sheetId="12" r:id="rId12"/>
    <sheet name="Sheet1" sheetId="13" r:id="rId13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10">'Nov01'!$1:$1048576</definedName>
    <definedName name="_xlnm.Print_Area" localSheetId="9">'Oct01'!$1:$1048576</definedName>
    <definedName name="_xlnm.Print_Area" localSheetId="8">Sept01!$1:$1048576</definedName>
  </definedNames>
  <calcPr calcId="92512" fullCalcOnLoad="1"/>
</workbook>
</file>

<file path=xl/calcChain.xml><?xml version="1.0" encoding="utf-8"?>
<calcChain xmlns="http://schemas.openxmlformats.org/spreadsheetml/2006/main">
  <c r="P2" i="4" l="1"/>
  <c r="Q2" i="4"/>
  <c r="O4" i="4"/>
  <c r="P4" i="4"/>
  <c r="P6" i="4"/>
  <c r="O8" i="4"/>
  <c r="P8" i="4"/>
  <c r="P9" i="4"/>
  <c r="O11" i="4"/>
  <c r="P11" i="4"/>
  <c r="P12" i="4"/>
  <c r="O14" i="4"/>
  <c r="P14" i="4"/>
  <c r="P15" i="4"/>
  <c r="O17" i="4"/>
  <c r="P17" i="4"/>
  <c r="P18" i="4"/>
  <c r="O20" i="4"/>
  <c r="P20" i="4"/>
  <c r="P21" i="4"/>
  <c r="O23" i="4"/>
  <c r="P23" i="4"/>
  <c r="P24" i="4"/>
  <c r="O26" i="4"/>
  <c r="P26" i="4"/>
  <c r="R26" i="4"/>
  <c r="P27" i="4"/>
  <c r="O29" i="4"/>
  <c r="P29" i="4"/>
  <c r="P30" i="4"/>
  <c r="O32" i="4"/>
  <c r="P32" i="4"/>
  <c r="O35" i="4"/>
  <c r="P35" i="4"/>
  <c r="R35" i="4"/>
  <c r="O38" i="4"/>
  <c r="P38" i="4"/>
  <c r="R38" i="4"/>
  <c r="P39" i="4"/>
  <c r="O41" i="4"/>
  <c r="P41" i="4"/>
  <c r="R41" i="4"/>
  <c r="P42" i="4"/>
  <c r="O44" i="4"/>
  <c r="P44" i="4"/>
  <c r="R44" i="4"/>
  <c r="P45" i="4"/>
  <c r="O47" i="4"/>
  <c r="P47" i="4"/>
  <c r="P48" i="4"/>
  <c r="O50" i="4"/>
  <c r="P50" i="4"/>
  <c r="P51" i="4"/>
  <c r="O53" i="4"/>
  <c r="P53" i="4"/>
  <c r="O54" i="4"/>
  <c r="Q2" i="8"/>
  <c r="P4" i="8"/>
  <c r="R4" i="8"/>
  <c r="P7" i="8"/>
  <c r="R7" i="8"/>
  <c r="P10" i="8"/>
  <c r="R10" i="8"/>
  <c r="P11" i="8"/>
  <c r="P13" i="8"/>
  <c r="R13" i="8"/>
  <c r="P14" i="8"/>
  <c r="P16" i="8"/>
  <c r="R16" i="8"/>
  <c r="P17" i="8"/>
  <c r="P19" i="8"/>
  <c r="R19" i="8"/>
  <c r="P20" i="8"/>
  <c r="P22" i="8"/>
  <c r="R22" i="8"/>
  <c r="P23" i="8"/>
  <c r="P25" i="8"/>
  <c r="R25" i="8"/>
  <c r="P26" i="8"/>
  <c r="P28" i="8"/>
  <c r="R28" i="8"/>
  <c r="P31" i="8"/>
  <c r="R31" i="8"/>
  <c r="P34" i="8"/>
  <c r="R34" i="8"/>
  <c r="P35" i="8"/>
  <c r="P37" i="8"/>
  <c r="R37" i="8"/>
  <c r="P38" i="8"/>
  <c r="P40" i="8"/>
  <c r="R40" i="8"/>
  <c r="P41" i="8"/>
  <c r="P43" i="8"/>
  <c r="R43" i="8"/>
  <c r="P44" i="8"/>
  <c r="P46" i="8"/>
  <c r="R46" i="8"/>
  <c r="P47" i="8"/>
  <c r="R48" i="8"/>
  <c r="P49" i="8"/>
  <c r="R50" i="8"/>
  <c r="P51" i="8"/>
  <c r="P52" i="8"/>
  <c r="P54" i="8"/>
  <c r="R54" i="8"/>
  <c r="P55" i="8"/>
  <c r="R56" i="8"/>
  <c r="P57" i="8"/>
  <c r="R58" i="8"/>
  <c r="P59" i="8"/>
  <c r="R60" i="8"/>
  <c r="P61" i="8"/>
  <c r="P64" i="8"/>
  <c r="R64" i="8"/>
  <c r="P67" i="8"/>
  <c r="R67" i="8"/>
  <c r="P68" i="8"/>
  <c r="P70" i="8"/>
  <c r="R70" i="8"/>
  <c r="P71" i="8"/>
  <c r="P73" i="8"/>
  <c r="R73" i="8"/>
  <c r="P74" i="8"/>
  <c r="P76" i="8"/>
  <c r="R76" i="8"/>
  <c r="P77" i="8"/>
  <c r="P79" i="8"/>
  <c r="R79" i="8"/>
  <c r="P80" i="8"/>
  <c r="P82" i="8"/>
  <c r="R82" i="8"/>
  <c r="P83" i="8"/>
  <c r="P85" i="8"/>
  <c r="R85" i="8"/>
  <c r="P86" i="8"/>
  <c r="P88" i="8"/>
  <c r="R88" i="8"/>
  <c r="P89" i="8"/>
  <c r="P91" i="8"/>
  <c r="R91" i="8"/>
  <c r="P94" i="8"/>
  <c r="R94" i="8"/>
  <c r="P95" i="8"/>
  <c r="P97" i="8"/>
  <c r="R97" i="8"/>
  <c r="P98" i="8"/>
  <c r="P100" i="8"/>
  <c r="R100" i="8"/>
  <c r="P2" i="2"/>
  <c r="Q2" i="2"/>
  <c r="P4" i="2"/>
  <c r="R4" i="2"/>
  <c r="P5" i="2"/>
  <c r="P7" i="2"/>
  <c r="R7" i="2"/>
  <c r="P8" i="2"/>
  <c r="P10" i="2"/>
  <c r="R10" i="2"/>
  <c r="P11" i="2"/>
  <c r="P13" i="2"/>
  <c r="R13" i="2"/>
  <c r="P16" i="2"/>
  <c r="R16" i="2"/>
  <c r="P17" i="2"/>
  <c r="P19" i="2"/>
  <c r="R19" i="2"/>
  <c r="P20" i="2"/>
  <c r="P22" i="2"/>
  <c r="R22" i="2"/>
  <c r="P23" i="2"/>
  <c r="P25" i="2"/>
  <c r="R25" i="2"/>
  <c r="P26" i="2"/>
  <c r="P28" i="2"/>
  <c r="R28" i="2"/>
  <c r="P29" i="2"/>
  <c r="P31" i="2"/>
  <c r="R31" i="2"/>
  <c r="P32" i="2"/>
  <c r="P34" i="2"/>
  <c r="R34" i="2"/>
  <c r="P35" i="2"/>
  <c r="P37" i="2"/>
  <c r="R37" i="2"/>
  <c r="P38" i="2"/>
  <c r="P40" i="2"/>
  <c r="R40" i="2"/>
  <c r="P41" i="2"/>
  <c r="P43" i="2"/>
  <c r="R43" i="2"/>
  <c r="P44" i="2"/>
  <c r="P46" i="2"/>
  <c r="R46" i="2"/>
  <c r="P47" i="2"/>
  <c r="P49" i="2"/>
  <c r="R49" i="2"/>
  <c r="P50" i="2"/>
  <c r="P52" i="2"/>
  <c r="R52" i="2"/>
  <c r="P53" i="2"/>
  <c r="P55" i="2"/>
  <c r="R55" i="2"/>
  <c r="P56" i="2"/>
  <c r="P58" i="2"/>
  <c r="R58" i="2"/>
  <c r="P59" i="2"/>
  <c r="P61" i="2"/>
  <c r="R61" i="2"/>
  <c r="P62" i="2"/>
  <c r="P64" i="2"/>
  <c r="R64" i="2"/>
  <c r="P65" i="2"/>
  <c r="P67" i="2"/>
  <c r="R67" i="2"/>
  <c r="P68" i="2"/>
  <c r="P70" i="2"/>
  <c r="R70" i="2"/>
  <c r="P71" i="2"/>
  <c r="P73" i="2"/>
  <c r="R73" i="2"/>
  <c r="P74" i="2"/>
  <c r="P76" i="2"/>
  <c r="R76" i="2"/>
  <c r="P77" i="2"/>
  <c r="P79" i="2"/>
  <c r="R79" i="2"/>
  <c r="P80" i="2"/>
  <c r="P82" i="2"/>
  <c r="R82" i="2"/>
  <c r="P83" i="2"/>
  <c r="P85" i="2"/>
  <c r="R85" i="2"/>
  <c r="P86" i="2"/>
  <c r="P88" i="2"/>
  <c r="R88" i="2"/>
  <c r="P89" i="2"/>
  <c r="P91" i="2"/>
  <c r="R91" i="2"/>
  <c r="P92" i="2"/>
  <c r="P94" i="2"/>
  <c r="R94" i="2"/>
  <c r="P95" i="2"/>
  <c r="Q2" i="1"/>
  <c r="P4" i="1"/>
  <c r="R4" i="1"/>
  <c r="P7" i="1"/>
  <c r="R7" i="1"/>
  <c r="P10" i="1"/>
  <c r="R10" i="1"/>
  <c r="P13" i="1"/>
  <c r="R13" i="1"/>
  <c r="P152" i="1"/>
  <c r="Q2" i="7"/>
  <c r="P4" i="7"/>
  <c r="R4" i="7"/>
  <c r="P5" i="7"/>
  <c r="P7" i="7"/>
  <c r="R7" i="7"/>
  <c r="P10" i="7"/>
  <c r="R10" i="7"/>
  <c r="P13" i="7"/>
  <c r="R13" i="7"/>
  <c r="P16" i="7"/>
  <c r="R16" i="7"/>
  <c r="P17" i="7"/>
  <c r="P19" i="7"/>
  <c r="R19" i="7"/>
  <c r="P20" i="7"/>
  <c r="R21" i="7"/>
  <c r="P22" i="7"/>
  <c r="R23" i="7"/>
  <c r="P24" i="7"/>
  <c r="R25" i="7"/>
  <c r="P26" i="7"/>
  <c r="P27" i="7"/>
  <c r="P29" i="7"/>
  <c r="R29" i="7"/>
  <c r="P30" i="7"/>
  <c r="P32" i="7"/>
  <c r="R32" i="7"/>
  <c r="P33" i="7"/>
  <c r="P35" i="7"/>
  <c r="R35" i="7"/>
  <c r="P36" i="7"/>
  <c r="P38" i="7"/>
  <c r="R38" i="7"/>
  <c r="P39" i="7"/>
  <c r="P41" i="7"/>
  <c r="R41" i="7"/>
  <c r="P44" i="7"/>
  <c r="R44" i="7"/>
  <c r="P45" i="7"/>
  <c r="P47" i="7"/>
  <c r="R47" i="7"/>
  <c r="P48" i="7"/>
  <c r="P50" i="7"/>
  <c r="R50" i="7"/>
  <c r="P71" i="7"/>
  <c r="Q2" i="6"/>
  <c r="P4" i="6"/>
  <c r="R4" i="6"/>
  <c r="P7" i="6"/>
  <c r="R7" i="6"/>
  <c r="Q8" i="6"/>
  <c r="P10" i="6"/>
  <c r="R10" i="6"/>
  <c r="P13" i="6"/>
  <c r="R13" i="6"/>
  <c r="P14" i="6"/>
  <c r="P16" i="6"/>
  <c r="R16" i="6"/>
  <c r="P17" i="6"/>
  <c r="P19" i="6"/>
  <c r="R19" i="6"/>
  <c r="P20" i="6"/>
  <c r="P22" i="6"/>
  <c r="R22" i="6"/>
  <c r="P23" i="6"/>
  <c r="P25" i="6"/>
  <c r="R25" i="6"/>
  <c r="P28" i="6"/>
  <c r="R28" i="6"/>
  <c r="P31" i="6"/>
  <c r="R31" i="6"/>
  <c r="P32" i="6"/>
  <c r="P34" i="6"/>
  <c r="R34" i="6"/>
  <c r="P36" i="6"/>
  <c r="P37" i="6"/>
  <c r="R37" i="6"/>
  <c r="P38" i="6"/>
  <c r="P40" i="6"/>
  <c r="R40" i="6"/>
  <c r="P41" i="6"/>
  <c r="P43" i="6"/>
  <c r="R43" i="6"/>
  <c r="P44" i="6"/>
  <c r="P46" i="6"/>
  <c r="P47" i="6"/>
  <c r="P2" i="3"/>
  <c r="Q2" i="3"/>
  <c r="P4" i="3"/>
  <c r="R4" i="3"/>
  <c r="P5" i="3"/>
  <c r="P6" i="3"/>
  <c r="P8" i="3"/>
  <c r="R8" i="3"/>
  <c r="P9" i="3"/>
  <c r="P11" i="3"/>
  <c r="R11" i="3"/>
  <c r="P12" i="3"/>
  <c r="P14" i="3"/>
  <c r="R14" i="3"/>
  <c r="P15" i="3"/>
  <c r="P2" i="5"/>
  <c r="Q2" i="5"/>
  <c r="P4" i="5"/>
  <c r="P7" i="5"/>
  <c r="P10" i="5"/>
  <c r="R10" i="5"/>
  <c r="P13" i="5"/>
  <c r="P14" i="5"/>
  <c r="P16" i="5"/>
  <c r="R16" i="5"/>
  <c r="P17" i="5"/>
  <c r="P19" i="5"/>
  <c r="R19" i="5"/>
  <c r="P22" i="5"/>
  <c r="R22" i="5"/>
  <c r="P23" i="5"/>
  <c r="P25" i="5"/>
  <c r="R25" i="5"/>
  <c r="P26" i="5"/>
  <c r="P28" i="5"/>
  <c r="R28" i="5"/>
  <c r="P32" i="5"/>
  <c r="P2" i="11"/>
  <c r="Q2" i="11"/>
  <c r="P4" i="11"/>
  <c r="R4" i="11"/>
  <c r="P7" i="11"/>
  <c r="R7" i="11"/>
  <c r="P10" i="11"/>
  <c r="R10" i="11"/>
  <c r="P13" i="11"/>
  <c r="R13" i="11"/>
  <c r="P14" i="11"/>
  <c r="P16" i="11"/>
  <c r="R16" i="11"/>
  <c r="P17" i="11"/>
  <c r="P19" i="11"/>
  <c r="R19" i="11"/>
  <c r="P20" i="11"/>
  <c r="P22" i="11"/>
  <c r="R22" i="11"/>
  <c r="P23" i="11"/>
  <c r="P25" i="11"/>
  <c r="R25" i="11"/>
  <c r="P28" i="11"/>
  <c r="P2" i="10"/>
  <c r="Q2" i="10"/>
  <c r="P4" i="10"/>
  <c r="R4" i="10"/>
  <c r="P5" i="10"/>
  <c r="P8" i="10"/>
  <c r="R8" i="10"/>
  <c r="P9" i="10"/>
  <c r="P12" i="10"/>
  <c r="R12" i="10"/>
  <c r="P15" i="10"/>
  <c r="R15" i="10"/>
  <c r="P18" i="10"/>
  <c r="R18" i="10"/>
  <c r="P19" i="10"/>
  <c r="P21" i="10"/>
  <c r="R21" i="10"/>
  <c r="P25" i="10"/>
  <c r="R25" i="10"/>
  <c r="P26" i="10"/>
  <c r="P28" i="10"/>
  <c r="R28" i="10"/>
  <c r="P29" i="10"/>
  <c r="P31" i="10"/>
  <c r="R31" i="10"/>
  <c r="P32" i="10"/>
  <c r="P34" i="10"/>
  <c r="R34" i="10"/>
  <c r="P37" i="10"/>
  <c r="R37" i="10"/>
  <c r="P38" i="10"/>
  <c r="P41" i="10"/>
  <c r="R41" i="10"/>
  <c r="P44" i="10"/>
  <c r="R44" i="10"/>
  <c r="P45" i="10"/>
  <c r="P47" i="10"/>
  <c r="R47" i="10"/>
  <c r="P52" i="10"/>
  <c r="R52" i="10"/>
  <c r="P53" i="10"/>
  <c r="P54" i="10"/>
  <c r="P56" i="10"/>
  <c r="R56" i="10"/>
  <c r="P57" i="10"/>
  <c r="P58" i="10"/>
  <c r="P60" i="10"/>
  <c r="R60" i="10"/>
  <c r="P61" i="10"/>
  <c r="R62" i="10"/>
  <c r="P63" i="10"/>
  <c r="R64" i="10"/>
  <c r="P65" i="10"/>
  <c r="P68" i="10"/>
  <c r="R68" i="10"/>
  <c r="P69" i="10"/>
  <c r="P71" i="10"/>
  <c r="R71" i="10"/>
  <c r="P72" i="10"/>
  <c r="P74" i="10"/>
  <c r="R74" i="10"/>
  <c r="P77" i="10"/>
  <c r="R77" i="10"/>
  <c r="P80" i="10"/>
  <c r="R80" i="10"/>
  <c r="P81" i="10"/>
  <c r="P83" i="10"/>
  <c r="R83" i="10"/>
  <c r="P84" i="10"/>
  <c r="P85" i="10"/>
  <c r="R86" i="10"/>
  <c r="P87" i="10"/>
  <c r="P88" i="10"/>
  <c r="P89" i="10"/>
  <c r="P90" i="10"/>
  <c r="P92" i="10"/>
  <c r="R92" i="10"/>
  <c r="P93" i="10"/>
  <c r="P95" i="10"/>
  <c r="R95" i="10"/>
  <c r="P96" i="10"/>
  <c r="P98" i="10"/>
  <c r="R98" i="10"/>
  <c r="P99" i="10"/>
  <c r="P101" i="10"/>
  <c r="P102" i="10"/>
  <c r="P104" i="10"/>
  <c r="R104" i="10"/>
  <c r="P107" i="10"/>
  <c r="R107" i="10"/>
  <c r="P108" i="10"/>
  <c r="P110" i="10"/>
  <c r="R110" i="10"/>
  <c r="P111" i="10"/>
  <c r="P113" i="10"/>
  <c r="R113" i="10"/>
  <c r="P114" i="10"/>
  <c r="P116" i="10"/>
  <c r="R116" i="10"/>
  <c r="P117" i="10"/>
  <c r="P119" i="10"/>
  <c r="R119" i="10"/>
  <c r="P120" i="10"/>
  <c r="P122" i="10"/>
  <c r="R122" i="10"/>
  <c r="P123" i="10"/>
  <c r="P125" i="10"/>
  <c r="R125" i="10"/>
  <c r="P126" i="10"/>
  <c r="P128" i="10"/>
  <c r="R128" i="10"/>
  <c r="P129" i="10"/>
  <c r="P131" i="10"/>
  <c r="R131" i="10"/>
  <c r="P132" i="10"/>
  <c r="P134" i="10"/>
  <c r="R134" i="10"/>
  <c r="P137" i="10"/>
  <c r="R137" i="10"/>
  <c r="P140" i="10"/>
  <c r="R140" i="10"/>
  <c r="P143" i="10"/>
  <c r="R143" i="10"/>
  <c r="P144" i="10"/>
  <c r="P146" i="10"/>
  <c r="R146" i="10"/>
  <c r="P147" i="10"/>
  <c r="P149" i="10"/>
  <c r="R149" i="10"/>
  <c r="P152" i="10"/>
  <c r="R152" i="10"/>
  <c r="P153" i="10"/>
  <c r="P155" i="10"/>
  <c r="R155" i="10"/>
  <c r="P156" i="10"/>
  <c r="P159" i="10"/>
  <c r="R159" i="10"/>
  <c r="P160" i="10"/>
  <c r="P162" i="10"/>
  <c r="R162" i="10"/>
  <c r="P165" i="10"/>
  <c r="R165" i="10"/>
  <c r="P166" i="10"/>
  <c r="P168" i="10"/>
  <c r="R168" i="10"/>
  <c r="P169" i="10"/>
  <c r="R170" i="10"/>
  <c r="P171" i="10"/>
  <c r="R172" i="10"/>
  <c r="P173" i="10"/>
  <c r="R174" i="10"/>
  <c r="P175" i="10"/>
  <c r="P176" i="10"/>
  <c r="P178" i="10"/>
  <c r="R178" i="10"/>
  <c r="P179" i="10"/>
  <c r="P180" i="10"/>
  <c r="R181" i="10"/>
  <c r="P182" i="10"/>
  <c r="R183" i="10"/>
  <c r="P184" i="10"/>
  <c r="P185" i="10"/>
  <c r="P186" i="10"/>
  <c r="P187" i="10"/>
  <c r="R188" i="10"/>
  <c r="P189" i="10"/>
  <c r="P190" i="10"/>
  <c r="R191" i="10"/>
  <c r="P192" i="10"/>
  <c r="R193" i="10"/>
  <c r="P194" i="10"/>
  <c r="P195" i="10"/>
  <c r="P197" i="10"/>
  <c r="R197" i="10"/>
  <c r="P198" i="10"/>
  <c r="P200" i="10"/>
  <c r="R200" i="10"/>
  <c r="P201" i="10"/>
  <c r="R203" i="10"/>
  <c r="P204" i="10"/>
  <c r="P205" i="10"/>
  <c r="P206" i="10"/>
  <c r="R209" i="10"/>
  <c r="P210" i="10"/>
  <c r="P211" i="10"/>
  <c r="R212" i="10"/>
  <c r="P213" i="10"/>
  <c r="R214" i="10"/>
  <c r="P215" i="10"/>
  <c r="P216" i="10"/>
  <c r="P218" i="10"/>
  <c r="R218" i="10"/>
  <c r="P219" i="10"/>
  <c r="P221" i="10"/>
  <c r="R221" i="10"/>
  <c r="P222" i="10"/>
  <c r="P2" i="9"/>
  <c r="P4" i="9"/>
  <c r="R4" i="9"/>
  <c r="P5" i="9"/>
  <c r="P7" i="9"/>
  <c r="R7" i="9"/>
  <c r="P8" i="9"/>
  <c r="P10" i="9"/>
  <c r="R10" i="9"/>
  <c r="P11" i="9"/>
  <c r="P13" i="9"/>
  <c r="R13" i="9"/>
  <c r="P14" i="9"/>
  <c r="R15" i="9"/>
  <c r="P16" i="9"/>
  <c r="R17" i="9"/>
  <c r="P18" i="9"/>
  <c r="P19" i="9"/>
  <c r="P21" i="9"/>
  <c r="R21" i="9"/>
  <c r="R23" i="9"/>
  <c r="P24" i="9"/>
  <c r="R25" i="9"/>
  <c r="P26" i="9"/>
  <c r="P27" i="9"/>
  <c r="P29" i="9"/>
  <c r="R29" i="9"/>
  <c r="P30" i="9"/>
  <c r="P32" i="9"/>
  <c r="R32" i="9"/>
  <c r="P35" i="9"/>
  <c r="R35" i="9"/>
  <c r="P36" i="9"/>
  <c r="P38" i="9"/>
  <c r="R38" i="9"/>
  <c r="P41" i="9"/>
  <c r="R41" i="9"/>
  <c r="P42" i="9"/>
  <c r="P44" i="9"/>
  <c r="R44" i="9"/>
  <c r="P47" i="9"/>
  <c r="P48" i="9"/>
  <c r="P50" i="9"/>
  <c r="R50" i="9"/>
  <c r="P51" i="9"/>
  <c r="P53" i="9"/>
  <c r="R53" i="9"/>
  <c r="P54" i="9"/>
  <c r="P56" i="9"/>
  <c r="R56" i="9"/>
  <c r="P57" i="9"/>
  <c r="P59" i="9"/>
  <c r="R59" i="9"/>
  <c r="P60" i="9"/>
  <c r="P62" i="9"/>
  <c r="R62" i="9"/>
  <c r="P63" i="9"/>
  <c r="P65" i="9"/>
  <c r="R65" i="9"/>
  <c r="P66" i="9"/>
  <c r="R67" i="9"/>
  <c r="P68" i="9"/>
  <c r="R69" i="9"/>
  <c r="P70" i="9"/>
  <c r="P71" i="9"/>
  <c r="R72" i="9"/>
  <c r="P73" i="9"/>
  <c r="R74" i="9"/>
  <c r="P75" i="9"/>
  <c r="P76" i="9"/>
  <c r="P78" i="9"/>
  <c r="R78" i="9"/>
  <c r="P80" i="9"/>
  <c r="P82" i="9"/>
  <c r="R82" i="9"/>
  <c r="P85" i="9"/>
  <c r="R85" i="9"/>
  <c r="P88" i="9"/>
  <c r="R88" i="9"/>
  <c r="P91" i="9"/>
  <c r="R91" i="9"/>
  <c r="P94" i="9"/>
  <c r="R94" i="9"/>
  <c r="P97" i="9"/>
  <c r="R97" i="9"/>
  <c r="P98" i="9"/>
  <c r="R99" i="9"/>
  <c r="P100" i="9"/>
  <c r="R101" i="9"/>
  <c r="P102" i="9"/>
  <c r="P103" i="9"/>
  <c r="P105" i="9"/>
  <c r="R105" i="9"/>
  <c r="P106" i="9"/>
  <c r="R107" i="9"/>
  <c r="P108" i="9"/>
  <c r="R109" i="9"/>
  <c r="P110" i="9"/>
  <c r="P111" i="9"/>
  <c r="P113" i="9"/>
  <c r="R113" i="9"/>
  <c r="R115" i="9"/>
  <c r="R117" i="9"/>
  <c r="P118" i="9"/>
  <c r="P119" i="9"/>
  <c r="P121" i="9"/>
  <c r="R121" i="9"/>
  <c r="P122" i="9"/>
  <c r="R123" i="9"/>
  <c r="P124" i="9"/>
  <c r="R125" i="9"/>
  <c r="P126" i="9"/>
  <c r="P127" i="9"/>
  <c r="P129" i="9"/>
  <c r="R129" i="9"/>
  <c r="P130" i="9"/>
  <c r="P132" i="9"/>
  <c r="R132" i="9"/>
  <c r="P133" i="9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<sst xmlns="http://schemas.openxmlformats.org/spreadsheetml/2006/main" count="3901" uniqueCount="358">
  <si>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</si>
  <si>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</si>
  <si>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</si>
  <si>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</si>
  <si>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</si>
  <si>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</si>
  <si>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</si>
  <si>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</si>
  <si>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</si>
  <si>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</si>
  <si>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</si>
  <si>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</si>
  <si>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</si>
  <si>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</si>
  <si>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</si>
  <si>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</si>
  <si>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</si>
  <si>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</si>
  <si>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</si>
  <si>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</si>
  <si>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</si>
  <si>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</si>
  <si>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</si>
  <si>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</si>
  <si>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</si>
  <si>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</si>
  <si>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</si>
  <si>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</si>
  <si>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</si>
  <si>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</si>
  <si>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</si>
  <si>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</si>
  <si>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</si>
  <si>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</si>
  <si>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</si>
  <si>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</si>
  <si>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</si>
  <si>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</si>
  <si>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</si>
  <si>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</si>
  <si>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</si>
  <si>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</si>
  <si>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</si>
  <si>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</si>
  <si>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</si>
  <si>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</si>
  <si>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</si>
  <si>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</si>
  <si>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</si>
  <si>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</si>
  <si>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</si>
  <si>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</si>
  <si>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</si>
  <si>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</si>
  <si>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</si>
  <si>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</si>
  <si>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</si>
  <si>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</si>
  <si>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</si>
  <si>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</si>
  <si>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</si>
  <si>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</si>
  <si>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</si>
  <si>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</si>
  <si>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</si>
  <si>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</si>
  <si>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</si>
  <si>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</si>
  <si>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</si>
  <si>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</si>
  <si>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</si>
  <si>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</si>
  <si>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</si>
  <si>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</si>
  <si>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</si>
  <si>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</si>
  <si>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</si>
  <si>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</si>
  <si>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</si>
  <si>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</si>
  <si>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</si>
  <si>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</si>
  <si>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</si>
  <si>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</si>
  <si>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</si>
  <si>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</si>
  <si>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</si>
  <si>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</si>
  <si>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</si>
  <si>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</si>
  <si>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</si>
  <si>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</si>
  <si>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</si>
  <si>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</si>
  <si>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</si>
  <si>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</si>
  <si>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</si>
  <si>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</si>
  <si>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</si>
  <si>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</si>
  <si>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</si>
  <si>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</si>
  <si>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</si>
  <si>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</si>
  <si>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</si>
  <si>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</si>
  <si>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</si>
  <si>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</si>
  <si>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</si>
  <si>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</si>
  <si>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</si>
  <si>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</si>
  <si>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</si>
  <si>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</si>
  <si>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</si>
  <si>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</si>
  <si>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</si>
  <si>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</si>
  <si>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</si>
  <si>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</si>
  <si>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</si>
  <si>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</si>
  <si>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</si>
  <si>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</si>
  <si>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</si>
  <si>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</si>
  <si>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</si>
  <si>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</si>
  <si>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</si>
  <si>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</si>
  <si>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</si>
  <si>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</si>
  <si>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</si>
  <si>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</si>
  <si>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</si>
  <si>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</si>
  <si>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</si>
  <si>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</si>
  <si>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</si>
  <si>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</si>
  <si>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</si>
  <si>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</si>
  <si>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</si>
  <si>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</si>
  <si>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</si>
  <si>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</si>
  <si>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</si>
  <si>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</si>
  <si>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</si>
  <si>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</si>
  <si>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</si>
  <si>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</si>
  <si>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</si>
  <si>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</si>
  <si>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</si>
  <si>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</si>
  <si>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</si>
  <si>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</si>
  <si>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</si>
  <si>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</si>
  <si>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</si>
  <si>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</si>
  <si>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</si>
  <si>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</si>
  <si>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</si>
  <si>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</si>
  <si>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</si>
  <si>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</si>
  <si>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</si>
  <si>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</si>
  <si>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</si>
  <si>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</si>
  <si>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</si>
  <si>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</si>
  <si>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</si>
  <si>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</si>
  <si>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</si>
  <si>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</si>
  <si>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</si>
  <si>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</si>
  <si>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</si>
  <si>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</si>
  <si>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</si>
  <si>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</si>
  <si>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</si>
  <si>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</si>
  <si>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</si>
  <si>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</si>
  <si>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</si>
  <si>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GREAT RIVER ENERGY</t>
  </si>
  <si>
    <t>NORTHERN STATES POWER - GENERATION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</si>
  <si>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</si>
  <si>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</si>
  <si>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</si>
  <si>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</si>
  <si>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</si>
  <si>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</si>
  <si>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</si>
  <si>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</si>
  <si>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</si>
  <si>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</si>
  <si>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</si>
  <si>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</si>
  <si>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</si>
  <si>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</si>
  <si>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</si>
  <si>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</si>
  <si>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</si>
  <si>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</si>
  <si>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</si>
  <si>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</si>
  <si>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</si>
  <si>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</si>
  <si>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</si>
  <si>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</si>
  <si>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</si>
  <si>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</si>
  <si>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</si>
  <si>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</si>
  <si>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</si>
  <si>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</si>
  <si>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</si>
  <si>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</si>
  <si>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</si>
  <si>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</si>
  <si>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</si>
  <si>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</si>
  <si>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</si>
  <si>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</si>
  <si>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</si>
  <si>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</si>
  <si>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</si>
  <si>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</si>
  <si>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</si>
  <si>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</si>
  <si>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</si>
  <si>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</si>
  <si>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</si>
  <si>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</si>
  <si>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</si>
  <si>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</si>
  <si>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</si>
  <si>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</si>
  <si>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</si>
  <si>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</si>
  <si>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</si>
  <si>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</si>
  <si>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</si>
  <si>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</si>
  <si>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</si>
  <si>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</si>
  <si>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</si>
  <si>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</si>
  <si>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</si>
  <si>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</si>
  <si>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</si>
  <si>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</si>
  <si>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</si>
  <si>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</si>
  <si>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</si>
  <si>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</si>
  <si>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</si>
  <si>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</si>
  <si>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</si>
  <si>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</si>
  <si>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</si>
  <si>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</si>
  <si>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</si>
  <si>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</si>
  <si>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</si>
  <si>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</si>
  <si>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</si>
  <si>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</si>
  <si>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</si>
  <si>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</si>
  <si>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</si>
  <si>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</si>
  <si>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</si>
  <si>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</si>
  <si>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</si>
  <si>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</si>
  <si>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</si>
  <si>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</si>
  <si>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</si>
  <si>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</si>
  <si>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</si>
  <si>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</si>
  <si>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</si>
  <si>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</si>
  <si>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</si>
  <si>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</si>
  <si>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</si>
  <si>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</si>
  <si>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</si>
  <si>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</si>
  <si>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</si>
  <si>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</si>
  <si>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</si>
  <si>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</si>
  <si>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</si>
  <si>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</si>
  <si>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</si>
  <si>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</si>
  <si>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</si>
  <si>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</si>
  <si>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</si>
  <si>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</si>
  <si>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</si>
  <si>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</si>
  <si>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</si>
  <si>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</si>
  <si>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</si>
  <si>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</si>
  <si>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</si>
  <si>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</si>
  <si>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</si>
  <si>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</si>
  <si>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</si>
  <si>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</si>
  <si>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</si>
  <si>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</si>
  <si>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</si>
  <si>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</si>
  <si>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</si>
  <si>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</si>
  <si>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</si>
  <si>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</si>
  <si>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</si>
  <si>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</si>
  <si>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</si>
  <si>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</si>
  <si>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</si>
  <si>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</si>
  <si>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</si>
  <si>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</si>
  <si>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</si>
  <si>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</si>
  <si>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</si>
  <si>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</si>
  <si>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</si>
  <si>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</si>
  <si>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</si>
  <si>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</si>
  <si>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</si>
  <si>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</si>
  <si>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</si>
  <si>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10/29/01</t>
  </si>
  <si>
    <t>I</t>
  </si>
  <si>
    <t>108143 Total</t>
  </si>
  <si>
    <t>108129 Total</t>
  </si>
  <si>
    <t>108089 Total</t>
  </si>
  <si>
    <t>108091 Total</t>
  </si>
  <si>
    <t>108118 Total</t>
  </si>
  <si>
    <t>108025 Total</t>
  </si>
  <si>
    <t>106788 Total</t>
  </si>
  <si>
    <t>106789 Total</t>
  </si>
  <si>
    <t>BP CANADA ENERGY MARKETING CORP.</t>
  </si>
  <si>
    <t>SEMPRA ENERGY TRADING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</si>
</sst>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  <xf numFmtId="14" fontId="4" fillId="0" borderId="0" xfId="0" applyNumberFormat="1" applyFont="1" applyFill="1" applyAlignment="1">
      <alignment horizontal="right"/>
    </xf>
    <xf numFmtId="0" fontId="6" fillId="0" borderId="0" xfId="0" applyNumberFormat="1" applyFont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3.2" outlineLevelRow="2" x14ac:dyDescent="0.25"/>
  <cols>
    <col min="1" max="2" width="0" hidden="1" customWidth="1"/>
    <col min="3" max="3" width="11.6640625" bestFit="1" customWidth="1"/>
    <col min="5" max="5" width="0" hidden="1" customWidth="1"/>
    <col min="9" max="9" width="0" hidden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5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5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5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5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5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5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5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5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5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5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5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5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5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5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5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5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5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5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5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5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5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5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5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5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5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5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5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5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5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5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5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5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5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5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5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5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5">
      <c r="P41" s="19"/>
    </row>
    <row r="42" spans="2:18" outlineLevel="1" x14ac:dyDescent="0.25">
      <c r="P42" s="19"/>
    </row>
    <row r="43" spans="2:18" outlineLevel="1" x14ac:dyDescent="0.25">
      <c r="P43" s="19"/>
    </row>
    <row r="44" spans="2:18" outlineLevel="1" x14ac:dyDescent="0.25">
      <c r="P44" s="19"/>
    </row>
    <row r="45" spans="2:18" outlineLevel="1" x14ac:dyDescent="0.25">
      <c r="P45" s="19"/>
    </row>
    <row r="46" spans="2:18" outlineLevel="1" x14ac:dyDescent="0.25">
      <c r="P46" s="19"/>
    </row>
    <row r="47" spans="2:18" outlineLevel="1" x14ac:dyDescent="0.25">
      <c r="P47" s="19"/>
    </row>
    <row r="48" spans="2:18" outlineLevel="1" x14ac:dyDescent="0.25">
      <c r="P48" s="19"/>
    </row>
    <row r="49" spans="16:16" outlineLevel="1" x14ac:dyDescent="0.25">
      <c r="P49" s="19"/>
    </row>
    <row r="50" spans="16:16" outlineLevel="1" x14ac:dyDescent="0.25">
      <c r="P50" s="19"/>
    </row>
    <row r="51" spans="16:16" outlineLevel="1" x14ac:dyDescent="0.25">
      <c r="P51" s="19"/>
    </row>
    <row r="52" spans="16:16" outlineLevel="1" x14ac:dyDescent="0.25">
      <c r="P52" s="19"/>
    </row>
    <row r="53" spans="16:16" outlineLevel="1" x14ac:dyDescent="0.25">
      <c r="P53" s="19"/>
    </row>
    <row r="54" spans="16:16" outlineLevel="1" x14ac:dyDescent="0.25"/>
    <row r="55" spans="16:16" outlineLevel="1" x14ac:dyDescent="0.25">
      <c r="P55" s="6"/>
    </row>
    <row r="56" spans="16:16" outlineLevel="1" x14ac:dyDescent="0.25">
      <c r="P56" s="6"/>
    </row>
    <row r="57" spans="16:16" outlineLevel="1" x14ac:dyDescent="0.25">
      <c r="P57" s="6"/>
    </row>
    <row r="58" spans="16:16" outlineLevel="1" x14ac:dyDescent="0.25">
      <c r="P58" s="6"/>
    </row>
    <row r="59" spans="16:16" outlineLevel="1" x14ac:dyDescent="0.25">
      <c r="P59" s="6"/>
    </row>
    <row r="60" spans="16:16" outlineLevel="1" x14ac:dyDescent="0.25">
      <c r="P60" s="6"/>
    </row>
    <row r="61" spans="16:16" outlineLevel="1" x14ac:dyDescent="0.25">
      <c r="P61" s="6"/>
    </row>
    <row r="62" spans="16:16" outlineLevel="1" x14ac:dyDescent="0.25">
      <c r="P62" s="6"/>
    </row>
    <row r="63" spans="16:16" outlineLevel="1" x14ac:dyDescent="0.25">
      <c r="P63" s="6"/>
    </row>
    <row r="64" spans="16:16" outlineLevel="1" x14ac:dyDescent="0.25">
      <c r="P64" s="6"/>
    </row>
    <row r="65" spans="16:16" outlineLevel="1" x14ac:dyDescent="0.25">
      <c r="P65" s="6"/>
    </row>
    <row r="66" spans="16:16" outlineLevel="1" x14ac:dyDescent="0.25">
      <c r="P66" s="6"/>
    </row>
    <row r="67" spans="16:16" outlineLevel="1" x14ac:dyDescent="0.25">
      <c r="P67" s="6"/>
    </row>
    <row r="68" spans="16:16" outlineLevel="1" x14ac:dyDescent="0.25">
      <c r="P68" s="6"/>
    </row>
    <row r="69" spans="16:16" outlineLevel="1" x14ac:dyDescent="0.25">
      <c r="P69" s="6"/>
    </row>
    <row r="70" spans="16:16" outlineLevel="1" x14ac:dyDescent="0.25">
      <c r="P70" s="6"/>
    </row>
    <row r="71" spans="16:16" outlineLevel="1" x14ac:dyDescent="0.25">
      <c r="P71" s="6"/>
    </row>
    <row r="72" spans="16:16" outlineLevel="1" x14ac:dyDescent="0.25">
      <c r="P72" s="6"/>
    </row>
    <row r="73" spans="16:16" outlineLevel="1" x14ac:dyDescent="0.25">
      <c r="P73" s="6"/>
    </row>
    <row r="74" spans="16:16" outlineLevel="1" x14ac:dyDescent="0.25">
      <c r="P74" s="6"/>
    </row>
    <row r="75" spans="16:16" outlineLevel="1" x14ac:dyDescent="0.25">
      <c r="P75" s="6"/>
    </row>
    <row r="76" spans="16:16" outlineLevel="1" x14ac:dyDescent="0.25">
      <c r="P76" s="6"/>
    </row>
    <row r="77" spans="16:16" outlineLevel="1" x14ac:dyDescent="0.25">
      <c r="P77" s="6"/>
    </row>
    <row r="78" spans="16:16" outlineLevel="1" x14ac:dyDescent="0.25">
      <c r="P78" s="6"/>
    </row>
    <row r="79" spans="16:16" outlineLevel="1" x14ac:dyDescent="0.25">
      <c r="P79" s="6"/>
    </row>
    <row r="80" spans="16:16" outlineLevel="1" x14ac:dyDescent="0.25">
      <c r="P80" s="6"/>
    </row>
    <row r="81" spans="16:16" outlineLevel="1" x14ac:dyDescent="0.25">
      <c r="P81" s="6"/>
    </row>
    <row r="82" spans="16:16" outlineLevel="1" x14ac:dyDescent="0.25">
      <c r="P82" s="6"/>
    </row>
    <row r="83" spans="16:16" outlineLevel="1" x14ac:dyDescent="0.25">
      <c r="P83" s="6"/>
    </row>
    <row r="84" spans="16:16" outlineLevel="1" x14ac:dyDescent="0.25">
      <c r="P84" s="6"/>
    </row>
    <row r="85" spans="16:16" outlineLevel="1" x14ac:dyDescent="0.25">
      <c r="P85" s="6"/>
    </row>
    <row r="86" spans="16:16" outlineLevel="1" x14ac:dyDescent="0.25">
      <c r="P86" s="6"/>
    </row>
    <row r="87" spans="16:16" outlineLevel="1" x14ac:dyDescent="0.25">
      <c r="P87" s="6"/>
    </row>
    <row r="88" spans="16:16" outlineLevel="1" x14ac:dyDescent="0.25">
      <c r="P88" s="6"/>
    </row>
    <row r="89" spans="16:16" outlineLevel="1" x14ac:dyDescent="0.25">
      <c r="P89" s="6"/>
    </row>
    <row r="90" spans="16:16" outlineLevel="1" x14ac:dyDescent="0.25">
      <c r="P90" s="6"/>
    </row>
    <row r="91" spans="16:16" outlineLevel="1" x14ac:dyDescent="0.25">
      <c r="P91" s="6"/>
    </row>
    <row r="92" spans="16:16" outlineLevel="1" x14ac:dyDescent="0.25">
      <c r="P92" s="6"/>
    </row>
    <row r="93" spans="16:16" outlineLevel="1" x14ac:dyDescent="0.25">
      <c r="P93" s="6"/>
    </row>
    <row r="94" spans="16:16" outlineLevel="1" x14ac:dyDescent="0.25">
      <c r="P94" s="6"/>
    </row>
    <row r="95" spans="16:16" outlineLevel="1" x14ac:dyDescent="0.25">
      <c r="P95" s="6"/>
    </row>
    <row r="96" spans="16:16" outlineLevel="1" x14ac:dyDescent="0.25">
      <c r="P96" s="6"/>
    </row>
    <row r="97" spans="16:16" outlineLevel="1" x14ac:dyDescent="0.25">
      <c r="P97" s="6"/>
    </row>
    <row r="98" spans="16:16" outlineLevel="1" x14ac:dyDescent="0.25">
      <c r="P98" s="6"/>
    </row>
    <row r="99" spans="16:16" outlineLevel="1" x14ac:dyDescent="0.25">
      <c r="P99" s="6"/>
    </row>
    <row r="100" spans="16:16" outlineLevel="1" x14ac:dyDescent="0.25">
      <c r="P100" s="6"/>
    </row>
    <row r="101" spans="16:16" outlineLevel="1" x14ac:dyDescent="0.25">
      <c r="P101" s="6"/>
    </row>
    <row r="102" spans="16:16" outlineLevel="1" x14ac:dyDescent="0.25">
      <c r="P102" s="6"/>
    </row>
    <row r="103" spans="16:16" outlineLevel="1" x14ac:dyDescent="0.25">
      <c r="P103" s="6"/>
    </row>
    <row r="104" spans="16:16" outlineLevel="1" x14ac:dyDescent="0.25">
      <c r="P104" s="6"/>
    </row>
    <row r="105" spans="16:16" outlineLevel="1" x14ac:dyDescent="0.25">
      <c r="P105" s="6"/>
    </row>
    <row r="106" spans="16:16" outlineLevel="1" x14ac:dyDescent="0.25">
      <c r="P106" s="6"/>
    </row>
    <row r="107" spans="16:16" outlineLevel="1" x14ac:dyDescent="0.25">
      <c r="P107" s="6"/>
    </row>
    <row r="108" spans="16:16" outlineLevel="1" x14ac:dyDescent="0.25">
      <c r="P108" s="6"/>
    </row>
    <row r="109" spans="16:16" outlineLevel="1" x14ac:dyDescent="0.25">
      <c r="P109" s="6"/>
    </row>
    <row r="110" spans="16:16" outlineLevel="1" x14ac:dyDescent="0.25">
      <c r="P110" s="6"/>
    </row>
    <row r="111" spans="16:16" outlineLevel="1" x14ac:dyDescent="0.25">
      <c r="P111" s="6"/>
    </row>
    <row r="112" spans="16:16" outlineLevel="1" x14ac:dyDescent="0.25">
      <c r="P112" s="6"/>
    </row>
    <row r="113" spans="16:16" outlineLevel="1" x14ac:dyDescent="0.25">
      <c r="P113" s="6"/>
    </row>
    <row r="114" spans="16:16" outlineLevel="1" x14ac:dyDescent="0.25">
      <c r="P114" s="6"/>
    </row>
    <row r="115" spans="16:16" outlineLevel="1" x14ac:dyDescent="0.25">
      <c r="P115" s="6"/>
    </row>
    <row r="116" spans="16:16" outlineLevel="1" x14ac:dyDescent="0.25">
      <c r="P116" s="6"/>
    </row>
    <row r="117" spans="16:16" outlineLevel="1" x14ac:dyDescent="0.25">
      <c r="P117" s="6"/>
    </row>
    <row r="118" spans="16:16" outlineLevel="1" x14ac:dyDescent="0.25">
      <c r="P118" s="6"/>
    </row>
    <row r="119" spans="16:16" outlineLevel="1" x14ac:dyDescent="0.25">
      <c r="P119" s="6"/>
    </row>
    <row r="120" spans="16:16" outlineLevel="1" x14ac:dyDescent="0.25">
      <c r="P120" s="6"/>
    </row>
    <row r="121" spans="16:16" outlineLevel="1" x14ac:dyDescent="0.25">
      <c r="P121" s="6"/>
    </row>
    <row r="122" spans="16:16" outlineLevel="1" x14ac:dyDescent="0.25">
      <c r="P122" s="6"/>
    </row>
    <row r="123" spans="16:16" outlineLevel="1" x14ac:dyDescent="0.25">
      <c r="P123" s="6"/>
    </row>
    <row r="124" spans="16:16" outlineLevel="1" x14ac:dyDescent="0.25">
      <c r="P124" s="6"/>
    </row>
    <row r="125" spans="16:16" outlineLevel="1" x14ac:dyDescent="0.25">
      <c r="P125" s="6"/>
    </row>
    <row r="126" spans="16:16" outlineLevel="1" x14ac:dyDescent="0.25">
      <c r="P126" s="6"/>
    </row>
    <row r="127" spans="16:16" outlineLevel="1" x14ac:dyDescent="0.25">
      <c r="P127" s="6"/>
    </row>
    <row r="128" spans="16:16" outlineLevel="1" x14ac:dyDescent="0.25">
      <c r="P128" s="6"/>
    </row>
    <row r="129" spans="16:16" outlineLevel="1" x14ac:dyDescent="0.25">
      <c r="P129" s="6"/>
    </row>
    <row r="130" spans="16:16" outlineLevel="1" x14ac:dyDescent="0.25">
      <c r="P130" s="6"/>
    </row>
    <row r="131" spans="16:16" outlineLevel="1" x14ac:dyDescent="0.25">
      <c r="P131" s="6"/>
    </row>
    <row r="132" spans="16:16" outlineLevel="1" x14ac:dyDescent="0.25">
      <c r="P132" s="6"/>
    </row>
    <row r="133" spans="16:16" outlineLevel="1" x14ac:dyDescent="0.25">
      <c r="P133" s="6"/>
    </row>
    <row r="134" spans="16:16" outlineLevel="1" x14ac:dyDescent="0.25">
      <c r="P134" s="6"/>
    </row>
    <row r="135" spans="16:16" outlineLevel="1" x14ac:dyDescent="0.25">
      <c r="P135" s="6"/>
    </row>
    <row r="136" spans="16:16" outlineLevel="1" x14ac:dyDescent="0.25">
      <c r="P136" s="6"/>
    </row>
    <row r="137" spans="16:16" outlineLevel="1" x14ac:dyDescent="0.25">
      <c r="P137" s="6"/>
    </row>
    <row r="138" spans="16:16" outlineLevel="1" x14ac:dyDescent="0.25">
      <c r="P138" s="6"/>
    </row>
    <row r="139" spans="16:16" outlineLevel="1" x14ac:dyDescent="0.25">
      <c r="P139" s="6"/>
    </row>
    <row r="140" spans="16:16" outlineLevel="1" x14ac:dyDescent="0.25">
      <c r="P140" s="6"/>
    </row>
    <row r="141" spans="16:16" outlineLevel="1" x14ac:dyDescent="0.25">
      <c r="P141" s="6"/>
    </row>
    <row r="142" spans="16:16" outlineLevel="1" x14ac:dyDescent="0.25">
      <c r="P142" s="6"/>
    </row>
    <row r="143" spans="16:16" outlineLevel="1" x14ac:dyDescent="0.25">
      <c r="P143" s="6"/>
    </row>
    <row r="144" spans="16:16" outlineLevel="1" x14ac:dyDescent="0.25">
      <c r="P144" s="6"/>
    </row>
    <row r="145" spans="3:16" outlineLevel="1" x14ac:dyDescent="0.25">
      <c r="P145" s="6"/>
    </row>
    <row r="146" spans="3:16" outlineLevel="1" x14ac:dyDescent="0.25">
      <c r="P146" s="6"/>
    </row>
    <row r="147" spans="3:16" outlineLevel="1" x14ac:dyDescent="0.25">
      <c r="P147" s="6"/>
    </row>
    <row r="148" spans="3:16" outlineLevel="1" x14ac:dyDescent="0.25"/>
    <row r="149" spans="3:16" outlineLevel="1" x14ac:dyDescent="0.25"/>
    <row r="150" spans="3:16" outlineLevel="1" x14ac:dyDescent="0.25"/>
    <row r="151" spans="3:16" outlineLevel="1" x14ac:dyDescent="0.25"/>
    <row r="152" spans="3:16" outlineLevel="1" x14ac:dyDescent="0.25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workbookViewId="0">
      <pane xSplit="7" ySplit="1" topLeftCell="M203" activePane="bottomRight" state="frozen"/>
      <selection activeCell="C1" sqref="C1"/>
      <selection pane="topRight" activeCell="H1" sqref="H1"/>
      <selection pane="bottomLeft" activeCell="C2" sqref="C2"/>
      <selection pane="bottomRight" activeCell="P205" sqref="P20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346</v>
      </c>
      <c r="Q1" s="2" t="s">
        <v>0</v>
      </c>
      <c r="R1" s="20" t="s">
        <v>30</v>
      </c>
    </row>
    <row r="2" spans="1:18" outlineLevel="2" x14ac:dyDescent="0.25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31-31</f>
        <v>0</v>
      </c>
      <c r="R2" s="78"/>
    </row>
    <row r="3" spans="1:18" outlineLevel="2" x14ac:dyDescent="0.25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500000</v>
      </c>
    </row>
    <row r="4" spans="1:18" outlineLevel="1" x14ac:dyDescent="0.25">
      <c r="C4" s="25" t="s">
        <v>284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R4" s="4" t="e">
        <f>-P4/$Q$2</f>
        <v>#DIV/0!</v>
      </c>
    </row>
    <row r="5" spans="1:18" outlineLevel="2" x14ac:dyDescent="0.25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5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5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-180096</v>
      </c>
    </row>
    <row r="8" spans="1:18" outlineLevel="1" x14ac:dyDescent="0.25">
      <c r="C8" s="72" t="s">
        <v>285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0</v>
      </c>
      <c r="R8" s="4" t="e">
        <f>-P8/$Q$2</f>
        <v>#DIV/0!</v>
      </c>
    </row>
    <row r="9" spans="1:18" outlineLevel="2" x14ac:dyDescent="0.25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5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5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-170992</v>
      </c>
    </row>
    <row r="12" spans="1:18" outlineLevel="1" x14ac:dyDescent="0.25">
      <c r="C12" s="72" t="s">
        <v>286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0</v>
      </c>
      <c r="R12" s="4" t="e">
        <f>-P12/$Q$2</f>
        <v>#DIV/0!</v>
      </c>
    </row>
    <row r="13" spans="1:18" outlineLevel="2" x14ac:dyDescent="0.25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197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5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197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-320328</v>
      </c>
    </row>
    <row r="15" spans="1:18" outlineLevel="1" x14ac:dyDescent="0.25">
      <c r="C15" s="86" t="s">
        <v>287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0</v>
      </c>
      <c r="R15" s="4" t="e">
        <f>-P15/$Q$2</f>
        <v>#DIV/0!</v>
      </c>
    </row>
    <row r="16" spans="1:18" outlineLevel="2" x14ac:dyDescent="0.25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197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5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197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320328</v>
      </c>
    </row>
    <row r="18" spans="3:18" outlineLevel="1" x14ac:dyDescent="0.25">
      <c r="C18" s="86" t="s">
        <v>288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0</v>
      </c>
      <c r="R18" s="4" t="e">
        <f>-P18/$Q$2</f>
        <v>#DIV/0!</v>
      </c>
    </row>
    <row r="19" spans="3:18" outlineLevel="2" x14ac:dyDescent="0.25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197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5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197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-36000</v>
      </c>
    </row>
    <row r="21" spans="3:18" outlineLevel="1" x14ac:dyDescent="0.25">
      <c r="C21" s="72" t="s">
        <v>289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0</v>
      </c>
      <c r="R21" s="4" t="e">
        <f>-P21/$Q$2</f>
        <v>#DIV/0!</v>
      </c>
    </row>
    <row r="22" spans="3:18" outlineLevel="2" x14ac:dyDescent="0.25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197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5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197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5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197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140015</v>
      </c>
    </row>
    <row r="25" spans="3:18" outlineLevel="1" x14ac:dyDescent="0.25">
      <c r="C25" s="72" t="s">
        <v>290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0</v>
      </c>
      <c r="R25" s="4" t="e">
        <f>-P25/$Q$2</f>
        <v>#DIV/0!</v>
      </c>
    </row>
    <row r="26" spans="3:18" outlineLevel="2" x14ac:dyDescent="0.25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197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5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197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-287000</v>
      </c>
    </row>
    <row r="28" spans="3:18" outlineLevel="1" x14ac:dyDescent="0.25">
      <c r="C28" s="72" t="s">
        <v>291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0</v>
      </c>
      <c r="R28" s="4" t="e">
        <f>-P28/$Q$2</f>
        <v>#DIV/0!</v>
      </c>
    </row>
    <row r="29" spans="3:18" outlineLevel="2" x14ac:dyDescent="0.25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197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5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197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200000</v>
      </c>
    </row>
    <row r="31" spans="3:18" outlineLevel="1" x14ac:dyDescent="0.25">
      <c r="C31" s="72" t="s">
        <v>292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0</v>
      </c>
      <c r="R31" s="4" t="e">
        <f>-P31/$Q$2</f>
        <v>#DIV/0!</v>
      </c>
    </row>
    <row r="32" spans="3:18" outlineLevel="2" x14ac:dyDescent="0.25">
      <c r="C32" s="43">
        <v>107873</v>
      </c>
      <c r="D32" s="43" t="s">
        <v>235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5">
      <c r="C33" s="43">
        <v>107873</v>
      </c>
      <c r="D33" s="43" t="s">
        <v>235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-390011</v>
      </c>
    </row>
    <row r="34" spans="3:18" outlineLevel="1" x14ac:dyDescent="0.25">
      <c r="C34" s="72" t="s">
        <v>293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-11</v>
      </c>
      <c r="R34" s="4" t="e">
        <f>-P34/$Q$2</f>
        <v>#DIV/0!</v>
      </c>
    </row>
    <row r="35" spans="3:18" outlineLevel="2" x14ac:dyDescent="0.25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5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-198710</v>
      </c>
    </row>
    <row r="37" spans="3:18" outlineLevel="1" x14ac:dyDescent="0.25">
      <c r="C37" s="72" t="s">
        <v>294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0</v>
      </c>
      <c r="R37" s="4" t="e">
        <f>-P37/$Q$2</f>
        <v>#DIV/0!</v>
      </c>
    </row>
    <row r="38" spans="3:18" outlineLevel="2" x14ac:dyDescent="0.25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5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5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-199999</v>
      </c>
    </row>
    <row r="41" spans="3:18" outlineLevel="1" x14ac:dyDescent="0.25">
      <c r="C41" s="72" t="s">
        <v>295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0</v>
      </c>
      <c r="R41" s="4" t="e">
        <f>-P41/$Q$2</f>
        <v>#DIV/0!</v>
      </c>
    </row>
    <row r="42" spans="3:18" outlineLevel="2" x14ac:dyDescent="0.25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5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500000</v>
      </c>
    </row>
    <row r="44" spans="3:18" outlineLevel="1" x14ac:dyDescent="0.25">
      <c r="C44" s="26" t="s">
        <v>296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20</v>
      </c>
      <c r="R44" s="4" t="e">
        <f>-P44/$Q$2</f>
        <v>#DIV/0!</v>
      </c>
    </row>
    <row r="45" spans="3:18" outlineLevel="2" x14ac:dyDescent="0.25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5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-250700</v>
      </c>
    </row>
    <row r="47" spans="3:18" outlineLevel="1" x14ac:dyDescent="0.25">
      <c r="C47" s="72" t="s">
        <v>297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0</v>
      </c>
      <c r="R47" s="4" t="e">
        <f>-P47/$Q$2</f>
        <v>#DIV/0!</v>
      </c>
    </row>
    <row r="48" spans="3:18" outlineLevel="2" x14ac:dyDescent="0.25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5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-191283</v>
      </c>
    </row>
    <row r="50" spans="3:18" outlineLevel="2" x14ac:dyDescent="0.25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5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5">
      <c r="C52" s="72" t="s">
        <v>298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0</v>
      </c>
      <c r="R52" s="4" t="e">
        <f>-P52/$Q$2</f>
        <v>#DIV/0!</v>
      </c>
    </row>
    <row r="53" spans="3:18" outlineLevel="2" x14ac:dyDescent="0.25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5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5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-40000</v>
      </c>
    </row>
    <row r="56" spans="3:18" outlineLevel="1" x14ac:dyDescent="0.25">
      <c r="C56" s="72" t="s">
        <v>299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0</v>
      </c>
      <c r="R56" s="4" t="e">
        <f>-P56/$Q$2</f>
        <v>#DIV/0!</v>
      </c>
    </row>
    <row r="57" spans="3:18" outlineLevel="2" x14ac:dyDescent="0.25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5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5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25000</v>
      </c>
    </row>
    <row r="60" spans="3:18" outlineLevel="1" x14ac:dyDescent="0.25">
      <c r="C60" s="72" t="s">
        <v>300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0</v>
      </c>
      <c r="R60" s="4" t="e">
        <f>-P60/$Q$2</f>
        <v>#DIV/0!</v>
      </c>
    </row>
    <row r="61" spans="3:18" outlineLevel="2" x14ac:dyDescent="0.25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5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-135000</v>
      </c>
      <c r="R62" s="4" t="e">
        <f>-(P61+P62)/Q2</f>
        <v>#DIV/0!</v>
      </c>
    </row>
    <row r="63" spans="3:18" outlineLevel="2" x14ac:dyDescent="0.25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5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-90000</v>
      </c>
      <c r="R64" s="4" t="e">
        <f>-(P63+P64)/Q2</f>
        <v>#DIV/0!</v>
      </c>
    </row>
    <row r="65" spans="3:18" outlineLevel="1" x14ac:dyDescent="0.25">
      <c r="C65" s="72" t="s">
        <v>301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0</v>
      </c>
    </row>
    <row r="66" spans="3:18" outlineLevel="2" x14ac:dyDescent="0.25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5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-5943</v>
      </c>
    </row>
    <row r="68" spans="3:18" outlineLevel="1" x14ac:dyDescent="0.25">
      <c r="C68" s="72" t="s">
        <v>302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0</v>
      </c>
      <c r="R68" s="4" t="e">
        <f>-P68/$Q$2</f>
        <v>#DIV/0!</v>
      </c>
    </row>
    <row r="69" spans="3:18" outlineLevel="2" x14ac:dyDescent="0.25">
      <c r="C69" s="24">
        <v>106875</v>
      </c>
      <c r="D69" s="43" t="s">
        <v>196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5">
      <c r="C70" s="24">
        <v>106875</v>
      </c>
      <c r="D70" s="43" t="s">
        <v>196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500000</v>
      </c>
    </row>
    <row r="71" spans="3:18" outlineLevel="1" x14ac:dyDescent="0.25">
      <c r="C71" s="26" t="s">
        <v>303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0</v>
      </c>
      <c r="R71" s="4" t="e">
        <f>-P71/$Q$2</f>
        <v>#DIV/0!</v>
      </c>
    </row>
    <row r="72" spans="3:18" outlineLevel="2" x14ac:dyDescent="0.25">
      <c r="C72" s="43">
        <v>107822</v>
      </c>
      <c r="D72" s="43" t="s">
        <v>196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5">
      <c r="C73" s="43">
        <v>107822</v>
      </c>
      <c r="D73" s="43" t="s">
        <v>196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-41748</v>
      </c>
    </row>
    <row r="74" spans="3:18" outlineLevel="1" x14ac:dyDescent="0.25">
      <c r="C74" s="72" t="s">
        <v>304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0</v>
      </c>
      <c r="R74" s="4" t="e">
        <f>-P74/$Q$2</f>
        <v>#DIV/0!</v>
      </c>
    </row>
    <row r="75" spans="3:18" outlineLevel="2" x14ac:dyDescent="0.25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5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-249984</v>
      </c>
    </row>
    <row r="77" spans="3:18" outlineLevel="1" x14ac:dyDescent="0.25">
      <c r="C77" s="72" t="s">
        <v>305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0</v>
      </c>
      <c r="R77" s="4" t="e">
        <f>-P77/$Q$2</f>
        <v>#DIV/0!</v>
      </c>
    </row>
    <row r="78" spans="3:18" outlineLevel="2" x14ac:dyDescent="0.25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5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-59990</v>
      </c>
    </row>
    <row r="80" spans="3:18" outlineLevel="1" x14ac:dyDescent="0.25">
      <c r="C80" s="72" t="s">
        <v>306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0</v>
      </c>
      <c r="R80" s="4" t="e">
        <f>-P80/$Q$2</f>
        <v>#DIV/0!</v>
      </c>
    </row>
    <row r="81" spans="3:18" outlineLevel="2" x14ac:dyDescent="0.25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5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-63950</v>
      </c>
    </row>
    <row r="83" spans="3:18" outlineLevel="1" x14ac:dyDescent="0.25">
      <c r="C83" s="72" t="s">
        <v>307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0</v>
      </c>
      <c r="R83" s="4" t="e">
        <f>-P83/$Q$2</f>
        <v>#DIV/0!</v>
      </c>
    </row>
    <row r="84" spans="3:18" outlineLevel="2" x14ac:dyDescent="0.25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5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5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50000</v>
      </c>
      <c r="R86" s="4" t="e">
        <f>(P84+P85+P86)/$Q$2</f>
        <v>#DIV/0!</v>
      </c>
    </row>
    <row r="87" spans="3:18" outlineLevel="2" x14ac:dyDescent="0.25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5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5">
      <c r="C89" s="72" t="s">
        <v>308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0</v>
      </c>
    </row>
    <row r="90" spans="3:18" outlineLevel="2" x14ac:dyDescent="0.25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5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20000</v>
      </c>
    </row>
    <row r="92" spans="3:18" outlineLevel="1" x14ac:dyDescent="0.25">
      <c r="C92" s="72" t="s">
        <v>309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0</v>
      </c>
      <c r="R92" s="4" t="e">
        <f>-P92/$Q$2</f>
        <v>#DIV/0!</v>
      </c>
    </row>
    <row r="93" spans="3:18" outlineLevel="2" x14ac:dyDescent="0.25">
      <c r="C93" s="43">
        <v>108103</v>
      </c>
      <c r="D93" s="43" t="s">
        <v>238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5">
      <c r="C94" s="43">
        <v>108103</v>
      </c>
      <c r="D94" s="43" t="s">
        <v>238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-62001</v>
      </c>
    </row>
    <row r="95" spans="3:18" outlineLevel="1" x14ac:dyDescent="0.25">
      <c r="C95" s="72" t="s">
        <v>310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-1</v>
      </c>
      <c r="R95" s="4" t="e">
        <f>-P95/$Q$2</f>
        <v>#DIV/0!</v>
      </c>
    </row>
    <row r="96" spans="3:18" outlineLevel="2" x14ac:dyDescent="0.25">
      <c r="C96" s="43">
        <v>108100</v>
      </c>
      <c r="D96" s="43" t="s">
        <v>239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197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5">
      <c r="C97" s="43">
        <v>108100</v>
      </c>
      <c r="D97" s="43" t="s">
        <v>239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197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-110000</v>
      </c>
    </row>
    <row r="98" spans="3:18" outlineLevel="1" x14ac:dyDescent="0.25">
      <c r="C98" s="72" t="s">
        <v>311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0</v>
      </c>
      <c r="R98" s="4" t="e">
        <f>-P98/$Q$2</f>
        <v>#DIV/0!</v>
      </c>
    </row>
    <row r="99" spans="3:18" outlineLevel="2" x14ac:dyDescent="0.25">
      <c r="C99" s="43">
        <v>108256</v>
      </c>
      <c r="D99" s="43" t="s">
        <v>239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5">
      <c r="C100" s="43">
        <v>108256</v>
      </c>
      <c r="D100" s="43" t="s">
        <v>239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5">
      <c r="C101" s="72" t="s">
        <v>312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5">
      <c r="C102" s="43">
        <v>108310</v>
      </c>
      <c r="D102" s="43" t="s">
        <v>239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197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5">
      <c r="C103" s="43">
        <v>108310</v>
      </c>
      <c r="D103" s="43" t="s">
        <v>239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197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-30000</v>
      </c>
    </row>
    <row r="104" spans="3:18" outlineLevel="1" x14ac:dyDescent="0.25">
      <c r="C104" s="72" t="s">
        <v>313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0</v>
      </c>
      <c r="R104" s="4" t="e">
        <f>-P104/$Q$2</f>
        <v>#DIV/0!</v>
      </c>
    </row>
    <row r="105" spans="3:18" outlineLevel="2" x14ac:dyDescent="0.25">
      <c r="C105" s="24">
        <v>107664</v>
      </c>
      <c r="D105" s="43" t="s">
        <v>282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233</v>
      </c>
      <c r="J105" s="43" t="s">
        <v>283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v>-2300</v>
      </c>
      <c r="R105" s="77"/>
    </row>
    <row r="106" spans="3:18" outlineLevel="2" x14ac:dyDescent="0.25">
      <c r="C106" s="24">
        <v>107664</v>
      </c>
      <c r="D106" s="43" t="s">
        <v>282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233</v>
      </c>
      <c r="J106" s="43" t="s">
        <v>283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5">
      <c r="C107" s="26" t="s">
        <v>314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-2300</v>
      </c>
      <c r="R107" s="4" t="e">
        <f>-P107/$Q$2</f>
        <v>#DIV/0!</v>
      </c>
    </row>
    <row r="108" spans="3:18" outlineLevel="2" x14ac:dyDescent="0.25">
      <c r="C108" s="24">
        <v>106850</v>
      </c>
      <c r="D108" s="43" t="s">
        <v>281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5">
      <c r="C109" s="24">
        <v>106850</v>
      </c>
      <c r="D109" s="43" t="s">
        <v>281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500000</v>
      </c>
    </row>
    <row r="110" spans="3:18" outlineLevel="1" x14ac:dyDescent="0.25">
      <c r="C110" s="26" t="s">
        <v>315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0</v>
      </c>
      <c r="R110" s="4" t="e">
        <f>-P110/$Q$2</f>
        <v>#DIV/0!</v>
      </c>
    </row>
    <row r="111" spans="3:18" outlineLevel="2" x14ac:dyDescent="0.25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5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-48001</v>
      </c>
    </row>
    <row r="113" spans="3:18" outlineLevel="1" x14ac:dyDescent="0.25">
      <c r="C113" s="72" t="s">
        <v>316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0</v>
      </c>
      <c r="R113" s="4" t="e">
        <f>-P113/$Q$2</f>
        <v>#DIV/0!</v>
      </c>
    </row>
    <row r="114" spans="3:18" outlineLevel="2" x14ac:dyDescent="0.25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5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-45000</v>
      </c>
    </row>
    <row r="116" spans="3:18" outlineLevel="1" x14ac:dyDescent="0.25">
      <c r="C116" s="72" t="s">
        <v>317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0</v>
      </c>
      <c r="R116" s="4" t="e">
        <f>-P116/$Q$2</f>
        <v>#DIV/0!</v>
      </c>
    </row>
    <row r="117" spans="3:18" outlineLevel="2" x14ac:dyDescent="0.25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5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-20000</v>
      </c>
    </row>
    <row r="119" spans="3:18" outlineLevel="1" x14ac:dyDescent="0.25">
      <c r="C119" s="72" t="s">
        <v>318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0</v>
      </c>
      <c r="R119" s="4" t="e">
        <f>-P119/$Q$2</f>
        <v>#DIV/0!</v>
      </c>
    </row>
    <row r="120" spans="3:18" outlineLevel="2" x14ac:dyDescent="0.25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197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5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197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-50000</v>
      </c>
    </row>
    <row r="122" spans="3:18" outlineLevel="1" x14ac:dyDescent="0.25">
      <c r="C122" s="72" t="s">
        <v>319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0</v>
      </c>
      <c r="R122" s="4" t="e">
        <f>-P122/$Q$2</f>
        <v>#DIV/0!</v>
      </c>
    </row>
    <row r="123" spans="3:18" outlineLevel="2" x14ac:dyDescent="0.25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197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5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197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40000</v>
      </c>
    </row>
    <row r="125" spans="3:18" outlineLevel="1" x14ac:dyDescent="0.25">
      <c r="C125" s="72" t="s">
        <v>320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0</v>
      </c>
      <c r="R125" s="4" t="e">
        <f>-P125/$Q$2</f>
        <v>#DIV/0!</v>
      </c>
    </row>
    <row r="126" spans="3:18" outlineLevel="2" x14ac:dyDescent="0.25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197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5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197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-30000</v>
      </c>
    </row>
    <row r="128" spans="3:18" outlineLevel="1" x14ac:dyDescent="0.25">
      <c r="C128" s="72" t="s">
        <v>321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0</v>
      </c>
      <c r="R128" s="4" t="e">
        <f>-P128/$Q$2</f>
        <v>#DIV/0!</v>
      </c>
    </row>
    <row r="129" spans="3:18" outlineLevel="2" x14ac:dyDescent="0.25">
      <c r="C129" s="43">
        <v>107884</v>
      </c>
      <c r="D129" s="43" t="s">
        <v>236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5">
      <c r="C130" s="43">
        <v>107884</v>
      </c>
      <c r="D130" s="43" t="s">
        <v>236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-29998</v>
      </c>
    </row>
    <row r="131" spans="3:18" outlineLevel="1" x14ac:dyDescent="0.25">
      <c r="C131" s="72" t="s">
        <v>322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2</v>
      </c>
      <c r="R131" s="4" t="e">
        <f>-P131/$Q$2</f>
        <v>#DIV/0!</v>
      </c>
    </row>
    <row r="132" spans="3:18" outlineLevel="2" x14ac:dyDescent="0.25">
      <c r="C132" s="43">
        <v>108312</v>
      </c>
      <c r="D132" s="43" t="s">
        <v>236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5">
      <c r="C133" s="43">
        <v>108312</v>
      </c>
      <c r="D133" s="43" t="s">
        <v>236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-30000</v>
      </c>
    </row>
    <row r="134" spans="3:18" outlineLevel="1" x14ac:dyDescent="0.25">
      <c r="C134" s="72" t="s">
        <v>323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0</v>
      </c>
      <c r="R134" s="4" t="e">
        <f>-P134/$Q$2</f>
        <v>#DIV/0!</v>
      </c>
    </row>
    <row r="135" spans="3:18" outlineLevel="2" x14ac:dyDescent="0.25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5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400020</v>
      </c>
    </row>
    <row r="137" spans="3:18" outlineLevel="1" x14ac:dyDescent="0.25">
      <c r="C137" s="26" t="s">
        <v>324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0</v>
      </c>
      <c r="R137" s="4" t="e">
        <f>-P137/$Q$2</f>
        <v>#DIV/0!</v>
      </c>
    </row>
    <row r="138" spans="3:18" outlineLevel="2" x14ac:dyDescent="0.25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5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-399993</v>
      </c>
    </row>
    <row r="140" spans="3:18" outlineLevel="1" x14ac:dyDescent="0.25">
      <c r="C140" s="26" t="s">
        <v>325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0</v>
      </c>
      <c r="R140" s="4" t="e">
        <f>-P140/$Q$2</f>
        <v>#DIV/0!</v>
      </c>
    </row>
    <row r="141" spans="3:18" outlineLevel="2" x14ac:dyDescent="0.25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5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399993</v>
      </c>
    </row>
    <row r="143" spans="3:18" outlineLevel="1" x14ac:dyDescent="0.25">
      <c r="C143" s="26" t="s">
        <v>326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0</v>
      </c>
      <c r="R143" s="4" t="e">
        <f>-P143/$Q$2</f>
        <v>#DIV/0!</v>
      </c>
    </row>
    <row r="144" spans="3:18" outlineLevel="2" x14ac:dyDescent="0.25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5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-180000</v>
      </c>
    </row>
    <row r="146" spans="3:18" outlineLevel="1" x14ac:dyDescent="0.25">
      <c r="C146" s="72" t="s">
        <v>327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0</v>
      </c>
      <c r="R146" s="4" t="e">
        <f>-P146/$Q$2</f>
        <v>#DIV/0!</v>
      </c>
    </row>
    <row r="147" spans="3:18" outlineLevel="2" x14ac:dyDescent="0.25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5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-50000</v>
      </c>
    </row>
    <row r="149" spans="3:18" outlineLevel="1" x14ac:dyDescent="0.25">
      <c r="C149" s="72" t="s">
        <v>328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0</v>
      </c>
      <c r="R149" s="4" t="e">
        <f>-P149/$Q$2</f>
        <v>#DIV/0!</v>
      </c>
    </row>
    <row r="150" spans="3:18" outlineLevel="2" x14ac:dyDescent="0.25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5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300018</v>
      </c>
    </row>
    <row r="152" spans="3:18" outlineLevel="1" x14ac:dyDescent="0.25">
      <c r="C152" s="26" t="s">
        <v>329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0</v>
      </c>
      <c r="R152" s="4" t="e">
        <f>-P152/$Q$2</f>
        <v>#DIV/0!</v>
      </c>
    </row>
    <row r="153" spans="3:18" outlineLevel="2" x14ac:dyDescent="0.25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5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-310000</v>
      </c>
    </row>
    <row r="155" spans="3:18" outlineLevel="1" x14ac:dyDescent="0.25">
      <c r="C155" s="72" t="s">
        <v>330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0</v>
      </c>
      <c r="R155" s="4" t="e">
        <f>-P155/$Q$2</f>
        <v>#DIV/0!</v>
      </c>
    </row>
    <row r="156" spans="3:18" outlineLevel="2" x14ac:dyDescent="0.25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5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5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-130000</v>
      </c>
    </row>
    <row r="159" spans="3:18" outlineLevel="1" x14ac:dyDescent="0.25">
      <c r="C159" s="72" t="s">
        <v>331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0</v>
      </c>
      <c r="R159" s="4" t="e">
        <f>-P159/$Q$2</f>
        <v>#DIV/0!</v>
      </c>
    </row>
    <row r="160" spans="3:18" outlineLevel="2" x14ac:dyDescent="0.25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5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-83654</v>
      </c>
    </row>
    <row r="162" spans="3:18" outlineLevel="1" x14ac:dyDescent="0.25">
      <c r="C162" s="72" t="s">
        <v>332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0</v>
      </c>
      <c r="R162" s="4" t="e">
        <f>-P162/$Q$2</f>
        <v>#DIV/0!</v>
      </c>
    </row>
    <row r="163" spans="3:18" outlineLevel="2" x14ac:dyDescent="0.25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5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-99988</v>
      </c>
    </row>
    <row r="165" spans="3:18" outlineLevel="1" x14ac:dyDescent="0.25">
      <c r="C165" s="72" t="s">
        <v>333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0</v>
      </c>
      <c r="R165" s="4" t="e">
        <f>-P165/$Q$2</f>
        <v>#DIV/0!</v>
      </c>
    </row>
    <row r="166" spans="3:18" outlineLevel="2" x14ac:dyDescent="0.25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5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30000</v>
      </c>
    </row>
    <row r="168" spans="3:18" outlineLevel="1" x14ac:dyDescent="0.25">
      <c r="C168" s="72" t="s">
        <v>334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0</v>
      </c>
      <c r="R168" s="4" t="e">
        <f>-P168/$Q$2</f>
        <v>#DIV/0!</v>
      </c>
    </row>
    <row r="169" spans="3:18" outlineLevel="2" x14ac:dyDescent="0.25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5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-30000</v>
      </c>
      <c r="R170" s="4" t="e">
        <f>(P169+P170)/$Q$2</f>
        <v>#DIV/0!</v>
      </c>
    </row>
    <row r="171" spans="3:18" outlineLevel="2" x14ac:dyDescent="0.25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5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-60000</v>
      </c>
      <c r="R172" s="4" t="e">
        <f>(P171+P172)/$Q$2</f>
        <v>#DIV/0!</v>
      </c>
    </row>
    <row r="173" spans="3:18" outlineLevel="2" x14ac:dyDescent="0.25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5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-11400</v>
      </c>
      <c r="R174" s="4" t="e">
        <f>(P173+P174)/$Q$2</f>
        <v>#DIV/0!</v>
      </c>
    </row>
    <row r="175" spans="3:18" outlineLevel="1" x14ac:dyDescent="0.25">
      <c r="C175" s="72" t="s">
        <v>335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0</v>
      </c>
    </row>
    <row r="176" spans="3:18" outlineLevel="2" x14ac:dyDescent="0.25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197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5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197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-30000</v>
      </c>
    </row>
    <row r="178" spans="3:18" outlineLevel="1" x14ac:dyDescent="0.25">
      <c r="C178" s="72" t="s">
        <v>336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0</v>
      </c>
      <c r="R178" s="4" t="e">
        <f>-P178/$Q$2</f>
        <v>#DIV/0!</v>
      </c>
    </row>
    <row r="179" spans="3:18" outlineLevel="2" x14ac:dyDescent="0.25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5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5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10000</v>
      </c>
      <c r="R181" s="4" t="e">
        <f>(P179+P180+P181)/$Q$2</f>
        <v>#DIV/0!</v>
      </c>
    </row>
    <row r="182" spans="3:18" outlineLevel="2" x14ac:dyDescent="0.25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5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25268</v>
      </c>
      <c r="R183" s="4" t="e">
        <f>(P182+P183)/$Q$2</f>
        <v>#DIV/0!</v>
      </c>
    </row>
    <row r="184" spans="3:18" outlineLevel="2" x14ac:dyDescent="0.25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5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5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5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5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20000</v>
      </c>
      <c r="R188" s="4" t="e">
        <f>(P186+P187+P188)/$Q$2</f>
        <v>#DIV/0!</v>
      </c>
    </row>
    <row r="189" spans="3:18" outlineLevel="1" x14ac:dyDescent="0.25">
      <c r="C189" s="72" t="s">
        <v>337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0</v>
      </c>
    </row>
    <row r="190" spans="3:18" outlineLevel="2" x14ac:dyDescent="0.25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197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5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197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-140000</v>
      </c>
      <c r="R191" s="4" t="e">
        <f>(P190+P191)/$Q$2</f>
        <v>#DIV/0!</v>
      </c>
    </row>
    <row r="192" spans="3:18" outlineLevel="2" x14ac:dyDescent="0.25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197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5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197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-90000</v>
      </c>
      <c r="R193" s="4" t="e">
        <f>(P192+P193)/$Q$2</f>
        <v>#DIV/0!</v>
      </c>
    </row>
    <row r="194" spans="3:18" outlineLevel="1" x14ac:dyDescent="0.25">
      <c r="C194" s="72" t="s">
        <v>338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0</v>
      </c>
    </row>
    <row r="195" spans="3:18" outlineLevel="2" x14ac:dyDescent="0.25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5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40000</v>
      </c>
    </row>
    <row r="197" spans="3:18" outlineLevel="1" x14ac:dyDescent="0.25">
      <c r="C197" s="72" t="s">
        <v>339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0</v>
      </c>
      <c r="R197" s="4" t="e">
        <f>-P197/$Q$2</f>
        <v>#DIV/0!</v>
      </c>
    </row>
    <row r="198" spans="3:18" outlineLevel="2" x14ac:dyDescent="0.25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5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-20000</v>
      </c>
    </row>
    <row r="200" spans="3:18" outlineLevel="1" x14ac:dyDescent="0.25">
      <c r="C200" s="72" t="s">
        <v>340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0</v>
      </c>
      <c r="R200" s="4" t="e">
        <f>-P200/$Q$2</f>
        <v>#DIV/0!</v>
      </c>
    </row>
    <row r="201" spans="3:18" outlineLevel="2" x14ac:dyDescent="0.25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5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5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-160000</v>
      </c>
      <c r="R203" s="4" t="e">
        <f>(P201+P202+P203)/$Q$2</f>
        <v>#DIV/0!</v>
      </c>
    </row>
    <row r="204" spans="3:18" outlineLevel="2" x14ac:dyDescent="0.25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5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f>-29962-38</f>
        <v>-30000</v>
      </c>
    </row>
    <row r="206" spans="3:18" outlineLevel="1" x14ac:dyDescent="0.25">
      <c r="C206" s="72" t="s">
        <v>341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0</v>
      </c>
    </row>
    <row r="207" spans="3:18" outlineLevel="2" x14ac:dyDescent="0.25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5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5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-60000</v>
      </c>
      <c r="R209" s="4" t="e">
        <f>(P207+P208+P209)/$Q$2</f>
        <v>#DIV/0!</v>
      </c>
    </row>
    <row r="210" spans="3:18" outlineLevel="1" x14ac:dyDescent="0.25">
      <c r="C210" s="72" t="s">
        <v>342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0</v>
      </c>
    </row>
    <row r="211" spans="3:18" outlineLevel="2" x14ac:dyDescent="0.25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5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-80000</v>
      </c>
      <c r="R212" s="4" t="e">
        <f>(P211+P212)/$Q$2</f>
        <v>#DIV/0!</v>
      </c>
    </row>
    <row r="213" spans="3:18" outlineLevel="2" x14ac:dyDescent="0.25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5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-55000</v>
      </c>
      <c r="R214" s="4" t="e">
        <f>(P213+P214)/$Q$2</f>
        <v>#DIV/0!</v>
      </c>
    </row>
    <row r="215" spans="3:18" outlineLevel="1" x14ac:dyDescent="0.25">
      <c r="C215" s="72" t="s">
        <v>343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0</v>
      </c>
    </row>
    <row r="216" spans="3:18" outlineLevel="2" x14ac:dyDescent="0.25">
      <c r="C216" s="43">
        <v>108255</v>
      </c>
      <c r="D216" s="43" t="s">
        <v>198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5">
      <c r="C217" s="43">
        <v>108255</v>
      </c>
      <c r="D217" s="43" t="s">
        <v>198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40000</v>
      </c>
    </row>
    <row r="218" spans="3:18" outlineLevel="1" x14ac:dyDescent="0.25">
      <c r="C218" s="72" t="s">
        <v>344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0</v>
      </c>
      <c r="R218" s="4" t="e">
        <f>-P218/$Q$2</f>
        <v>#DIV/0!</v>
      </c>
    </row>
    <row r="219" spans="3:18" outlineLevel="2" x14ac:dyDescent="0.25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5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-450000</v>
      </c>
    </row>
    <row r="221" spans="3:18" outlineLevel="1" x14ac:dyDescent="0.25">
      <c r="C221" s="72" t="s">
        <v>345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0</v>
      </c>
      <c r="R221" s="4" t="e">
        <f>-P221/$Q$2</f>
        <v>#DIV/0!</v>
      </c>
    </row>
    <row r="222" spans="3:18" x14ac:dyDescent="0.25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-2290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3" sqref="P3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346</v>
      </c>
      <c r="Q1" s="2" t="s">
        <v>0</v>
      </c>
      <c r="R1" s="20" t="s">
        <v>30</v>
      </c>
    </row>
    <row r="2" spans="1:18" outlineLevel="2" x14ac:dyDescent="0.25">
      <c r="C2" s="43">
        <v>108143</v>
      </c>
      <c r="D2" s="43" t="s">
        <v>89</v>
      </c>
      <c r="E2" s="43" t="s">
        <v>38</v>
      </c>
      <c r="F2" s="43">
        <v>62389</v>
      </c>
      <c r="G2" s="43">
        <v>106069</v>
      </c>
      <c r="H2" s="43" t="s">
        <v>5</v>
      </c>
      <c r="I2" s="44" t="s">
        <v>347</v>
      </c>
      <c r="J2" s="43" t="s">
        <v>197</v>
      </c>
      <c r="K2" s="52">
        <v>37073</v>
      </c>
      <c r="L2" s="33">
        <v>37084</v>
      </c>
      <c r="M2" s="44" t="s">
        <v>4</v>
      </c>
      <c r="N2" s="47">
        <v>37135</v>
      </c>
      <c r="O2" s="49">
        <v>300000</v>
      </c>
      <c r="P2" s="5">
        <f>O2</f>
        <v>300000</v>
      </c>
      <c r="Q2">
        <f>30-26</f>
        <v>4</v>
      </c>
    </row>
    <row r="3" spans="1:18" outlineLevel="2" x14ac:dyDescent="0.25">
      <c r="C3" s="43">
        <v>108143</v>
      </c>
      <c r="D3" s="43" t="s">
        <v>89</v>
      </c>
      <c r="E3" s="43" t="s">
        <v>38</v>
      </c>
      <c r="F3" s="43">
        <v>62389</v>
      </c>
      <c r="G3" s="43">
        <v>106069</v>
      </c>
      <c r="H3" s="43" t="s">
        <v>5</v>
      </c>
      <c r="I3" s="44" t="s">
        <v>347</v>
      </c>
      <c r="J3" s="43" t="s">
        <v>197</v>
      </c>
      <c r="K3" s="52">
        <v>37073</v>
      </c>
      <c r="L3" s="33">
        <v>37084</v>
      </c>
      <c r="M3" s="44" t="s">
        <v>3</v>
      </c>
      <c r="N3" s="47">
        <v>37196</v>
      </c>
      <c r="O3" s="49">
        <v>-300000</v>
      </c>
      <c r="P3" s="5">
        <v>-260000</v>
      </c>
    </row>
    <row r="4" spans="1:18" outlineLevel="1" x14ac:dyDescent="0.25">
      <c r="C4" s="88" t="s">
        <v>348</v>
      </c>
      <c r="D4" s="43"/>
      <c r="E4" s="43"/>
      <c r="F4" s="43"/>
      <c r="G4" s="43"/>
      <c r="H4" s="43"/>
      <c r="I4" s="44"/>
      <c r="J4" s="43"/>
      <c r="K4" s="52"/>
      <c r="L4" s="33"/>
      <c r="M4" s="44"/>
      <c r="N4" s="47"/>
      <c r="O4" s="49"/>
      <c r="P4" s="5">
        <f>SUBTOTAL(9,P2:P3)</f>
        <v>40000</v>
      </c>
      <c r="R4" s="4">
        <f>-P4/$Q$2</f>
        <v>-10000</v>
      </c>
    </row>
    <row r="5" spans="1:18" outlineLevel="2" x14ac:dyDescent="0.25">
      <c r="C5" s="43">
        <v>108129</v>
      </c>
      <c r="D5" s="43" t="s">
        <v>236</v>
      </c>
      <c r="E5" s="43" t="s">
        <v>38</v>
      </c>
      <c r="F5" s="43">
        <v>71460</v>
      </c>
      <c r="G5" s="43">
        <v>101918</v>
      </c>
      <c r="H5" s="43" t="s">
        <v>5</v>
      </c>
      <c r="I5" s="44" t="s">
        <v>347</v>
      </c>
      <c r="J5" s="43" t="s">
        <v>43</v>
      </c>
      <c r="K5" s="52">
        <v>37073</v>
      </c>
      <c r="L5" s="33">
        <v>37083</v>
      </c>
      <c r="M5" s="44" t="s">
        <v>4</v>
      </c>
      <c r="N5" s="47">
        <v>37104</v>
      </c>
      <c r="O5" s="49">
        <v>700000</v>
      </c>
      <c r="P5" s="5">
        <v>700011</v>
      </c>
    </row>
    <row r="6" spans="1:18" outlineLevel="2" x14ac:dyDescent="0.25">
      <c r="C6" s="43">
        <v>108129</v>
      </c>
      <c r="D6" s="43" t="s">
        <v>236</v>
      </c>
      <c r="E6" s="43" t="s">
        <v>38</v>
      </c>
      <c r="F6" s="43">
        <v>71460</v>
      </c>
      <c r="G6" s="43">
        <v>101918</v>
      </c>
      <c r="H6" s="43" t="s">
        <v>5</v>
      </c>
      <c r="I6" s="44" t="s">
        <v>347</v>
      </c>
      <c r="J6" s="43" t="s">
        <v>43</v>
      </c>
      <c r="K6" s="52">
        <v>37073</v>
      </c>
      <c r="L6" s="33">
        <v>37083</v>
      </c>
      <c r="M6" s="44" t="s">
        <v>3</v>
      </c>
      <c r="N6" s="47">
        <v>37196</v>
      </c>
      <c r="O6" s="49">
        <v>-700011</v>
      </c>
      <c r="P6" s="5">
        <v>-606658</v>
      </c>
    </row>
    <row r="7" spans="1:18" outlineLevel="1" x14ac:dyDescent="0.25">
      <c r="C7" s="72" t="s">
        <v>349</v>
      </c>
      <c r="D7" s="43"/>
      <c r="E7" s="43"/>
      <c r="F7" s="43"/>
      <c r="G7" s="43"/>
      <c r="H7" s="43"/>
      <c r="I7" s="44"/>
      <c r="J7" s="43"/>
      <c r="K7" s="52"/>
      <c r="L7" s="33"/>
      <c r="M7" s="44"/>
      <c r="N7" s="47"/>
      <c r="O7" s="49"/>
      <c r="P7" s="5">
        <f>SUBTOTAL(9,P5:P6)</f>
        <v>93353</v>
      </c>
      <c r="R7" s="4">
        <f>-P7/$Q$2</f>
        <v>-23338.25</v>
      </c>
    </row>
    <row r="8" spans="1:18" outlineLevel="2" x14ac:dyDescent="0.25">
      <c r="C8" s="43">
        <v>108089</v>
      </c>
      <c r="D8" s="43" t="s">
        <v>47</v>
      </c>
      <c r="E8" s="43" t="s">
        <v>38</v>
      </c>
      <c r="F8" s="43">
        <v>62389</v>
      </c>
      <c r="G8" s="43">
        <v>22359</v>
      </c>
      <c r="H8" s="43" t="s">
        <v>5</v>
      </c>
      <c r="I8" s="44" t="s">
        <v>41</v>
      </c>
      <c r="J8" s="43" t="s">
        <v>43</v>
      </c>
      <c r="K8" s="52">
        <v>37043</v>
      </c>
      <c r="L8" s="33">
        <v>37070</v>
      </c>
      <c r="M8" s="44" t="s">
        <v>4</v>
      </c>
      <c r="N8" s="47">
        <v>37073</v>
      </c>
      <c r="O8" s="49">
        <v>500000</v>
      </c>
      <c r="P8" s="5">
        <v>499999</v>
      </c>
    </row>
    <row r="9" spans="1:18" outlineLevel="2" x14ac:dyDescent="0.25">
      <c r="C9" s="43">
        <v>108089</v>
      </c>
      <c r="D9" s="43" t="s">
        <v>47</v>
      </c>
      <c r="E9" s="43" t="s">
        <v>38</v>
      </c>
      <c r="F9" s="43">
        <v>62389</v>
      </c>
      <c r="G9" s="43">
        <v>22359</v>
      </c>
      <c r="H9" s="43" t="s">
        <v>5</v>
      </c>
      <c r="I9" s="44" t="s">
        <v>41</v>
      </c>
      <c r="J9" s="43" t="s">
        <v>43</v>
      </c>
      <c r="K9" s="52">
        <v>37043</v>
      </c>
      <c r="L9" s="33">
        <v>37070</v>
      </c>
      <c r="M9" s="44" t="s">
        <v>3</v>
      </c>
      <c r="N9" s="47">
        <v>37196</v>
      </c>
      <c r="O9" s="49">
        <v>-499999</v>
      </c>
      <c r="P9" s="5">
        <v>-433316</v>
      </c>
    </row>
    <row r="10" spans="1:18" outlineLevel="1" x14ac:dyDescent="0.25">
      <c r="C10" s="72" t="s">
        <v>350</v>
      </c>
      <c r="D10" s="43"/>
      <c r="E10" s="43"/>
      <c r="F10" s="43"/>
      <c r="G10" s="43"/>
      <c r="H10" s="43"/>
      <c r="I10" s="44"/>
      <c r="J10" s="43"/>
      <c r="K10" s="52"/>
      <c r="L10" s="33"/>
      <c r="M10" s="44"/>
      <c r="N10" s="47"/>
      <c r="O10" s="49"/>
      <c r="P10" s="5">
        <f>SUBTOTAL(9,P8:P9)</f>
        <v>66683</v>
      </c>
      <c r="R10" s="4">
        <f>-P10/$Q$2</f>
        <v>-16670.75</v>
      </c>
    </row>
    <row r="11" spans="1:18" outlineLevel="2" x14ac:dyDescent="0.25">
      <c r="C11" s="43">
        <v>108091</v>
      </c>
      <c r="D11" s="43" t="s">
        <v>47</v>
      </c>
      <c r="E11" s="43" t="s">
        <v>38</v>
      </c>
      <c r="F11" s="43">
        <v>62996</v>
      </c>
      <c r="G11" s="43">
        <v>22359</v>
      </c>
      <c r="H11" s="43" t="s">
        <v>2</v>
      </c>
      <c r="I11" s="44" t="s">
        <v>39</v>
      </c>
      <c r="J11" s="43" t="s">
        <v>43</v>
      </c>
      <c r="K11" s="52">
        <v>37043</v>
      </c>
      <c r="L11" s="33">
        <v>37070</v>
      </c>
      <c r="M11" s="44" t="s">
        <v>3</v>
      </c>
      <c r="N11" s="47">
        <v>37073</v>
      </c>
      <c r="O11" s="49">
        <v>-500000</v>
      </c>
      <c r="P11" s="5">
        <v>-499995</v>
      </c>
    </row>
    <row r="12" spans="1:18" outlineLevel="2" x14ac:dyDescent="0.25">
      <c r="C12" s="43">
        <v>108091</v>
      </c>
      <c r="D12" s="43" t="s">
        <v>47</v>
      </c>
      <c r="E12" s="43" t="s">
        <v>38</v>
      </c>
      <c r="F12" s="43">
        <v>62996</v>
      </c>
      <c r="G12" s="43">
        <v>22359</v>
      </c>
      <c r="H12" s="43" t="s">
        <v>2</v>
      </c>
      <c r="I12" s="44" t="s">
        <v>39</v>
      </c>
      <c r="J12" s="43" t="s">
        <v>43</v>
      </c>
      <c r="K12" s="52">
        <v>37043</v>
      </c>
      <c r="L12" s="33">
        <v>37070</v>
      </c>
      <c r="M12" s="44" t="s">
        <v>4</v>
      </c>
      <c r="N12" s="47">
        <v>37196</v>
      </c>
      <c r="O12" s="49">
        <v>499995</v>
      </c>
      <c r="P12" s="5">
        <v>433342</v>
      </c>
    </row>
    <row r="13" spans="1:18" outlineLevel="1" x14ac:dyDescent="0.25">
      <c r="C13" s="72" t="s">
        <v>351</v>
      </c>
      <c r="D13" s="43"/>
      <c r="E13" s="43"/>
      <c r="F13" s="43"/>
      <c r="G13" s="43"/>
      <c r="H13" s="43"/>
      <c r="I13" s="44"/>
      <c r="J13" s="43"/>
      <c r="K13" s="52"/>
      <c r="L13" s="33"/>
      <c r="M13" s="44"/>
      <c r="N13" s="47"/>
      <c r="O13" s="49"/>
      <c r="P13" s="5">
        <f>SUBTOTAL(9,P11:P12)</f>
        <v>-66653</v>
      </c>
      <c r="R13" s="4">
        <f>-P13/$Q$2</f>
        <v>16663.25</v>
      </c>
    </row>
    <row r="14" spans="1:18" outlineLevel="2" x14ac:dyDescent="0.25">
      <c r="C14" s="43">
        <v>108118</v>
      </c>
      <c r="D14" s="43" t="s">
        <v>47</v>
      </c>
      <c r="E14" s="43" t="s">
        <v>38</v>
      </c>
      <c r="F14" s="43">
        <v>62389</v>
      </c>
      <c r="G14" s="43">
        <v>22359</v>
      </c>
      <c r="H14" s="43" t="s">
        <v>5</v>
      </c>
      <c r="I14" s="44" t="s">
        <v>347</v>
      </c>
      <c r="J14" s="43" t="s">
        <v>9</v>
      </c>
      <c r="K14" s="52">
        <v>37073</v>
      </c>
      <c r="L14" s="33">
        <v>37082</v>
      </c>
      <c r="M14" s="44" t="s">
        <v>4</v>
      </c>
      <c r="N14" s="47">
        <v>37104</v>
      </c>
      <c r="O14" s="49">
        <v>1000000</v>
      </c>
      <c r="P14" s="5">
        <f>O14</f>
        <v>1000000</v>
      </c>
    </row>
    <row r="15" spans="1:18" outlineLevel="2" x14ac:dyDescent="0.25">
      <c r="C15" s="43">
        <v>108118</v>
      </c>
      <c r="D15" s="43" t="s">
        <v>47</v>
      </c>
      <c r="E15" s="43" t="s">
        <v>38</v>
      </c>
      <c r="F15" s="43">
        <v>62389</v>
      </c>
      <c r="G15" s="43">
        <v>22359</v>
      </c>
      <c r="H15" s="43" t="s">
        <v>5</v>
      </c>
      <c r="I15" s="44" t="s">
        <v>347</v>
      </c>
      <c r="J15" s="43" t="s">
        <v>9</v>
      </c>
      <c r="K15" s="52">
        <v>37073</v>
      </c>
      <c r="L15" s="33">
        <v>37082</v>
      </c>
      <c r="M15" s="44" t="s">
        <v>3</v>
      </c>
      <c r="N15" s="47">
        <v>37196</v>
      </c>
      <c r="O15" s="49">
        <v>-1000000</v>
      </c>
      <c r="P15" s="5">
        <v>-866658</v>
      </c>
    </row>
    <row r="16" spans="1:18" outlineLevel="1" x14ac:dyDescent="0.25">
      <c r="C16" s="72" t="s">
        <v>352</v>
      </c>
      <c r="D16" s="43"/>
      <c r="E16" s="43"/>
      <c r="F16" s="43"/>
      <c r="G16" s="43"/>
      <c r="H16" s="43"/>
      <c r="I16" s="44"/>
      <c r="J16" s="43"/>
      <c r="K16" s="52"/>
      <c r="L16" s="33"/>
      <c r="M16" s="44"/>
      <c r="N16" s="47"/>
      <c r="O16" s="49"/>
      <c r="P16" s="5">
        <f>SUBTOTAL(9,P14:P15)</f>
        <v>133342</v>
      </c>
      <c r="R16" s="4">
        <f>-P16/$Q$2</f>
        <v>-33335.5</v>
      </c>
    </row>
    <row r="17" spans="3:18" outlineLevel="2" x14ac:dyDescent="0.25">
      <c r="C17" s="45">
        <v>108025</v>
      </c>
      <c r="D17" s="45" t="s">
        <v>44</v>
      </c>
      <c r="E17" s="45" t="s">
        <v>38</v>
      </c>
      <c r="F17" s="46">
        <v>62389</v>
      </c>
      <c r="G17" s="45">
        <v>100492</v>
      </c>
      <c r="H17" s="45" t="s">
        <v>5</v>
      </c>
      <c r="I17" s="46" t="s">
        <v>347</v>
      </c>
      <c r="J17" s="45" t="s">
        <v>43</v>
      </c>
      <c r="K17" s="82">
        <v>37043</v>
      </c>
      <c r="L17" s="87">
        <v>37053</v>
      </c>
      <c r="M17" s="46" t="s">
        <v>4</v>
      </c>
      <c r="N17" s="84">
        <v>37104</v>
      </c>
      <c r="O17" s="85">
        <v>310000</v>
      </c>
      <c r="P17" s="5">
        <f>O17</f>
        <v>310000</v>
      </c>
    </row>
    <row r="18" spans="3:18" outlineLevel="2" x14ac:dyDescent="0.25">
      <c r="C18" s="45">
        <v>108025</v>
      </c>
      <c r="D18" s="45" t="s">
        <v>44</v>
      </c>
      <c r="E18" s="45" t="s">
        <v>38</v>
      </c>
      <c r="F18" s="45">
        <v>62389</v>
      </c>
      <c r="G18" s="45">
        <v>100492</v>
      </c>
      <c r="H18" s="45" t="s">
        <v>5</v>
      </c>
      <c r="I18" s="46" t="s">
        <v>347</v>
      </c>
      <c r="J18" s="45" t="s">
        <v>43</v>
      </c>
      <c r="K18" s="82">
        <v>37043</v>
      </c>
      <c r="L18" s="87">
        <v>37053</v>
      </c>
      <c r="M18" s="46" t="s">
        <v>3</v>
      </c>
      <c r="N18" s="84">
        <v>37196</v>
      </c>
      <c r="O18" s="85">
        <v>-310000</v>
      </c>
      <c r="P18" s="5">
        <v>-268684</v>
      </c>
    </row>
    <row r="19" spans="3:18" outlineLevel="1" x14ac:dyDescent="0.25">
      <c r="C19" s="86" t="s">
        <v>353</v>
      </c>
      <c r="D19" s="45"/>
      <c r="E19" s="45"/>
      <c r="F19" s="45"/>
      <c r="G19" s="45"/>
      <c r="H19" s="45"/>
      <c r="I19" s="46"/>
      <c r="J19" s="45"/>
      <c r="K19" s="82"/>
      <c r="L19" s="87"/>
      <c r="M19" s="46"/>
      <c r="N19" s="84"/>
      <c r="O19" s="85"/>
      <c r="P19" s="5">
        <f>SUBTOTAL(9,P17:P18)</f>
        <v>41316</v>
      </c>
      <c r="R19" s="4">
        <f>-P19/$Q$2</f>
        <v>-10329</v>
      </c>
    </row>
    <row r="20" spans="3:18" outlineLevel="2" x14ac:dyDescent="0.25">
      <c r="C20" s="24">
        <v>106788</v>
      </c>
      <c r="D20" s="43" t="s">
        <v>42</v>
      </c>
      <c r="E20" s="43" t="s">
        <v>38</v>
      </c>
      <c r="F20" s="44">
        <v>62389</v>
      </c>
      <c r="G20" s="12">
        <v>21228</v>
      </c>
      <c r="H20" s="43" t="s">
        <v>5</v>
      </c>
      <c r="I20" s="44" t="s">
        <v>41</v>
      </c>
      <c r="J20" s="43" t="s">
        <v>8</v>
      </c>
      <c r="K20" s="47">
        <v>36708</v>
      </c>
      <c r="L20" s="33">
        <v>36712</v>
      </c>
      <c r="M20" s="44" t="s">
        <v>4</v>
      </c>
      <c r="N20" s="47">
        <v>37165</v>
      </c>
      <c r="O20" s="49">
        <v>948000</v>
      </c>
      <c r="P20" s="5">
        <f>O20</f>
        <v>948000</v>
      </c>
      <c r="R20" s="78"/>
    </row>
    <row r="21" spans="3:18" outlineLevel="2" x14ac:dyDescent="0.25">
      <c r="C21" s="24">
        <v>106788</v>
      </c>
      <c r="D21" s="43" t="s">
        <v>42</v>
      </c>
      <c r="E21" s="43" t="s">
        <v>38</v>
      </c>
      <c r="F21" s="44">
        <v>62389</v>
      </c>
      <c r="G21" s="12">
        <v>21228</v>
      </c>
      <c r="H21" s="43" t="s">
        <v>5</v>
      </c>
      <c r="I21" s="44" t="s">
        <v>41</v>
      </c>
      <c r="J21" s="43" t="s">
        <v>8</v>
      </c>
      <c r="K21" s="47">
        <v>36708</v>
      </c>
      <c r="L21" s="33">
        <v>36712</v>
      </c>
      <c r="M21" s="44" t="s">
        <v>3</v>
      </c>
      <c r="N21" s="47">
        <v>37196</v>
      </c>
      <c r="O21" s="49">
        <v>-948000</v>
      </c>
      <c r="P21" s="5">
        <v>-948000</v>
      </c>
    </row>
    <row r="22" spans="3:18" outlineLevel="1" x14ac:dyDescent="0.25">
      <c r="C22" s="26" t="s">
        <v>354</v>
      </c>
      <c r="D22" s="43"/>
      <c r="E22" s="43"/>
      <c r="F22" s="44"/>
      <c r="G22" s="12"/>
      <c r="H22" s="43"/>
      <c r="I22" s="44"/>
      <c r="J22" s="43"/>
      <c r="K22" s="47"/>
      <c r="L22" s="33"/>
      <c r="M22" s="44"/>
      <c r="N22" s="47"/>
      <c r="O22" s="49"/>
      <c r="P22" s="5">
        <f>SUBTOTAL(9,P20:P21)</f>
        <v>0</v>
      </c>
      <c r="R22" s="4">
        <f>-P22/$Q$2</f>
        <v>0</v>
      </c>
    </row>
    <row r="23" spans="3:18" outlineLevel="2" x14ac:dyDescent="0.25">
      <c r="C23" s="24">
        <v>106789</v>
      </c>
      <c r="D23" s="43" t="s">
        <v>42</v>
      </c>
      <c r="E23" s="43" t="s">
        <v>38</v>
      </c>
      <c r="F23" s="44">
        <v>62389</v>
      </c>
      <c r="G23" s="12">
        <v>21228</v>
      </c>
      <c r="H23" s="45" t="s">
        <v>2</v>
      </c>
      <c r="I23" s="46" t="s">
        <v>39</v>
      </c>
      <c r="J23" s="43" t="s">
        <v>8</v>
      </c>
      <c r="K23" s="47">
        <v>36708</v>
      </c>
      <c r="L23" s="33">
        <v>36712</v>
      </c>
      <c r="M23" s="44" t="s">
        <v>3</v>
      </c>
      <c r="N23" s="47">
        <v>37165</v>
      </c>
      <c r="O23" s="49">
        <v>-948000</v>
      </c>
      <c r="P23" s="5">
        <f>O23</f>
        <v>-948000</v>
      </c>
    </row>
    <row r="24" spans="3:18" outlineLevel="2" x14ac:dyDescent="0.25">
      <c r="C24" s="24">
        <v>106789</v>
      </c>
      <c r="D24" s="43" t="s">
        <v>42</v>
      </c>
      <c r="E24" s="43" t="s">
        <v>38</v>
      </c>
      <c r="F24" s="44">
        <v>62389</v>
      </c>
      <c r="G24" s="12">
        <v>21228</v>
      </c>
      <c r="H24" s="45" t="s">
        <v>2</v>
      </c>
      <c r="I24" s="46" t="s">
        <v>39</v>
      </c>
      <c r="J24" s="43" t="s">
        <v>8</v>
      </c>
      <c r="K24" s="47">
        <v>36708</v>
      </c>
      <c r="L24" s="33">
        <v>36712</v>
      </c>
      <c r="M24" s="44" t="s">
        <v>4</v>
      </c>
      <c r="N24" s="47">
        <v>37196</v>
      </c>
      <c r="O24" s="49">
        <v>948000</v>
      </c>
      <c r="P24" s="5">
        <v>948000</v>
      </c>
    </row>
    <row r="25" spans="3:18" outlineLevel="1" x14ac:dyDescent="0.25">
      <c r="C25" s="26" t="s">
        <v>355</v>
      </c>
      <c r="D25" s="43"/>
      <c r="E25" s="43"/>
      <c r="F25" s="44"/>
      <c r="G25" s="12"/>
      <c r="H25" s="45"/>
      <c r="I25" s="46"/>
      <c r="J25" s="43"/>
      <c r="K25" s="47"/>
      <c r="L25" s="33"/>
      <c r="M25" s="44"/>
      <c r="N25" s="47"/>
      <c r="O25" s="49"/>
      <c r="P25" s="5">
        <f>SUBTOTAL(9,P23:P24)</f>
        <v>0</v>
      </c>
      <c r="R25" s="4">
        <f>-P25/$Q$2</f>
        <v>0</v>
      </c>
    </row>
    <row r="26" spans="3:18" outlineLevel="1" x14ac:dyDescent="0.25">
      <c r="C26" s="24"/>
      <c r="D26" s="43"/>
      <c r="E26" s="43"/>
      <c r="F26" s="44"/>
      <c r="G26" s="12"/>
      <c r="H26" s="45"/>
      <c r="I26" s="46"/>
      <c r="J26" s="43"/>
      <c r="K26" s="47"/>
      <c r="L26" s="48"/>
      <c r="M26" s="44"/>
      <c r="N26" s="47"/>
      <c r="O26" s="49"/>
    </row>
    <row r="27" spans="3:18" outlineLevel="1" x14ac:dyDescent="0.25">
      <c r="C27" s="43"/>
      <c r="D27" s="43"/>
      <c r="E27" s="43"/>
      <c r="F27" s="43"/>
      <c r="G27" s="43"/>
      <c r="H27" s="43"/>
      <c r="I27" s="44"/>
      <c r="J27" s="43"/>
      <c r="K27" s="52"/>
      <c r="L27" s="55"/>
      <c r="M27" s="44"/>
      <c r="N27" s="47"/>
      <c r="O27" s="49"/>
    </row>
    <row r="28" spans="3:18" outlineLevel="1" x14ac:dyDescent="0.25">
      <c r="C28" s="72" t="s">
        <v>6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SUBTOTAL(9,P2:P27)</f>
        <v>308041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190"/>
  <sheetViews>
    <sheetView workbookViewId="0">
      <selection activeCell="AC12" sqref="AC12"/>
    </sheetView>
  </sheetViews>
  <sheetFormatPr defaultRowHeight="13.2" x14ac:dyDescent="0.25"/>
  <cols>
    <col min="3" max="3" width="5.109375" bestFit="1" customWidth="1"/>
    <col min="4" max="12" width="9.109375" hidden="1" customWidth="1"/>
    <col min="13" max="26" width="10.109375" hidden="1" customWidth="1"/>
    <col min="27" max="29" width="10.109375" customWidth="1"/>
    <col min="30" max="35" width="10.109375" bestFit="1" customWidth="1"/>
  </cols>
  <sheetData>
    <row r="1" spans="1:35" x14ac:dyDescent="0.25">
      <c r="A1" t="s">
        <v>181</v>
      </c>
    </row>
    <row r="2" spans="1:35" x14ac:dyDescent="0.25">
      <c r="D2" s="79">
        <v>37196</v>
      </c>
      <c r="E2" s="79">
        <v>37197</v>
      </c>
      <c r="F2" s="79">
        <v>37198</v>
      </c>
      <c r="G2" s="79">
        <v>37199</v>
      </c>
      <c r="H2" s="79">
        <v>37200</v>
      </c>
      <c r="I2" s="79">
        <v>37201</v>
      </c>
      <c r="J2" s="79">
        <v>37202</v>
      </c>
      <c r="K2" s="79">
        <v>37203</v>
      </c>
      <c r="L2" s="79">
        <v>37204</v>
      </c>
      <c r="M2" s="79">
        <v>37205</v>
      </c>
      <c r="N2" s="79">
        <v>37206</v>
      </c>
      <c r="O2" s="79">
        <v>37207</v>
      </c>
      <c r="P2" s="79">
        <v>37208</v>
      </c>
      <c r="Q2" s="79">
        <v>37209</v>
      </c>
      <c r="R2" s="79">
        <v>37210</v>
      </c>
      <c r="S2" s="79">
        <v>37211</v>
      </c>
      <c r="T2" s="79">
        <v>37212</v>
      </c>
      <c r="U2" s="79">
        <v>37213</v>
      </c>
      <c r="V2" s="79">
        <v>37214</v>
      </c>
      <c r="W2" s="79">
        <v>37215</v>
      </c>
      <c r="X2" s="79">
        <v>37216</v>
      </c>
      <c r="Y2" s="79">
        <v>37217</v>
      </c>
      <c r="Z2" s="79">
        <v>37218</v>
      </c>
      <c r="AA2" s="79">
        <v>37219</v>
      </c>
      <c r="AB2" s="79">
        <v>37220</v>
      </c>
      <c r="AC2" s="79">
        <v>37221</v>
      </c>
      <c r="AD2" s="79" t="s">
        <v>182</v>
      </c>
      <c r="AE2" s="79"/>
      <c r="AF2" s="79"/>
      <c r="AG2" s="79"/>
      <c r="AH2" s="79"/>
    </row>
    <row r="3" spans="1:35" x14ac:dyDescent="0.25">
      <c r="A3" t="s">
        <v>183</v>
      </c>
      <c r="B3">
        <v>108537</v>
      </c>
      <c r="C3" t="s">
        <v>184</v>
      </c>
      <c r="D3" s="80"/>
      <c r="E3" s="80">
        <v>20000</v>
      </c>
      <c r="F3" s="80">
        <v>20000</v>
      </c>
      <c r="G3" s="80">
        <v>20000</v>
      </c>
      <c r="H3" s="80">
        <v>20000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>
        <v>80000</v>
      </c>
      <c r="AE3" s="80"/>
      <c r="AF3" s="80"/>
      <c r="AG3" s="80"/>
      <c r="AH3" s="80"/>
      <c r="AI3" s="80"/>
    </row>
    <row r="4" spans="1:35" x14ac:dyDescent="0.25">
      <c r="B4">
        <v>62389</v>
      </c>
      <c r="C4" t="s">
        <v>185</v>
      </c>
      <c r="E4">
        <v>0</v>
      </c>
      <c r="F4">
        <v>0</v>
      </c>
      <c r="G4">
        <v>0</v>
      </c>
      <c r="H4">
        <v>0</v>
      </c>
      <c r="L4" s="80"/>
      <c r="V4" s="80"/>
      <c r="W4" s="80"/>
      <c r="X4" s="80"/>
      <c r="Y4" s="80"/>
      <c r="Z4" s="80"/>
      <c r="AC4" s="80"/>
      <c r="AD4">
        <v>0</v>
      </c>
      <c r="AG4" s="80"/>
    </row>
    <row r="5" spans="1:35" x14ac:dyDescent="0.25">
      <c r="A5" t="s">
        <v>356</v>
      </c>
      <c r="B5">
        <v>106788</v>
      </c>
      <c r="C5" t="s">
        <v>184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/>
      <c r="AF5" s="80"/>
      <c r="AG5" s="80"/>
      <c r="AH5" s="80"/>
      <c r="AI5" s="80"/>
    </row>
    <row r="6" spans="1:35" x14ac:dyDescent="0.25">
      <c r="B6">
        <v>62389</v>
      </c>
      <c r="C6" t="s">
        <v>185</v>
      </c>
      <c r="D6" s="80">
        <v>0</v>
      </c>
      <c r="E6" s="80">
        <v>0</v>
      </c>
      <c r="F6" s="80">
        <v>948000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  <c r="AC6" s="80">
        <v>0</v>
      </c>
      <c r="AD6" s="80">
        <v>948000</v>
      </c>
      <c r="AE6" s="80"/>
      <c r="AG6" s="80"/>
    </row>
    <row r="7" spans="1:35" x14ac:dyDescent="0.25">
      <c r="A7" t="s">
        <v>356</v>
      </c>
      <c r="B7">
        <v>106789</v>
      </c>
      <c r="C7" t="s">
        <v>184</v>
      </c>
      <c r="D7" s="80">
        <v>0</v>
      </c>
      <c r="E7" s="80">
        <v>0</v>
      </c>
      <c r="F7" s="80">
        <v>948000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0</v>
      </c>
      <c r="AB7" s="80">
        <v>0</v>
      </c>
      <c r="AC7" s="80">
        <v>0</v>
      </c>
      <c r="AD7" s="80">
        <v>948000</v>
      </c>
      <c r="AE7" s="80"/>
      <c r="AF7" s="80"/>
      <c r="AG7" s="80"/>
      <c r="AH7" s="80"/>
      <c r="AI7" s="80"/>
    </row>
    <row r="8" spans="1:35" x14ac:dyDescent="0.25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/>
    </row>
    <row r="9" spans="1:35" x14ac:dyDescent="0.25">
      <c r="A9" t="s">
        <v>356</v>
      </c>
      <c r="B9">
        <v>108544</v>
      </c>
      <c r="C9" t="s">
        <v>184</v>
      </c>
      <c r="D9" s="80"/>
      <c r="E9" s="80">
        <v>10000</v>
      </c>
      <c r="F9" s="80">
        <v>10000</v>
      </c>
      <c r="G9" s="80">
        <v>10000</v>
      </c>
      <c r="H9" s="80">
        <v>10000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>
        <v>40000</v>
      </c>
      <c r="AF9" s="80"/>
    </row>
    <row r="10" spans="1:35" x14ac:dyDescent="0.25">
      <c r="B10">
        <v>62389</v>
      </c>
      <c r="C10" t="s">
        <v>185</v>
      </c>
      <c r="D10" s="80"/>
      <c r="E10" s="80">
        <v>0</v>
      </c>
      <c r="F10" s="80">
        <v>0</v>
      </c>
      <c r="G10" s="80">
        <v>0</v>
      </c>
      <c r="H10" s="80">
        <v>0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>
        <v>0</v>
      </c>
      <c r="AE10" s="80"/>
      <c r="AF10" s="80"/>
      <c r="AG10" s="80"/>
      <c r="AH10" s="80"/>
      <c r="AI10" s="80"/>
    </row>
    <row r="11" spans="1:35" x14ac:dyDescent="0.25">
      <c r="A11" t="s">
        <v>186</v>
      </c>
      <c r="B11">
        <v>105766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0">
        <v>0</v>
      </c>
      <c r="AE11" s="80"/>
      <c r="AF11" s="80"/>
    </row>
    <row r="12" spans="1:35" x14ac:dyDescent="0.25">
      <c r="B12">
        <v>71455</v>
      </c>
      <c r="C12" t="s">
        <v>185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/>
      <c r="AF12" s="80"/>
      <c r="AG12" s="80"/>
      <c r="AH12" s="80"/>
      <c r="AI12" s="80"/>
    </row>
    <row r="13" spans="1:35" x14ac:dyDescent="0.25">
      <c r="A13" t="s">
        <v>187</v>
      </c>
      <c r="B13">
        <v>108143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F13" s="80"/>
      <c r="AG13" s="80"/>
    </row>
    <row r="14" spans="1:35" x14ac:dyDescent="0.25">
      <c r="B14">
        <v>62389</v>
      </c>
      <c r="C14" t="s">
        <v>185</v>
      </c>
      <c r="D14" s="80">
        <v>10000</v>
      </c>
      <c r="E14" s="80">
        <v>10000</v>
      </c>
      <c r="F14" s="80">
        <v>10000</v>
      </c>
      <c r="G14" s="80">
        <v>10000</v>
      </c>
      <c r="H14" s="80">
        <v>10000</v>
      </c>
      <c r="I14" s="80">
        <v>10000</v>
      </c>
      <c r="J14" s="80">
        <v>10000</v>
      </c>
      <c r="K14" s="80">
        <v>10000</v>
      </c>
      <c r="L14" s="80">
        <v>10000</v>
      </c>
      <c r="M14" s="80">
        <v>10000</v>
      </c>
      <c r="N14" s="80">
        <v>10000</v>
      </c>
      <c r="O14" s="80">
        <v>10000</v>
      </c>
      <c r="P14" s="80">
        <v>10000</v>
      </c>
      <c r="Q14" s="80">
        <v>10000</v>
      </c>
      <c r="R14" s="80">
        <v>10000</v>
      </c>
      <c r="S14" s="80">
        <v>10000</v>
      </c>
      <c r="T14" s="80">
        <v>10000</v>
      </c>
      <c r="U14" s="80">
        <v>10000</v>
      </c>
      <c r="V14" s="80">
        <v>10000</v>
      </c>
      <c r="W14" s="80">
        <v>10000</v>
      </c>
      <c r="X14" s="80">
        <v>10000</v>
      </c>
      <c r="Y14" s="80">
        <v>10000</v>
      </c>
      <c r="Z14" s="80">
        <v>10000</v>
      </c>
      <c r="AA14" s="80">
        <v>10000</v>
      </c>
      <c r="AB14" s="80">
        <v>10000</v>
      </c>
      <c r="AC14" s="80">
        <v>10000</v>
      </c>
      <c r="AD14" s="80">
        <v>260000</v>
      </c>
      <c r="AE14" s="80"/>
      <c r="AF14" s="80"/>
      <c r="AG14" s="80"/>
      <c r="AH14" s="80"/>
      <c r="AI14" s="80"/>
    </row>
    <row r="15" spans="1:35" x14ac:dyDescent="0.25">
      <c r="A15" t="s">
        <v>188</v>
      </c>
      <c r="B15">
        <v>108551</v>
      </c>
      <c r="C15" t="s">
        <v>184</v>
      </c>
      <c r="D15" s="80"/>
      <c r="E15" s="80"/>
      <c r="F15" s="80">
        <v>20000</v>
      </c>
      <c r="G15" s="80">
        <v>20000</v>
      </c>
      <c r="H15" s="80">
        <v>20000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>
        <v>60000</v>
      </c>
      <c r="AE15" s="80"/>
      <c r="AF15" s="80"/>
      <c r="AG15" s="80"/>
    </row>
    <row r="16" spans="1:35" x14ac:dyDescent="0.25">
      <c r="B16">
        <v>62389</v>
      </c>
      <c r="C16" t="s">
        <v>185</v>
      </c>
      <c r="D16" s="80"/>
      <c r="E16" s="80"/>
      <c r="F16" s="80">
        <v>0</v>
      </c>
      <c r="G16" s="80">
        <v>0</v>
      </c>
      <c r="H16" s="80">
        <v>0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>
        <v>0</v>
      </c>
      <c r="AE16" s="80"/>
      <c r="AF16" s="80"/>
      <c r="AG16" s="80"/>
      <c r="AH16" s="80"/>
      <c r="AI16" s="80"/>
    </row>
    <row r="17" spans="1:35" x14ac:dyDescent="0.25">
      <c r="A17" t="s">
        <v>189</v>
      </c>
      <c r="B17">
        <v>107450</v>
      </c>
      <c r="C17" t="s">
        <v>184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/>
      <c r="AF17" s="80"/>
      <c r="AG17" s="80"/>
      <c r="AH17" s="80"/>
      <c r="AI17" s="80"/>
    </row>
    <row r="18" spans="1:35" x14ac:dyDescent="0.25">
      <c r="B18">
        <v>78126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0">
        <v>0</v>
      </c>
      <c r="AD18" s="80">
        <v>0</v>
      </c>
      <c r="AE18" s="80"/>
      <c r="AF18" s="80"/>
      <c r="AG18" s="80"/>
    </row>
    <row r="19" spans="1:35" x14ac:dyDescent="0.25">
      <c r="A19" t="s">
        <v>190</v>
      </c>
      <c r="B19">
        <v>108509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 s="80">
        <v>0</v>
      </c>
      <c r="J19" s="80">
        <v>0</v>
      </c>
      <c r="K19" s="80">
        <v>0</v>
      </c>
      <c r="L19" s="80">
        <v>0</v>
      </c>
      <c r="M19">
        <v>0</v>
      </c>
      <c r="N19">
        <v>0</v>
      </c>
      <c r="O19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>
        <v>0</v>
      </c>
      <c r="AD19">
        <v>0</v>
      </c>
      <c r="AE19" s="80"/>
      <c r="AF19" s="80"/>
      <c r="AG19" s="80"/>
    </row>
    <row r="20" spans="1:35" x14ac:dyDescent="0.25">
      <c r="B20">
        <v>98</v>
      </c>
      <c r="C20" t="s">
        <v>185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1375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11000</v>
      </c>
      <c r="AC20" s="80">
        <v>11000</v>
      </c>
      <c r="AD20" s="80">
        <v>23375</v>
      </c>
      <c r="AE20" s="80"/>
      <c r="AF20" s="80"/>
      <c r="AG20" s="80"/>
      <c r="AH20" s="80"/>
      <c r="AI20" s="80"/>
    </row>
    <row r="21" spans="1:35" x14ac:dyDescent="0.25">
      <c r="A21" t="s">
        <v>280</v>
      </c>
      <c r="B21">
        <v>108034</v>
      </c>
      <c r="C21" t="s">
        <v>184</v>
      </c>
      <c r="D21" s="80">
        <v>16667</v>
      </c>
      <c r="E21" s="80">
        <v>16667</v>
      </c>
      <c r="F21" s="80">
        <v>16667</v>
      </c>
      <c r="G21" s="80">
        <v>16667</v>
      </c>
      <c r="H21" s="80">
        <v>16667</v>
      </c>
      <c r="I21" s="80">
        <v>16667</v>
      </c>
      <c r="J21" s="80">
        <v>16667</v>
      </c>
      <c r="K21" s="80">
        <v>16667</v>
      </c>
      <c r="L21" s="80">
        <v>16667</v>
      </c>
      <c r="M21" s="80">
        <v>16667</v>
      </c>
      <c r="N21" s="80">
        <v>16667</v>
      </c>
      <c r="O21" s="80">
        <v>16667</v>
      </c>
      <c r="P21" s="80">
        <v>16667</v>
      </c>
      <c r="Q21" s="80">
        <v>16667</v>
      </c>
      <c r="R21" s="80">
        <v>16667</v>
      </c>
      <c r="S21" s="80">
        <v>16667</v>
      </c>
      <c r="T21" s="80">
        <v>16667</v>
      </c>
      <c r="U21" s="80">
        <v>16667</v>
      </c>
      <c r="V21" s="80">
        <v>16667</v>
      </c>
      <c r="W21" s="80">
        <v>16667</v>
      </c>
      <c r="X21" s="80">
        <v>16667</v>
      </c>
      <c r="Y21" s="80">
        <v>9573</v>
      </c>
      <c r="Z21" s="80">
        <v>16401</v>
      </c>
      <c r="AA21" s="80">
        <v>16418</v>
      </c>
      <c r="AB21" s="80">
        <v>16667</v>
      </c>
      <c r="AC21" s="80">
        <v>16401</v>
      </c>
      <c r="AD21" s="80">
        <v>425467</v>
      </c>
      <c r="AE21" s="80"/>
      <c r="AF21" s="80"/>
      <c r="AG21" s="80"/>
      <c r="AH21" s="80"/>
      <c r="AI21" s="80"/>
    </row>
    <row r="22" spans="1:35" x14ac:dyDescent="0.25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/>
      <c r="AF22" s="80"/>
    </row>
    <row r="23" spans="1:35" x14ac:dyDescent="0.25">
      <c r="A23" t="s">
        <v>191</v>
      </c>
      <c r="B23">
        <v>108129</v>
      </c>
      <c r="C23" t="s">
        <v>184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>
        <v>0</v>
      </c>
      <c r="Y23" s="80">
        <v>0</v>
      </c>
      <c r="Z23" s="80">
        <v>0</v>
      </c>
      <c r="AA23" s="80">
        <v>0</v>
      </c>
      <c r="AB23" s="80">
        <v>0</v>
      </c>
      <c r="AC23" s="80">
        <v>0</v>
      </c>
      <c r="AD23" s="80">
        <v>0</v>
      </c>
      <c r="AE23" s="80"/>
      <c r="AF23" s="80"/>
      <c r="AG23" s="80"/>
      <c r="AH23" s="80"/>
      <c r="AI23" s="80"/>
    </row>
    <row r="24" spans="1:35" x14ac:dyDescent="0.25">
      <c r="B24">
        <v>71460</v>
      </c>
      <c r="C24" t="s">
        <v>185</v>
      </c>
      <c r="D24" s="80">
        <v>23333</v>
      </c>
      <c r="E24" s="80">
        <v>23333</v>
      </c>
      <c r="F24" s="80">
        <v>23333</v>
      </c>
      <c r="G24" s="80">
        <v>23333</v>
      </c>
      <c r="H24" s="80">
        <v>23333</v>
      </c>
      <c r="I24" s="80">
        <v>23333</v>
      </c>
      <c r="J24" s="80">
        <v>23333</v>
      </c>
      <c r="K24" s="80">
        <v>23333</v>
      </c>
      <c r="L24" s="80">
        <v>23333</v>
      </c>
      <c r="M24" s="80">
        <v>23333</v>
      </c>
      <c r="N24" s="80">
        <v>23333</v>
      </c>
      <c r="O24" s="80">
        <v>23333</v>
      </c>
      <c r="P24" s="80">
        <v>23333</v>
      </c>
      <c r="Q24" s="80">
        <v>23333</v>
      </c>
      <c r="R24" s="80">
        <v>23333</v>
      </c>
      <c r="S24" s="80">
        <v>23333</v>
      </c>
      <c r="T24" s="80">
        <v>23333</v>
      </c>
      <c r="U24" s="80">
        <v>23333</v>
      </c>
      <c r="V24" s="80">
        <v>23333</v>
      </c>
      <c r="W24" s="80">
        <v>23333</v>
      </c>
      <c r="X24" s="80">
        <v>23333</v>
      </c>
      <c r="Y24" s="80">
        <v>23333</v>
      </c>
      <c r="Z24" s="80">
        <v>23333</v>
      </c>
      <c r="AA24" s="80">
        <v>23333</v>
      </c>
      <c r="AB24" s="80">
        <v>23333</v>
      </c>
      <c r="AC24" s="80">
        <v>23333</v>
      </c>
      <c r="AD24" s="80">
        <v>606658</v>
      </c>
      <c r="AE24" s="80"/>
    </row>
    <row r="25" spans="1:35" x14ac:dyDescent="0.25">
      <c r="A25" t="s">
        <v>192</v>
      </c>
      <c r="B25">
        <v>108065</v>
      </c>
      <c r="C25" t="s">
        <v>184</v>
      </c>
      <c r="D25" s="80">
        <v>16666</v>
      </c>
      <c r="E25" s="80">
        <v>16666</v>
      </c>
      <c r="F25" s="80">
        <v>16666</v>
      </c>
      <c r="G25" s="80">
        <v>16666</v>
      </c>
      <c r="H25" s="80">
        <v>16666</v>
      </c>
      <c r="I25" s="80">
        <v>16666</v>
      </c>
      <c r="J25" s="80">
        <v>16666</v>
      </c>
      <c r="K25" s="80">
        <v>16666</v>
      </c>
      <c r="L25" s="80">
        <v>16666</v>
      </c>
      <c r="M25" s="80">
        <v>16666</v>
      </c>
      <c r="N25" s="80">
        <v>16666</v>
      </c>
      <c r="O25" s="80">
        <v>16666</v>
      </c>
      <c r="P25" s="80">
        <v>16666</v>
      </c>
      <c r="Q25" s="80">
        <v>16666</v>
      </c>
      <c r="R25" s="80">
        <v>16666</v>
      </c>
      <c r="S25" s="80">
        <v>16666</v>
      </c>
      <c r="T25" s="80">
        <v>16666</v>
      </c>
      <c r="U25" s="80">
        <v>16666</v>
      </c>
      <c r="V25" s="80">
        <v>16666</v>
      </c>
      <c r="W25" s="80">
        <v>16666</v>
      </c>
      <c r="X25" s="80">
        <v>16666</v>
      </c>
      <c r="Y25" s="80">
        <v>16666</v>
      </c>
      <c r="Z25" s="80">
        <v>16666</v>
      </c>
      <c r="AA25" s="80">
        <v>16666</v>
      </c>
      <c r="AB25" s="80">
        <v>16666</v>
      </c>
      <c r="AC25" s="80">
        <v>16666</v>
      </c>
      <c r="AD25" s="80">
        <v>433316</v>
      </c>
    </row>
    <row r="26" spans="1:35" x14ac:dyDescent="0.25">
      <c r="B26">
        <v>62389</v>
      </c>
      <c r="C26" t="s">
        <v>185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/>
      <c r="AF26" s="80"/>
      <c r="AG26" s="80"/>
      <c r="AH26" s="80"/>
      <c r="AI26" s="80"/>
    </row>
    <row r="27" spans="1:35" x14ac:dyDescent="0.25">
      <c r="A27" t="s">
        <v>192</v>
      </c>
      <c r="B27">
        <v>108066</v>
      </c>
      <c r="C27" t="s">
        <v>184</v>
      </c>
      <c r="D27" s="80">
        <v>16666</v>
      </c>
      <c r="E27" s="80">
        <v>16666</v>
      </c>
      <c r="F27" s="80">
        <v>16666</v>
      </c>
      <c r="G27" s="80">
        <v>16666</v>
      </c>
      <c r="H27" s="80">
        <v>16666</v>
      </c>
      <c r="I27" s="80">
        <v>16666</v>
      </c>
      <c r="J27" s="80">
        <v>16666</v>
      </c>
      <c r="K27" s="80">
        <v>16666</v>
      </c>
      <c r="L27" s="80">
        <v>16666</v>
      </c>
      <c r="M27" s="80">
        <v>16666</v>
      </c>
      <c r="N27" s="80">
        <v>16666</v>
      </c>
      <c r="O27" s="80">
        <v>16666</v>
      </c>
      <c r="P27" s="80">
        <v>16666</v>
      </c>
      <c r="Q27" s="80">
        <v>16666</v>
      </c>
      <c r="R27" s="80">
        <v>16666</v>
      </c>
      <c r="S27" s="80">
        <v>16666</v>
      </c>
      <c r="T27" s="80">
        <v>16666</v>
      </c>
      <c r="U27" s="80">
        <v>16666</v>
      </c>
      <c r="V27" s="80">
        <v>16666</v>
      </c>
      <c r="W27" s="80">
        <v>16666</v>
      </c>
      <c r="X27" s="80">
        <v>16666</v>
      </c>
      <c r="Y27" s="80">
        <v>16666</v>
      </c>
      <c r="Z27" s="80">
        <v>16666</v>
      </c>
      <c r="AA27" s="80">
        <v>16666</v>
      </c>
      <c r="AB27" s="80">
        <v>16666</v>
      </c>
      <c r="AC27" s="80">
        <v>16666</v>
      </c>
      <c r="AD27" s="80">
        <v>433316</v>
      </c>
      <c r="AE27" s="80"/>
      <c r="AF27" s="80"/>
      <c r="AG27" s="80"/>
      <c r="AH27" s="80"/>
      <c r="AI27" s="80"/>
    </row>
    <row r="28" spans="1:35" x14ac:dyDescent="0.25">
      <c r="B28">
        <v>62389</v>
      </c>
      <c r="C28" t="s">
        <v>185</v>
      </c>
      <c r="D28">
        <v>0</v>
      </c>
      <c r="E28">
        <v>0</v>
      </c>
      <c r="F28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80">
        <v>0</v>
      </c>
      <c r="Z28">
        <v>0</v>
      </c>
      <c r="AA28">
        <v>0</v>
      </c>
      <c r="AB28" s="80">
        <v>0</v>
      </c>
      <c r="AC28">
        <v>0</v>
      </c>
      <c r="AD28">
        <v>0</v>
      </c>
      <c r="AE28" s="80"/>
      <c r="AF28" s="80"/>
      <c r="AG28" s="80"/>
    </row>
    <row r="29" spans="1:35" x14ac:dyDescent="0.25">
      <c r="A29" t="s">
        <v>192</v>
      </c>
      <c r="B29">
        <v>108067</v>
      </c>
      <c r="C29" t="s">
        <v>184</v>
      </c>
      <c r="D29">
        <v>0</v>
      </c>
      <c r="E29">
        <v>0</v>
      </c>
      <c r="F29">
        <v>0</v>
      </c>
      <c r="G29">
        <v>0</v>
      </c>
      <c r="H29" s="80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G29" s="80"/>
    </row>
    <row r="30" spans="1:35" x14ac:dyDescent="0.25">
      <c r="B30">
        <v>62389</v>
      </c>
      <c r="C30" t="s">
        <v>185</v>
      </c>
      <c r="D30" s="80">
        <v>16666</v>
      </c>
      <c r="E30" s="80">
        <v>16666</v>
      </c>
      <c r="F30" s="80">
        <v>16666</v>
      </c>
      <c r="G30" s="80">
        <v>16666</v>
      </c>
      <c r="H30" s="80">
        <v>16666</v>
      </c>
      <c r="I30" s="80">
        <v>16666</v>
      </c>
      <c r="J30" s="80">
        <v>16666</v>
      </c>
      <c r="K30" s="80">
        <v>16666</v>
      </c>
      <c r="L30" s="80">
        <v>16666</v>
      </c>
      <c r="M30" s="80">
        <v>16666</v>
      </c>
      <c r="N30" s="80">
        <v>16666</v>
      </c>
      <c r="O30" s="80">
        <v>16666</v>
      </c>
      <c r="P30" s="80">
        <v>16666</v>
      </c>
      <c r="Q30" s="80">
        <v>16666</v>
      </c>
      <c r="R30" s="80">
        <v>16666</v>
      </c>
      <c r="S30" s="80">
        <v>16666</v>
      </c>
      <c r="T30" s="80">
        <v>16666</v>
      </c>
      <c r="U30" s="80">
        <v>16666</v>
      </c>
      <c r="V30" s="80">
        <v>16666</v>
      </c>
      <c r="W30" s="80">
        <v>16666</v>
      </c>
      <c r="X30" s="80">
        <v>16666</v>
      </c>
      <c r="Y30" s="80">
        <v>16666</v>
      </c>
      <c r="Z30" s="80">
        <v>16666</v>
      </c>
      <c r="AA30" s="80">
        <v>16666</v>
      </c>
      <c r="AB30" s="80">
        <v>16666</v>
      </c>
      <c r="AC30" s="80">
        <v>16666</v>
      </c>
      <c r="AD30" s="80">
        <v>433316</v>
      </c>
      <c r="AE30" s="80"/>
      <c r="AF30" s="80"/>
      <c r="AG30" s="80"/>
      <c r="AH30" s="80"/>
      <c r="AI30" s="80"/>
    </row>
    <row r="31" spans="1:35" x14ac:dyDescent="0.25">
      <c r="A31" t="s">
        <v>192</v>
      </c>
      <c r="B31">
        <v>108089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80">
        <v>0</v>
      </c>
      <c r="AC31">
        <v>0</v>
      </c>
      <c r="AD31">
        <v>0</v>
      </c>
      <c r="AE31" s="80"/>
      <c r="AG31" s="80"/>
    </row>
    <row r="32" spans="1:35" x14ac:dyDescent="0.25">
      <c r="B32">
        <v>62389</v>
      </c>
      <c r="C32" t="s">
        <v>185</v>
      </c>
      <c r="D32" s="80">
        <v>16666</v>
      </c>
      <c r="E32" s="80">
        <v>16666</v>
      </c>
      <c r="F32" s="80">
        <v>16666</v>
      </c>
      <c r="G32" s="80">
        <v>16666</v>
      </c>
      <c r="H32" s="80">
        <v>16666</v>
      </c>
      <c r="I32" s="80">
        <v>16666</v>
      </c>
      <c r="J32" s="80">
        <v>16666</v>
      </c>
      <c r="K32" s="80">
        <v>16666</v>
      </c>
      <c r="L32" s="80">
        <v>16666</v>
      </c>
      <c r="M32" s="80">
        <v>16666</v>
      </c>
      <c r="N32" s="80">
        <v>16666</v>
      </c>
      <c r="O32" s="80">
        <v>16666</v>
      </c>
      <c r="P32" s="80">
        <v>16666</v>
      </c>
      <c r="Q32" s="80">
        <v>16666</v>
      </c>
      <c r="R32" s="80">
        <v>16666</v>
      </c>
      <c r="S32" s="80">
        <v>16666</v>
      </c>
      <c r="T32" s="80">
        <v>16666</v>
      </c>
      <c r="U32" s="80">
        <v>16666</v>
      </c>
      <c r="V32" s="80">
        <v>16666</v>
      </c>
      <c r="W32" s="80">
        <v>16666</v>
      </c>
      <c r="X32" s="80">
        <v>16666</v>
      </c>
      <c r="Y32" s="80">
        <v>16666</v>
      </c>
      <c r="Z32" s="80">
        <v>16666</v>
      </c>
      <c r="AA32" s="80">
        <v>16666</v>
      </c>
      <c r="AB32" s="80">
        <v>16666</v>
      </c>
      <c r="AC32" s="80">
        <v>16666</v>
      </c>
      <c r="AD32" s="80">
        <v>433316</v>
      </c>
      <c r="AF32" s="80"/>
    </row>
    <row r="33" spans="1:35" x14ac:dyDescent="0.25">
      <c r="A33" t="s">
        <v>192</v>
      </c>
      <c r="B33">
        <v>108091</v>
      </c>
      <c r="C33" t="s">
        <v>184</v>
      </c>
      <c r="D33" s="80">
        <v>16667</v>
      </c>
      <c r="E33" s="80">
        <v>16667</v>
      </c>
      <c r="F33" s="80">
        <v>16667</v>
      </c>
      <c r="G33" s="80">
        <v>16667</v>
      </c>
      <c r="H33" s="80">
        <v>16667</v>
      </c>
      <c r="I33" s="80">
        <v>16667</v>
      </c>
      <c r="J33" s="80">
        <v>16667</v>
      </c>
      <c r="K33" s="80">
        <v>16667</v>
      </c>
      <c r="L33" s="80">
        <v>16667</v>
      </c>
      <c r="M33" s="80">
        <v>16667</v>
      </c>
      <c r="N33" s="80">
        <v>16667</v>
      </c>
      <c r="O33" s="80">
        <v>16667</v>
      </c>
      <c r="P33" s="80">
        <v>16667</v>
      </c>
      <c r="Q33" s="80">
        <v>16667</v>
      </c>
      <c r="R33" s="80">
        <v>16667</v>
      </c>
      <c r="S33" s="80">
        <v>16667</v>
      </c>
      <c r="T33" s="80">
        <v>16667</v>
      </c>
      <c r="U33" s="80">
        <v>16667</v>
      </c>
      <c r="V33" s="80">
        <v>16667</v>
      </c>
      <c r="W33" s="80">
        <v>16667</v>
      </c>
      <c r="X33" s="80">
        <v>16667</v>
      </c>
      <c r="Y33" s="80">
        <v>16667</v>
      </c>
      <c r="Z33" s="80">
        <v>16667</v>
      </c>
      <c r="AA33" s="80">
        <v>16667</v>
      </c>
      <c r="AB33" s="80">
        <v>16667</v>
      </c>
      <c r="AC33" s="80">
        <v>16667</v>
      </c>
      <c r="AD33" s="80">
        <v>433342</v>
      </c>
      <c r="AE33" s="80"/>
      <c r="AF33" s="80"/>
      <c r="AG33" s="80"/>
    </row>
    <row r="34" spans="1:35" x14ac:dyDescent="0.25">
      <c r="B34">
        <v>62996</v>
      </c>
      <c r="C34" t="s">
        <v>185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0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0">
        <v>0</v>
      </c>
      <c r="AC34" s="80">
        <v>0</v>
      </c>
      <c r="AD34" s="80">
        <v>0</v>
      </c>
      <c r="AE34" s="80"/>
      <c r="AF34" s="80"/>
      <c r="AG34" s="80"/>
      <c r="AH34" s="80"/>
      <c r="AI34" s="80"/>
    </row>
    <row r="35" spans="1:35" x14ac:dyDescent="0.25">
      <c r="A35" t="s">
        <v>192</v>
      </c>
      <c r="B35">
        <v>108118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80">
        <v>0</v>
      </c>
      <c r="AB35">
        <v>0</v>
      </c>
      <c r="AC35">
        <v>0</v>
      </c>
      <c r="AD35">
        <v>0</v>
      </c>
      <c r="AG35" s="80"/>
    </row>
    <row r="36" spans="1:35" x14ac:dyDescent="0.25">
      <c r="B36">
        <v>62389</v>
      </c>
      <c r="C36" t="s">
        <v>185</v>
      </c>
      <c r="D36" s="80">
        <v>33333</v>
      </c>
      <c r="E36" s="80">
        <v>33333</v>
      </c>
      <c r="F36" s="80">
        <v>33333</v>
      </c>
      <c r="G36" s="80">
        <v>33333</v>
      </c>
      <c r="H36" s="80">
        <v>33333</v>
      </c>
      <c r="I36" s="80">
        <v>33333</v>
      </c>
      <c r="J36" s="80">
        <v>33333</v>
      </c>
      <c r="K36" s="80">
        <v>33333</v>
      </c>
      <c r="L36" s="80">
        <v>33333</v>
      </c>
      <c r="M36" s="80">
        <v>33333</v>
      </c>
      <c r="N36" s="80">
        <v>33333</v>
      </c>
      <c r="O36" s="80">
        <v>33333</v>
      </c>
      <c r="P36" s="80">
        <v>33333</v>
      </c>
      <c r="Q36" s="80">
        <v>33333</v>
      </c>
      <c r="R36" s="80">
        <v>33333</v>
      </c>
      <c r="S36" s="80">
        <v>33333</v>
      </c>
      <c r="T36" s="80">
        <v>33333</v>
      </c>
      <c r="U36" s="80">
        <v>33333</v>
      </c>
      <c r="V36" s="80">
        <v>33333</v>
      </c>
      <c r="W36" s="80">
        <v>33333</v>
      </c>
      <c r="X36" s="80">
        <v>33333</v>
      </c>
      <c r="Y36" s="80">
        <v>33333</v>
      </c>
      <c r="Z36" s="80">
        <v>33333</v>
      </c>
      <c r="AA36" s="80">
        <v>33333</v>
      </c>
      <c r="AB36" s="80">
        <v>33333</v>
      </c>
      <c r="AC36" s="80">
        <v>33333</v>
      </c>
      <c r="AD36" s="80">
        <v>866658</v>
      </c>
      <c r="AE36" s="80"/>
      <c r="AF36" s="80"/>
      <c r="AG36" s="80"/>
      <c r="AH36" s="80"/>
      <c r="AI36" s="80"/>
    </row>
    <row r="37" spans="1:35" x14ac:dyDescent="0.25">
      <c r="A37" t="s">
        <v>192</v>
      </c>
      <c r="B37">
        <v>108361</v>
      </c>
      <c r="C37" t="s">
        <v>184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>
        <v>50000</v>
      </c>
      <c r="T37" s="80">
        <v>50000</v>
      </c>
      <c r="U37" s="80">
        <v>50000</v>
      </c>
      <c r="V37" s="80">
        <v>50000</v>
      </c>
      <c r="W37" s="80">
        <v>50000</v>
      </c>
      <c r="X37" s="80">
        <v>50000</v>
      </c>
      <c r="Y37" s="80">
        <v>50000</v>
      </c>
      <c r="Z37" s="80">
        <v>50000</v>
      </c>
      <c r="AA37" s="80">
        <v>50000</v>
      </c>
      <c r="AB37" s="80">
        <v>50000</v>
      </c>
      <c r="AC37" s="80">
        <v>50000</v>
      </c>
      <c r="AD37" s="80">
        <v>550000</v>
      </c>
      <c r="AE37" s="80"/>
      <c r="AF37" s="80"/>
      <c r="AG37" s="80"/>
      <c r="AH37" s="80"/>
      <c r="AI37" s="80"/>
    </row>
    <row r="38" spans="1:35" x14ac:dyDescent="0.25">
      <c r="B38">
        <v>62389</v>
      </c>
      <c r="C38" t="s">
        <v>185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0">
        <v>0</v>
      </c>
      <c r="AD38" s="80">
        <v>0</v>
      </c>
      <c r="AE38" s="80"/>
    </row>
    <row r="39" spans="1:35" x14ac:dyDescent="0.25">
      <c r="A39" t="s">
        <v>192</v>
      </c>
      <c r="B39">
        <v>108534</v>
      </c>
      <c r="C39" t="s">
        <v>184</v>
      </c>
      <c r="D39" s="80"/>
      <c r="E39" s="80">
        <v>10000</v>
      </c>
      <c r="F39" s="80">
        <v>20000</v>
      </c>
      <c r="G39" s="80">
        <v>20000</v>
      </c>
      <c r="H39" s="80">
        <v>20000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>
        <v>70000</v>
      </c>
      <c r="AE39" s="80"/>
      <c r="AF39" s="80"/>
      <c r="AG39" s="80"/>
      <c r="AH39" s="80"/>
      <c r="AI39" s="80"/>
    </row>
    <row r="40" spans="1:35" x14ac:dyDescent="0.25">
      <c r="B40">
        <v>62389</v>
      </c>
      <c r="C40" t="s">
        <v>185</v>
      </c>
      <c r="E40">
        <v>0</v>
      </c>
      <c r="F40">
        <v>0</v>
      </c>
      <c r="G40">
        <v>0</v>
      </c>
      <c r="H40">
        <v>0</v>
      </c>
      <c r="Y40" s="80"/>
      <c r="AD40">
        <v>0</v>
      </c>
      <c r="AF40" s="80"/>
      <c r="AG40" s="80"/>
    </row>
    <row r="41" spans="1:35" x14ac:dyDescent="0.25">
      <c r="A41" t="s">
        <v>357</v>
      </c>
      <c r="B41">
        <v>108025</v>
      </c>
      <c r="C41" t="s">
        <v>184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0</v>
      </c>
      <c r="U41" s="80">
        <v>0</v>
      </c>
      <c r="V41" s="80">
        <v>0</v>
      </c>
      <c r="W41" s="80">
        <v>0</v>
      </c>
      <c r="X41" s="80">
        <v>0</v>
      </c>
      <c r="Y41" s="80">
        <v>0</v>
      </c>
      <c r="Z41" s="80">
        <v>0</v>
      </c>
      <c r="AA41" s="80">
        <v>0</v>
      </c>
      <c r="AB41" s="80">
        <v>0</v>
      </c>
      <c r="AC41" s="80">
        <v>0</v>
      </c>
      <c r="AD41" s="80">
        <v>0</v>
      </c>
      <c r="AE41" s="80"/>
      <c r="AF41" s="80"/>
      <c r="AG41" s="80"/>
      <c r="AH41" s="80"/>
      <c r="AI41" s="80"/>
    </row>
    <row r="42" spans="1:35" x14ac:dyDescent="0.25">
      <c r="B42">
        <v>62389</v>
      </c>
      <c r="C42" t="s">
        <v>185</v>
      </c>
      <c r="D42" s="80">
        <v>10334</v>
      </c>
      <c r="E42" s="80">
        <v>10334</v>
      </c>
      <c r="F42" s="80">
        <v>10334</v>
      </c>
      <c r="G42" s="80">
        <v>10334</v>
      </c>
      <c r="H42" s="80">
        <v>10334</v>
      </c>
      <c r="I42" s="80">
        <v>10334</v>
      </c>
      <c r="J42" s="80">
        <v>10334</v>
      </c>
      <c r="K42" s="80">
        <v>10334</v>
      </c>
      <c r="L42" s="80">
        <v>10334</v>
      </c>
      <c r="M42" s="80">
        <v>10334</v>
      </c>
      <c r="N42" s="80">
        <v>10334</v>
      </c>
      <c r="O42" s="80">
        <v>10334</v>
      </c>
      <c r="P42" s="80">
        <v>10334</v>
      </c>
      <c r="Q42" s="80">
        <v>10334</v>
      </c>
      <c r="R42" s="80">
        <v>10334</v>
      </c>
      <c r="S42" s="80">
        <v>10334</v>
      </c>
      <c r="T42" s="80">
        <v>10334</v>
      </c>
      <c r="U42" s="80">
        <v>10334</v>
      </c>
      <c r="V42" s="80">
        <v>10334</v>
      </c>
      <c r="W42" s="80">
        <v>10334</v>
      </c>
      <c r="X42" s="80">
        <v>10334</v>
      </c>
      <c r="Y42" s="80">
        <v>10334</v>
      </c>
      <c r="Z42" s="80">
        <v>10334</v>
      </c>
      <c r="AA42" s="80">
        <v>10334</v>
      </c>
      <c r="AB42" s="80">
        <v>10334</v>
      </c>
      <c r="AC42" s="80">
        <v>10334</v>
      </c>
      <c r="AD42" s="80">
        <v>268684</v>
      </c>
      <c r="AE42" s="80"/>
      <c r="AF42" s="80"/>
      <c r="AG42" s="80"/>
    </row>
    <row r="43" spans="1:35" x14ac:dyDescent="0.25">
      <c r="A43" t="s">
        <v>193</v>
      </c>
      <c r="B43">
        <v>108531</v>
      </c>
      <c r="C43" t="s">
        <v>184</v>
      </c>
      <c r="D43" s="80"/>
      <c r="E43" s="80">
        <v>10000</v>
      </c>
      <c r="F43" s="80">
        <v>10000</v>
      </c>
      <c r="G43" s="80">
        <v>10000</v>
      </c>
      <c r="H43" s="80">
        <v>10000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>
        <v>40000</v>
      </c>
      <c r="AE43" s="80"/>
      <c r="AF43" s="80"/>
    </row>
    <row r="44" spans="1:35" x14ac:dyDescent="0.25">
      <c r="B44">
        <v>62389</v>
      </c>
      <c r="C44" t="s">
        <v>185</v>
      </c>
      <c r="D44" s="80"/>
      <c r="E44" s="80">
        <v>0</v>
      </c>
      <c r="F44" s="80">
        <v>0</v>
      </c>
      <c r="G44" s="80">
        <v>0</v>
      </c>
      <c r="H44" s="80">
        <v>0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>
        <v>0</v>
      </c>
      <c r="AE44" s="80"/>
      <c r="AF44" s="80"/>
      <c r="AG44" s="80"/>
      <c r="AH44" s="80"/>
      <c r="AI44" s="80"/>
    </row>
    <row r="45" spans="1:35" x14ac:dyDescent="0.25">
      <c r="A45" t="s">
        <v>194</v>
      </c>
      <c r="B45">
        <v>108540</v>
      </c>
      <c r="C45" t="s">
        <v>184</v>
      </c>
      <c r="D45" s="80"/>
      <c r="E45" s="80">
        <v>0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>
        <v>0</v>
      </c>
      <c r="AE45" s="80"/>
      <c r="AF45" s="80"/>
      <c r="AG45" s="80"/>
    </row>
    <row r="46" spans="1:35" x14ac:dyDescent="0.25">
      <c r="B46">
        <v>62389</v>
      </c>
      <c r="C46" t="s">
        <v>185</v>
      </c>
      <c r="D46" s="80"/>
      <c r="E46" s="80">
        <v>0</v>
      </c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>
        <v>0</v>
      </c>
      <c r="AE46" s="80"/>
      <c r="AF46" s="80"/>
      <c r="AG46" s="80"/>
      <c r="AH46" s="80"/>
      <c r="AI46" s="80"/>
    </row>
    <row r="47" spans="1:35" x14ac:dyDescent="0.25">
      <c r="A47" t="s">
        <v>231</v>
      </c>
      <c r="B47">
        <v>107916</v>
      </c>
      <c r="C47" t="s">
        <v>184</v>
      </c>
      <c r="D47" s="80">
        <v>16667</v>
      </c>
      <c r="E47" s="80">
        <v>16667</v>
      </c>
      <c r="F47" s="80">
        <v>16667</v>
      </c>
      <c r="G47" s="80">
        <v>16667</v>
      </c>
      <c r="H47" s="80">
        <v>16394</v>
      </c>
      <c r="I47" s="80">
        <v>16667</v>
      </c>
      <c r="J47" s="80">
        <v>16667</v>
      </c>
      <c r="K47" s="80">
        <v>16667</v>
      </c>
      <c r="L47" s="80">
        <v>16667</v>
      </c>
      <c r="M47" s="80">
        <v>16667</v>
      </c>
      <c r="N47" s="80">
        <v>16667</v>
      </c>
      <c r="O47" s="80">
        <v>16667</v>
      </c>
      <c r="P47" s="80">
        <v>16667</v>
      </c>
      <c r="Q47" s="80">
        <v>16667</v>
      </c>
      <c r="R47" s="80">
        <v>16667</v>
      </c>
      <c r="S47" s="80">
        <v>16667</v>
      </c>
      <c r="T47" s="80">
        <v>16667</v>
      </c>
      <c r="U47" s="80">
        <v>16667</v>
      </c>
      <c r="V47" s="80">
        <v>16667</v>
      </c>
      <c r="W47" s="80">
        <v>16667</v>
      </c>
      <c r="X47" s="80">
        <v>16667</v>
      </c>
      <c r="Y47" s="80">
        <v>16667</v>
      </c>
      <c r="Z47" s="80">
        <v>16667</v>
      </c>
      <c r="AA47" s="80">
        <v>16667</v>
      </c>
      <c r="AB47" s="80">
        <v>16667</v>
      </c>
      <c r="AC47" s="80">
        <v>16667</v>
      </c>
      <c r="AD47" s="80">
        <v>433069</v>
      </c>
      <c r="AE47" s="80"/>
    </row>
    <row r="48" spans="1:35" x14ac:dyDescent="0.25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 s="80">
        <v>0</v>
      </c>
      <c r="Q48" s="80">
        <v>0</v>
      </c>
      <c r="R48" s="80">
        <v>0</v>
      </c>
      <c r="S48">
        <v>0</v>
      </c>
      <c r="T48" s="80">
        <v>0</v>
      </c>
      <c r="U48" s="80">
        <v>0</v>
      </c>
      <c r="V48" s="80">
        <v>0</v>
      </c>
      <c r="W48" s="80">
        <v>0</v>
      </c>
      <c r="X48" s="80">
        <v>0</v>
      </c>
      <c r="Y48" s="80">
        <v>0</v>
      </c>
      <c r="Z48" s="80">
        <v>0</v>
      </c>
      <c r="AA48" s="80">
        <v>0</v>
      </c>
      <c r="AB48" s="80">
        <v>0</v>
      </c>
      <c r="AC48" s="80">
        <v>0</v>
      </c>
      <c r="AD48">
        <v>0</v>
      </c>
      <c r="AF48" s="80"/>
      <c r="AG48" s="80"/>
    </row>
    <row r="49" spans="1:35" x14ac:dyDescent="0.25">
      <c r="A49" t="s">
        <v>231</v>
      </c>
      <c r="B49">
        <v>108548</v>
      </c>
      <c r="C49" t="s">
        <v>184</v>
      </c>
      <c r="F49" s="80">
        <v>20000</v>
      </c>
      <c r="G49" s="80">
        <v>20000</v>
      </c>
      <c r="H49" s="80">
        <v>20000</v>
      </c>
      <c r="W49" s="80"/>
      <c r="AD49" s="80">
        <v>60000</v>
      </c>
    </row>
    <row r="50" spans="1:35" x14ac:dyDescent="0.25">
      <c r="B50">
        <v>62389</v>
      </c>
      <c r="C50" t="s">
        <v>185</v>
      </c>
      <c r="D50" s="80"/>
      <c r="E50" s="80"/>
      <c r="F50" s="80">
        <v>0</v>
      </c>
      <c r="G50" s="80">
        <v>0</v>
      </c>
      <c r="H50" s="80">
        <v>0</v>
      </c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>
        <v>0</v>
      </c>
      <c r="AE50" s="80"/>
      <c r="AF50" s="80"/>
      <c r="AG50" s="80"/>
      <c r="AH50" s="80"/>
      <c r="AI50" s="80"/>
    </row>
    <row r="51" spans="1:35" x14ac:dyDescent="0.25">
      <c r="B51" t="s">
        <v>182</v>
      </c>
      <c r="D51" s="80">
        <v>83333</v>
      </c>
      <c r="E51" s="80">
        <v>133333</v>
      </c>
      <c r="F51" s="80">
        <v>1131333</v>
      </c>
      <c r="G51" s="80">
        <v>183333</v>
      </c>
      <c r="H51" s="80">
        <v>183060</v>
      </c>
      <c r="I51" s="80">
        <v>83333</v>
      </c>
      <c r="J51" s="80">
        <v>83333</v>
      </c>
      <c r="K51" s="80">
        <v>83333</v>
      </c>
      <c r="L51" s="80">
        <v>83333</v>
      </c>
      <c r="M51" s="80">
        <v>83333</v>
      </c>
      <c r="N51" s="80">
        <v>83333</v>
      </c>
      <c r="O51" s="80">
        <v>83333</v>
      </c>
      <c r="P51" s="80">
        <v>83333</v>
      </c>
      <c r="Q51" s="80">
        <v>83333</v>
      </c>
      <c r="R51" s="80">
        <v>83333</v>
      </c>
      <c r="S51" s="80">
        <v>133333</v>
      </c>
      <c r="T51" s="80">
        <v>133333</v>
      </c>
      <c r="U51" s="80">
        <v>133333</v>
      </c>
      <c r="V51" s="80">
        <v>133333</v>
      </c>
      <c r="W51" s="80">
        <v>133333</v>
      </c>
      <c r="X51" s="80">
        <v>133333</v>
      </c>
      <c r="Y51" s="80">
        <v>126239</v>
      </c>
      <c r="Z51" s="80">
        <v>133067</v>
      </c>
      <c r="AA51" s="80">
        <v>133084</v>
      </c>
      <c r="AB51" s="80">
        <v>133333</v>
      </c>
      <c r="AC51" s="80">
        <v>133067</v>
      </c>
      <c r="AD51" s="80">
        <v>4006510</v>
      </c>
      <c r="AE51" s="80"/>
      <c r="AG51" s="80"/>
    </row>
    <row r="52" spans="1:35" x14ac:dyDescent="0.25">
      <c r="B52" t="s">
        <v>182</v>
      </c>
      <c r="D52" s="80">
        <v>110332</v>
      </c>
      <c r="E52" s="80">
        <v>110332</v>
      </c>
      <c r="F52" s="80">
        <v>1058332</v>
      </c>
      <c r="G52" s="80">
        <v>110332</v>
      </c>
      <c r="H52" s="80">
        <v>110332</v>
      </c>
      <c r="I52" s="80">
        <v>110332</v>
      </c>
      <c r="J52" s="80">
        <v>110332</v>
      </c>
      <c r="K52" s="80">
        <v>110332</v>
      </c>
      <c r="L52" s="80">
        <v>110332</v>
      </c>
      <c r="M52" s="80">
        <v>110332</v>
      </c>
      <c r="N52" s="80">
        <v>110332</v>
      </c>
      <c r="O52" s="80">
        <v>110332</v>
      </c>
      <c r="P52" s="80">
        <v>110332</v>
      </c>
      <c r="Q52" s="80">
        <v>110332</v>
      </c>
      <c r="R52" s="80">
        <v>111707</v>
      </c>
      <c r="S52" s="80">
        <v>110332</v>
      </c>
      <c r="T52" s="80">
        <v>110332</v>
      </c>
      <c r="U52" s="80">
        <v>110332</v>
      </c>
      <c r="V52" s="80">
        <v>110332</v>
      </c>
      <c r="W52" s="80">
        <v>110332</v>
      </c>
      <c r="X52" s="80">
        <v>110332</v>
      </c>
      <c r="Y52" s="80">
        <v>110332</v>
      </c>
      <c r="Z52" s="80">
        <v>110332</v>
      </c>
      <c r="AA52" s="80">
        <v>110332</v>
      </c>
      <c r="AB52" s="80">
        <v>121332</v>
      </c>
      <c r="AC52" s="80">
        <v>121332</v>
      </c>
      <c r="AD52" s="80">
        <v>3840007</v>
      </c>
      <c r="AE52" s="80"/>
      <c r="AF52" s="80"/>
      <c r="AG52" s="80"/>
      <c r="AH52" s="80"/>
      <c r="AI52" s="80"/>
    </row>
    <row r="53" spans="1:35" x14ac:dyDescent="0.25"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I53" s="80"/>
    </row>
    <row r="54" spans="1:35" x14ac:dyDescent="0.25">
      <c r="D54" s="80"/>
      <c r="E54" s="80"/>
      <c r="F54" s="80"/>
      <c r="G54" s="80"/>
      <c r="H54" s="80"/>
      <c r="I54" s="80"/>
      <c r="J54" s="80"/>
      <c r="K54" s="80"/>
      <c r="L54" s="80"/>
      <c r="M54" s="80"/>
      <c r="O54" s="80"/>
      <c r="P54" s="80"/>
      <c r="Q54" s="80"/>
      <c r="R54" s="80"/>
      <c r="T54" s="80"/>
      <c r="W54" s="80"/>
      <c r="Y54" s="80"/>
      <c r="Z54" s="80"/>
      <c r="AA54" s="80"/>
      <c r="AB54" s="80"/>
      <c r="AF54" s="80"/>
      <c r="AG54" s="80"/>
    </row>
    <row r="55" spans="1:35" x14ac:dyDescent="0.25"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</row>
    <row r="56" spans="1:35" x14ac:dyDescent="0.25"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</row>
    <row r="57" spans="1:35" x14ac:dyDescent="0.25">
      <c r="P57" s="80"/>
      <c r="Q57" s="80"/>
      <c r="R57" s="80"/>
      <c r="AB57" s="80"/>
      <c r="AC57" s="80"/>
      <c r="AD57" s="80"/>
      <c r="AG57" s="80"/>
    </row>
    <row r="58" spans="1:35" x14ac:dyDescent="0.25"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</row>
    <row r="59" spans="1:35" x14ac:dyDescent="0.25">
      <c r="K59" s="80"/>
      <c r="L59" s="80"/>
      <c r="M59" s="80"/>
      <c r="R59" s="80"/>
      <c r="S59" s="80"/>
      <c r="T59" s="80"/>
      <c r="Y59" s="80"/>
      <c r="AA59" s="80"/>
      <c r="AB59" s="80"/>
      <c r="AC59" s="80"/>
      <c r="AE59" s="80"/>
      <c r="AG59" s="80"/>
    </row>
    <row r="60" spans="1:35" x14ac:dyDescent="0.25">
      <c r="K60" s="80"/>
      <c r="Q60" s="80"/>
      <c r="U60" s="80"/>
      <c r="V60" s="80"/>
      <c r="AB60" s="80"/>
      <c r="AC60" s="80"/>
      <c r="AF60" s="80"/>
      <c r="AG60" s="80"/>
      <c r="AI60" s="80"/>
    </row>
    <row r="61" spans="1:35" x14ac:dyDescent="0.25"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</row>
    <row r="62" spans="1:35" x14ac:dyDescent="0.25">
      <c r="D62" s="80"/>
      <c r="T62" s="80"/>
      <c r="Y62" s="80"/>
      <c r="AG62" s="80"/>
    </row>
    <row r="63" spans="1:35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5"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I64" s="80"/>
    </row>
    <row r="65" spans="4:35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</row>
    <row r="66" spans="4:35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G66" s="80"/>
    </row>
    <row r="67" spans="4:35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</row>
    <row r="68" spans="4:35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</row>
    <row r="69" spans="4:35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G69" s="80"/>
      <c r="AI69" s="80"/>
    </row>
    <row r="70" spans="4:35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</row>
    <row r="71" spans="4:35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</row>
    <row r="72" spans="4:35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F72" s="80"/>
      <c r="AG72" s="80"/>
      <c r="AI72" s="80"/>
    </row>
    <row r="73" spans="4:35" x14ac:dyDescent="0.25">
      <c r="AE73" s="80"/>
    </row>
    <row r="74" spans="4:35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</row>
    <row r="76" spans="4:35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</row>
    <row r="77" spans="4:35" x14ac:dyDescent="0.25">
      <c r="D77" s="80"/>
      <c r="E77" s="80"/>
      <c r="K77" s="80"/>
      <c r="L77" s="80"/>
      <c r="M77" s="80"/>
      <c r="AB77" s="80"/>
      <c r="AG77" s="80"/>
    </row>
    <row r="78" spans="4:35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</row>
    <row r="79" spans="4:35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</row>
    <row r="80" spans="4:35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</row>
    <row r="81" spans="4:35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</row>
    <row r="82" spans="4:35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F82" s="80"/>
    </row>
    <row r="83" spans="4:35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I83" s="80"/>
    </row>
    <row r="84" spans="4:35" x14ac:dyDescent="0.25">
      <c r="D84" s="80"/>
      <c r="E84" s="80"/>
      <c r="F84" s="80"/>
      <c r="G84" s="80"/>
      <c r="H84" s="80"/>
      <c r="I84" s="80"/>
      <c r="J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W84" s="80"/>
      <c r="X84" s="80"/>
      <c r="Y84" s="80"/>
      <c r="AE84" s="80"/>
      <c r="AG84" s="80"/>
    </row>
    <row r="85" spans="4:35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</row>
    <row r="86" spans="4:35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</row>
    <row r="87" spans="4:35" x14ac:dyDescent="0.25">
      <c r="L87" s="80"/>
      <c r="AE87" s="80"/>
      <c r="AF87" s="80"/>
      <c r="AG87" s="80"/>
    </row>
    <row r="88" spans="4:35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</row>
    <row r="89" spans="4:35" x14ac:dyDescent="0.25">
      <c r="D89" s="80"/>
      <c r="R89" s="80"/>
      <c r="S89" s="80"/>
      <c r="T89" s="80"/>
      <c r="U89" s="80"/>
      <c r="V89" s="80"/>
      <c r="Y89" s="80"/>
      <c r="AB89" s="80"/>
      <c r="AE89" s="80"/>
      <c r="AG89" s="80"/>
      <c r="AI89" s="80"/>
    </row>
    <row r="90" spans="4:35" x14ac:dyDescent="0.25">
      <c r="S90" s="80"/>
      <c r="T90" s="80"/>
      <c r="AF90" s="80"/>
      <c r="AG90" s="80"/>
    </row>
    <row r="91" spans="4:35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AC91" s="80"/>
      <c r="AD91" s="80"/>
      <c r="AE91" s="80"/>
      <c r="AF91" s="80"/>
      <c r="AG91" s="80"/>
    </row>
    <row r="92" spans="4:35" x14ac:dyDescent="0.25">
      <c r="D92" s="80"/>
      <c r="M92" s="80"/>
      <c r="O92" s="80"/>
      <c r="P92" s="80"/>
      <c r="Q92" s="80"/>
      <c r="R92" s="80"/>
      <c r="S92" s="80"/>
      <c r="U92" s="80"/>
      <c r="V92" s="80"/>
      <c r="W92" s="80"/>
      <c r="AB92" s="80"/>
      <c r="AE92" s="80"/>
      <c r="AG92" s="80"/>
      <c r="AI92" s="80"/>
    </row>
    <row r="93" spans="4:35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</row>
    <row r="94" spans="4:35" x14ac:dyDescent="0.25">
      <c r="K94" s="80"/>
      <c r="U94" s="80"/>
      <c r="V94" s="80"/>
      <c r="AB94" s="80"/>
      <c r="AE94" s="80"/>
      <c r="AF94" s="80"/>
      <c r="AG94" s="80"/>
      <c r="AI94" s="80"/>
    </row>
    <row r="95" spans="4:35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</row>
    <row r="96" spans="4:35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D96" s="80"/>
      <c r="AE96" s="80"/>
      <c r="AG96" s="80"/>
    </row>
    <row r="97" spans="4:35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</row>
    <row r="98" spans="4:35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</row>
    <row r="99" spans="4:35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AG99" s="80"/>
    </row>
    <row r="100" spans="4:35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</row>
    <row r="101" spans="4:35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</row>
    <row r="102" spans="4:35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G102" s="80"/>
      <c r="AI102" s="80"/>
    </row>
    <row r="103" spans="4:35" x14ac:dyDescent="0.25">
      <c r="F103" s="80"/>
      <c r="G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</row>
    <row r="104" spans="4:35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4:35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4:35" x14ac:dyDescent="0.25">
      <c r="D106" s="80"/>
      <c r="E106" s="80"/>
      <c r="I106" s="80"/>
      <c r="J106" s="80"/>
      <c r="K106" s="80"/>
      <c r="L106" s="80"/>
      <c r="M106" s="80"/>
      <c r="P106" s="80"/>
      <c r="Q106" s="80"/>
      <c r="R106" s="80"/>
      <c r="T106" s="80"/>
      <c r="W106" s="80"/>
      <c r="X106" s="80"/>
      <c r="Y106" s="80"/>
      <c r="AE106" s="80"/>
      <c r="AF106" s="80"/>
      <c r="AG106" s="80"/>
    </row>
    <row r="107" spans="4:35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G107" s="80"/>
    </row>
    <row r="108" spans="4:35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I108" s="80"/>
    </row>
    <row r="109" spans="4:35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E109" s="80"/>
      <c r="AF109" s="80"/>
    </row>
    <row r="110" spans="4:35" x14ac:dyDescent="0.25">
      <c r="M110" s="80"/>
      <c r="N110" s="80"/>
      <c r="O110" s="80"/>
      <c r="P110" s="80"/>
      <c r="U110" s="80"/>
      <c r="V110" s="80"/>
      <c r="Y110" s="80"/>
      <c r="AB110" s="80"/>
      <c r="AG110" s="80"/>
      <c r="AI110" s="80"/>
    </row>
    <row r="111" spans="4:35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4:35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F112" s="80"/>
    </row>
    <row r="113" spans="4:35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</row>
    <row r="114" spans="4:35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I114" s="80"/>
    </row>
    <row r="115" spans="4:35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</row>
    <row r="116" spans="4:35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F116" s="80"/>
    </row>
    <row r="117" spans="4:35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4:35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</row>
    <row r="119" spans="4:35" x14ac:dyDescent="0.25">
      <c r="S119" s="80"/>
      <c r="T119" s="80"/>
      <c r="U119" s="80"/>
      <c r="V119" s="80"/>
      <c r="W119" s="80"/>
      <c r="Y119" s="80"/>
      <c r="AF119" s="80"/>
    </row>
    <row r="120" spans="4:35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4:35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4:35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</row>
    <row r="124" spans="4:35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4:35" x14ac:dyDescent="0.25">
      <c r="K125" s="80"/>
      <c r="L125" s="80"/>
      <c r="M125" s="80"/>
      <c r="Q125" s="80"/>
      <c r="Y125" s="80"/>
      <c r="Z125" s="80"/>
      <c r="AA125" s="80"/>
      <c r="AB125" s="80"/>
    </row>
    <row r="126" spans="4:35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</row>
    <row r="127" spans="4:35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</row>
    <row r="128" spans="4:35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</row>
    <row r="129" spans="4:35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spans="4:35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</row>
    <row r="131" spans="4:35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</row>
    <row r="132" spans="4:35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</row>
    <row r="134" spans="4:35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</row>
    <row r="135" spans="4:35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F135" s="80"/>
    </row>
    <row r="136" spans="4:35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</row>
    <row r="137" spans="4:35" x14ac:dyDescent="0.25">
      <c r="U137" s="80"/>
      <c r="V137" s="80"/>
      <c r="AB137" s="80"/>
      <c r="AG137" s="80"/>
      <c r="AI137" s="80"/>
    </row>
    <row r="138" spans="4:35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E138" s="80"/>
    </row>
    <row r="139" spans="4:35" x14ac:dyDescent="0.25">
      <c r="AB139" s="80"/>
    </row>
    <row r="140" spans="4:35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G140" s="80"/>
      <c r="AI140" s="80"/>
    </row>
    <row r="141" spans="4:35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4:35" x14ac:dyDescent="0.25"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</row>
    <row r="143" spans="4:35" x14ac:dyDescent="0.25">
      <c r="AB143" s="80"/>
    </row>
    <row r="144" spans="4:35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G144" s="80"/>
      <c r="AI144" s="80"/>
    </row>
    <row r="145" spans="4:35" x14ac:dyDescent="0.25"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E145" s="80"/>
    </row>
    <row r="146" spans="4:35" x14ac:dyDescent="0.25">
      <c r="U146" s="80"/>
      <c r="V146" s="80"/>
      <c r="AB146" s="80"/>
      <c r="AG146" s="80"/>
      <c r="AI146" s="80"/>
    </row>
    <row r="147" spans="4:35" x14ac:dyDescent="0.25"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G147" s="80"/>
      <c r="AI147" s="80"/>
    </row>
    <row r="148" spans="4:35" x14ac:dyDescent="0.25">
      <c r="AB148" s="80"/>
    </row>
    <row r="149" spans="4:35" x14ac:dyDescent="0.25">
      <c r="U149" s="80"/>
      <c r="V149" s="80"/>
      <c r="AB149" s="80"/>
      <c r="AE149" s="80"/>
      <c r="AG149" s="80"/>
      <c r="AI149" s="80"/>
    </row>
    <row r="150" spans="4:35" x14ac:dyDescent="0.25"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4:35" x14ac:dyDescent="0.25"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G151" s="80"/>
      <c r="AI151" s="80"/>
    </row>
    <row r="153" spans="4:35" x14ac:dyDescent="0.25">
      <c r="K153" s="80"/>
      <c r="L153" s="80"/>
      <c r="M153" s="80"/>
      <c r="AB153" s="80"/>
    </row>
    <row r="154" spans="4:35" x14ac:dyDescent="0.25"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</row>
    <row r="156" spans="4:35" x14ac:dyDescent="0.25"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</row>
    <row r="157" spans="4:35" x14ac:dyDescent="0.25"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</row>
    <row r="159" spans="4:35" x14ac:dyDescent="0.25">
      <c r="F159" s="80"/>
      <c r="K159" s="80"/>
      <c r="L159" s="80"/>
      <c r="M159" s="80"/>
      <c r="U159" s="80"/>
      <c r="V159" s="80"/>
      <c r="AB159" s="80"/>
      <c r="AE159" s="80"/>
      <c r="AG159" s="80"/>
      <c r="AI159" s="80"/>
    </row>
    <row r="162" spans="4:35" x14ac:dyDescent="0.25">
      <c r="D162" s="80"/>
      <c r="E162" s="80"/>
      <c r="F162" s="80"/>
      <c r="G162" s="80"/>
      <c r="H162" s="80"/>
      <c r="I162" s="80"/>
      <c r="J162" s="80"/>
      <c r="K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E162" s="80"/>
      <c r="AG162" s="80"/>
      <c r="AI162" s="80"/>
    </row>
    <row r="164" spans="4:35" x14ac:dyDescent="0.25"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6" spans="4:35" x14ac:dyDescent="0.25">
      <c r="AB166" s="80"/>
    </row>
    <row r="167" spans="4:35" x14ac:dyDescent="0.25"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</row>
    <row r="168" spans="4:35" x14ac:dyDescent="0.25">
      <c r="D168" s="80"/>
      <c r="E168" s="80"/>
      <c r="F168" s="80"/>
      <c r="G168" s="80"/>
      <c r="H168" s="80"/>
      <c r="I168" s="80"/>
      <c r="J168" s="80"/>
      <c r="K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</row>
    <row r="169" spans="4:35" x14ac:dyDescent="0.25">
      <c r="F169" s="80"/>
      <c r="Q169" s="80"/>
      <c r="U169" s="80"/>
      <c r="V169" s="80"/>
      <c r="AB169" s="80"/>
      <c r="AG169" s="80"/>
      <c r="AI169" s="80"/>
    </row>
    <row r="170" spans="4:35" x14ac:dyDescent="0.25"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</row>
    <row r="172" spans="4:35" x14ac:dyDescent="0.25"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E172" s="80"/>
      <c r="AG172" s="80"/>
      <c r="AI172" s="80"/>
    </row>
    <row r="173" spans="4:35" x14ac:dyDescent="0.25">
      <c r="K173" s="80"/>
      <c r="L173" s="80"/>
      <c r="M173" s="80"/>
      <c r="Q173" s="80"/>
      <c r="AE173" s="80"/>
    </row>
    <row r="174" spans="4:35" x14ac:dyDescent="0.25"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G174" s="80"/>
      <c r="AI174" s="80"/>
    </row>
    <row r="175" spans="4:35" x14ac:dyDescent="0.25"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E175" s="80"/>
    </row>
    <row r="176" spans="4:35" x14ac:dyDescent="0.25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</row>
    <row r="177" spans="4:35" x14ac:dyDescent="0.25"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4:35" x14ac:dyDescent="0.25"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</row>
    <row r="180" spans="4:35" x14ac:dyDescent="0.25"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</row>
    <row r="181" spans="4:35" x14ac:dyDescent="0.25"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</row>
    <row r="182" spans="4:35" x14ac:dyDescent="0.25"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</row>
    <row r="183" spans="4:35" x14ac:dyDescent="0.25"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</row>
    <row r="184" spans="4:35" x14ac:dyDescent="0.25"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</row>
    <row r="185" spans="4:35" x14ac:dyDescent="0.25"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</row>
    <row r="186" spans="4:35" x14ac:dyDescent="0.25"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</row>
    <row r="187" spans="4:35" x14ac:dyDescent="0.25"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</row>
    <row r="188" spans="4:35" x14ac:dyDescent="0.25"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</row>
    <row r="189" spans="4:35" x14ac:dyDescent="0.25"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</row>
    <row r="190" spans="4:35" x14ac:dyDescent="0.25"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3.2" x14ac:dyDescent="0.25"/>
  <sheetData>
    <row r="1" spans="1:33" s="56" customFormat="1" ht="40.799999999999997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1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5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5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5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5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5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5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5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5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5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5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5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5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5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5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5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5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5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5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5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5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5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5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5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5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5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5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5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5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5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5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5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5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5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5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5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5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5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5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5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5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5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5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5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5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5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5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5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5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5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5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5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5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5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5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5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5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5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5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5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5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5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5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5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5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5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5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5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5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5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5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5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5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5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5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5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5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5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5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5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5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5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5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5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5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5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5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5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5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5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5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5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5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5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5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5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5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5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5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5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5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5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5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5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5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5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5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5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5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5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5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5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5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5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5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5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5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5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5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5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5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5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5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5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5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5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5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5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5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5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5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5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5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5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5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5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5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5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5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5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5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5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5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5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5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5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5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5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5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5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5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5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5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5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5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5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5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5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5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109375" style="4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0.199999999999999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5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5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5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5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5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5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5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5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5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5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5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5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5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5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5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5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5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5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5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5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5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5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5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5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5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5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5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5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5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5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5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5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5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5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5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5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5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5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5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5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5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5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5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5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5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5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5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5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5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5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5">
      <c r="R55" s="21"/>
    </row>
    <row r="64" spans="2:31" x14ac:dyDescent="0.25">
      <c r="P64" s="19"/>
    </row>
    <row r="65" spans="16:16" x14ac:dyDescent="0.25">
      <c r="P65" s="19"/>
    </row>
    <row r="66" spans="16:16" x14ac:dyDescent="0.25">
      <c r="P66" s="19"/>
    </row>
    <row r="67" spans="16:16" x14ac:dyDescent="0.25">
      <c r="P67" s="19"/>
    </row>
    <row r="68" spans="16:16" x14ac:dyDescent="0.25">
      <c r="P68" s="19"/>
    </row>
    <row r="69" spans="16:16" x14ac:dyDescent="0.25">
      <c r="P69" s="19"/>
    </row>
    <row r="70" spans="16:16" x14ac:dyDescent="0.25">
      <c r="P70" s="19"/>
    </row>
    <row r="71" spans="16:16" x14ac:dyDescent="0.25">
      <c r="P71" s="19"/>
    </row>
    <row r="72" spans="16:16" x14ac:dyDescent="0.25">
      <c r="P72" s="19"/>
    </row>
    <row r="73" spans="16:16" x14ac:dyDescent="0.25">
      <c r="P73" s="19"/>
    </row>
    <row r="74" spans="16:16" x14ac:dyDescent="0.25">
      <c r="P74" s="19"/>
    </row>
    <row r="75" spans="16:16" x14ac:dyDescent="0.25">
      <c r="P75" s="19"/>
    </row>
    <row r="76" spans="16:16" x14ac:dyDescent="0.25">
      <c r="P76" s="19"/>
    </row>
    <row r="77" spans="16:16" x14ac:dyDescent="0.25">
      <c r="P77" s="19"/>
    </row>
    <row r="78" spans="16:16" x14ac:dyDescent="0.25">
      <c r="P78" s="19"/>
    </row>
    <row r="79" spans="16:16" x14ac:dyDescent="0.25">
      <c r="P79" s="19"/>
    </row>
    <row r="80" spans="16:16" x14ac:dyDescent="0.25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8.88671875" style="5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5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5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5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5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5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5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5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5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5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5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5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5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5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5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5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5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5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5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5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5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5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5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5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5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5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5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5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5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5"/>
    <row r="31" spans="3:31" outlineLevel="1" x14ac:dyDescent="0.25"/>
    <row r="32" spans="3:31" outlineLevel="1" x14ac:dyDescent="0.25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5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5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5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5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5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5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5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5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5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5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5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5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5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5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5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5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5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5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5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5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5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5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5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5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5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5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5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5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5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5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5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5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5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5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5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5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5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5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5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5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5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5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5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5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5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5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31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0.199999999999999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0.199999999999999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0.199999999999999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0.199999999999999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0.199999999999999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0.199999999999999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0.199999999999999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0.199999999999999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0.199999999999999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0.199999999999999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0.199999999999999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0.199999999999999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0.199999999999999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0.199999999999999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0.199999999999999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0.199999999999999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0.199999999999999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0.199999999999999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0.199999999999999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0.199999999999999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0.199999999999999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0.199999999999999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0.199999999999999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0.199999999999999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0.199999999999999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0.199999999999999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0.199999999999999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0.199999999999999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0.199999999999999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0.199999999999999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0.199999999999999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0.199999999999999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0.199999999999999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0.199999999999999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0.199999999999999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0.199999999999999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0.199999999999999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0.199999999999999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0.199999999999999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0.199999999999999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0.199999999999999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0.199999999999999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0.199999999999999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0.199999999999999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0.199999999999999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0.199999999999999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0.199999999999999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0.199999999999999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0.199999999999999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0.199999999999999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0.199999999999999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0.199999999999999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5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5">
      <c r="R55" s="78"/>
    </row>
    <row r="56" spans="1:48" outlineLevel="1" x14ac:dyDescent="0.25">
      <c r="R56" s="78"/>
    </row>
    <row r="57" spans="1:48" outlineLevel="1" x14ac:dyDescent="0.25">
      <c r="R57" s="78"/>
    </row>
    <row r="58" spans="1:48" outlineLevel="1" x14ac:dyDescent="0.25">
      <c r="R58" s="78"/>
    </row>
    <row r="59" spans="1:48" outlineLevel="1" x14ac:dyDescent="0.25">
      <c r="R59" s="78"/>
    </row>
    <row r="60" spans="1:48" outlineLevel="1" x14ac:dyDescent="0.25">
      <c r="R60" s="78"/>
    </row>
    <row r="61" spans="1:48" outlineLevel="1" x14ac:dyDescent="0.25">
      <c r="R61" s="78"/>
    </row>
    <row r="62" spans="1:48" outlineLevel="1" x14ac:dyDescent="0.25">
      <c r="R62" s="78"/>
    </row>
    <row r="63" spans="1:48" outlineLevel="1" x14ac:dyDescent="0.25">
      <c r="R63" s="78"/>
    </row>
    <row r="64" spans="1:48" outlineLevel="1" x14ac:dyDescent="0.25">
      <c r="R64" s="78"/>
    </row>
    <row r="65" spans="3:18" outlineLevel="1" x14ac:dyDescent="0.25">
      <c r="R65" s="78"/>
    </row>
    <row r="66" spans="3:18" outlineLevel="1" x14ac:dyDescent="0.25">
      <c r="R66" s="78"/>
    </row>
    <row r="67" spans="3:18" outlineLevel="1" x14ac:dyDescent="0.25">
      <c r="R67" s="78"/>
    </row>
    <row r="68" spans="3:18" outlineLevel="1" x14ac:dyDescent="0.25">
      <c r="R68" s="78"/>
    </row>
    <row r="69" spans="3:18" outlineLevel="1" x14ac:dyDescent="0.25">
      <c r="R69" s="78"/>
    </row>
    <row r="70" spans="3:18" outlineLevel="1" x14ac:dyDescent="0.25">
      <c r="R70" s="78"/>
    </row>
    <row r="71" spans="3:18" outlineLevel="1" x14ac:dyDescent="0.25">
      <c r="C71" s="1" t="s">
        <v>6</v>
      </c>
      <c r="P71" s="5">
        <f>SUBTOTAL(9,P2:P70)</f>
        <v>186</v>
      </c>
      <c r="R71" s="78"/>
    </row>
    <row r="72" spans="3:18" x14ac:dyDescent="0.25">
      <c r="R72" s="78"/>
    </row>
    <row r="73" spans="3:18" x14ac:dyDescent="0.25">
      <c r="R73" s="78"/>
    </row>
    <row r="74" spans="3:18" x14ac:dyDescent="0.25">
      <c r="R74" s="78"/>
    </row>
    <row r="75" spans="3:18" x14ac:dyDescent="0.25">
      <c r="R75" s="78"/>
    </row>
    <row r="76" spans="3:18" x14ac:dyDescent="0.25">
      <c r="R76" s="78"/>
    </row>
    <row r="77" spans="3:18" x14ac:dyDescent="0.25">
      <c r="R77" s="78"/>
    </row>
    <row r="78" spans="3:18" x14ac:dyDescent="0.25">
      <c r="R78" s="78"/>
    </row>
    <row r="79" spans="3:18" x14ac:dyDescent="0.25">
      <c r="R79" s="78"/>
    </row>
    <row r="80" spans="3:18" x14ac:dyDescent="0.25">
      <c r="R80" s="78"/>
    </row>
    <row r="81" spans="18:18" x14ac:dyDescent="0.25">
      <c r="R81" s="78"/>
    </row>
    <row r="82" spans="18:18" x14ac:dyDescent="0.25">
      <c r="R82" s="78"/>
    </row>
    <row r="83" spans="18:18" x14ac:dyDescent="0.25">
      <c r="R83" s="78"/>
    </row>
    <row r="84" spans="18:18" x14ac:dyDescent="0.25">
      <c r="R84" s="78"/>
    </row>
    <row r="85" spans="18:18" x14ac:dyDescent="0.25">
      <c r="R85" s="78"/>
    </row>
    <row r="86" spans="18:18" x14ac:dyDescent="0.25">
      <c r="R86" s="78"/>
    </row>
    <row r="87" spans="18:18" x14ac:dyDescent="0.25">
      <c r="R87" s="78"/>
    </row>
    <row r="88" spans="18:18" x14ac:dyDescent="0.25">
      <c r="R88" s="78"/>
    </row>
    <row r="89" spans="18:18" x14ac:dyDescent="0.25">
      <c r="R89" s="78"/>
    </row>
    <row r="90" spans="18:18" x14ac:dyDescent="0.25">
      <c r="R90" s="78"/>
    </row>
    <row r="91" spans="18:18" x14ac:dyDescent="0.25">
      <c r="R91" s="78"/>
    </row>
    <row r="92" spans="18:18" x14ac:dyDescent="0.25">
      <c r="R92" s="78"/>
    </row>
    <row r="93" spans="18:18" x14ac:dyDescent="0.25">
      <c r="R93" s="78"/>
    </row>
    <row r="94" spans="18:18" x14ac:dyDescent="0.25">
      <c r="R94" s="78"/>
    </row>
    <row r="95" spans="18:18" x14ac:dyDescent="0.25">
      <c r="R95" s="78"/>
    </row>
    <row r="96" spans="18:18" x14ac:dyDescent="0.25">
      <c r="R96" s="78"/>
    </row>
    <row r="97" spans="18:18" x14ac:dyDescent="0.25">
      <c r="R97" s="78"/>
    </row>
    <row r="98" spans="18:18" x14ac:dyDescent="0.25">
      <c r="R98" s="78"/>
    </row>
    <row r="99" spans="18:18" x14ac:dyDescent="0.25">
      <c r="R99" s="78"/>
    </row>
    <row r="100" spans="18:18" x14ac:dyDescent="0.25">
      <c r="R100" s="78"/>
    </row>
    <row r="101" spans="18:18" x14ac:dyDescent="0.25">
      <c r="R101" s="78"/>
    </row>
    <row r="102" spans="18:18" x14ac:dyDescent="0.25">
      <c r="R102" s="78"/>
    </row>
    <row r="103" spans="18:18" x14ac:dyDescent="0.25">
      <c r="R103" s="78"/>
    </row>
    <row r="104" spans="18:18" x14ac:dyDescent="0.25">
      <c r="R104" s="78"/>
    </row>
    <row r="105" spans="18:18" x14ac:dyDescent="0.25">
      <c r="R105" s="78"/>
    </row>
    <row r="106" spans="18:18" x14ac:dyDescent="0.25">
      <c r="R106" s="78"/>
    </row>
    <row r="107" spans="18:18" x14ac:dyDescent="0.25">
      <c r="R107" s="78"/>
    </row>
    <row r="108" spans="18:18" x14ac:dyDescent="0.25">
      <c r="R108" s="78"/>
    </row>
    <row r="109" spans="18:18" x14ac:dyDescent="0.25">
      <c r="R109" s="78"/>
    </row>
    <row r="110" spans="18:18" x14ac:dyDescent="0.25">
      <c r="R110" s="78"/>
    </row>
    <row r="111" spans="18:18" x14ac:dyDescent="0.25">
      <c r="R111" s="78"/>
    </row>
    <row r="112" spans="18:18" x14ac:dyDescent="0.25">
      <c r="R112" s="78"/>
    </row>
    <row r="113" spans="18:18" x14ac:dyDescent="0.25">
      <c r="R113" s="78"/>
    </row>
    <row r="114" spans="18:18" x14ac:dyDescent="0.25">
      <c r="R114" s="78"/>
    </row>
    <row r="115" spans="18:18" x14ac:dyDescent="0.25">
      <c r="R115" s="78"/>
    </row>
    <row r="116" spans="18:18" x14ac:dyDescent="0.25">
      <c r="R116" s="78"/>
    </row>
    <row r="117" spans="18:18" x14ac:dyDescent="0.25">
      <c r="R117" s="78"/>
    </row>
    <row r="118" spans="18:18" x14ac:dyDescent="0.25">
      <c r="R118" s="78"/>
    </row>
    <row r="119" spans="18:18" x14ac:dyDescent="0.25">
      <c r="R119" s="78"/>
    </row>
    <row r="120" spans="18:18" x14ac:dyDescent="0.25">
      <c r="R120" s="78"/>
    </row>
    <row r="121" spans="18:18" x14ac:dyDescent="0.25">
      <c r="R121" s="78"/>
    </row>
    <row r="122" spans="18:18" x14ac:dyDescent="0.25">
      <c r="R122" s="78"/>
    </row>
    <row r="123" spans="18:18" x14ac:dyDescent="0.25">
      <c r="R123" s="78"/>
    </row>
    <row r="124" spans="18:18" x14ac:dyDescent="0.25">
      <c r="R124" s="78"/>
    </row>
    <row r="125" spans="18:18" x14ac:dyDescent="0.25">
      <c r="R125" s="78"/>
    </row>
    <row r="126" spans="18:18" x14ac:dyDescent="0.25">
      <c r="R126" s="78"/>
    </row>
    <row r="127" spans="18:18" x14ac:dyDescent="0.25">
      <c r="R127" s="78"/>
    </row>
    <row r="128" spans="18:18" x14ac:dyDescent="0.25">
      <c r="R128" s="78"/>
    </row>
    <row r="129" spans="18:18" x14ac:dyDescent="0.25">
      <c r="R129" s="78"/>
    </row>
    <row r="130" spans="18:18" x14ac:dyDescent="0.25">
      <c r="R130" s="78"/>
    </row>
    <row r="131" spans="18:18" x14ac:dyDescent="0.25">
      <c r="R131" s="78"/>
    </row>
    <row r="132" spans="18:18" x14ac:dyDescent="0.25">
      <c r="R132" s="78"/>
    </row>
    <row r="133" spans="18:18" x14ac:dyDescent="0.25">
      <c r="R133" s="78"/>
    </row>
    <row r="134" spans="18:18" x14ac:dyDescent="0.25">
      <c r="R134" s="78"/>
    </row>
    <row r="135" spans="18:18" x14ac:dyDescent="0.25">
      <c r="R135" s="78"/>
    </row>
    <row r="136" spans="18:18" x14ac:dyDescent="0.25">
      <c r="R136" s="78"/>
    </row>
    <row r="137" spans="18:18" x14ac:dyDescent="0.25">
      <c r="R137" s="78"/>
    </row>
    <row r="138" spans="18:18" x14ac:dyDescent="0.25">
      <c r="R138" s="78"/>
    </row>
    <row r="139" spans="18:18" x14ac:dyDescent="0.25">
      <c r="R139" s="78"/>
    </row>
    <row r="140" spans="18:18" x14ac:dyDescent="0.25">
      <c r="R140" s="78"/>
    </row>
    <row r="141" spans="18:18" x14ac:dyDescent="0.25">
      <c r="R141" s="78"/>
    </row>
    <row r="142" spans="18:18" x14ac:dyDescent="0.25">
      <c r="R142" s="78"/>
    </row>
    <row r="143" spans="18:18" x14ac:dyDescent="0.25">
      <c r="R143" s="78"/>
    </row>
    <row r="144" spans="18:18" x14ac:dyDescent="0.25">
      <c r="R144" s="78"/>
    </row>
    <row r="145" spans="18:18" x14ac:dyDescent="0.25">
      <c r="R145" s="78"/>
    </row>
    <row r="146" spans="18:18" x14ac:dyDescent="0.25">
      <c r="R146" s="78"/>
    </row>
    <row r="147" spans="18:18" x14ac:dyDescent="0.25">
      <c r="R147" s="78"/>
    </row>
    <row r="148" spans="18:18" x14ac:dyDescent="0.25">
      <c r="R148" s="78"/>
    </row>
    <row r="149" spans="18:18" x14ac:dyDescent="0.25">
      <c r="R149" s="78"/>
    </row>
    <row r="150" spans="18:18" x14ac:dyDescent="0.25">
      <c r="R150" s="78"/>
    </row>
    <row r="151" spans="18:18" x14ac:dyDescent="0.25">
      <c r="R151" s="78"/>
    </row>
    <row r="152" spans="18:18" x14ac:dyDescent="0.25">
      <c r="R152" s="78"/>
    </row>
    <row r="153" spans="18:18" x14ac:dyDescent="0.25">
      <c r="R153" s="78"/>
    </row>
    <row r="154" spans="18:18" x14ac:dyDescent="0.25">
      <c r="R154" s="78"/>
    </row>
    <row r="155" spans="18:18" x14ac:dyDescent="0.25">
      <c r="R155" s="78"/>
    </row>
    <row r="156" spans="18:18" x14ac:dyDescent="0.25">
      <c r="R156" s="78"/>
    </row>
    <row r="157" spans="18:18" x14ac:dyDescent="0.25">
      <c r="R157" s="78"/>
    </row>
    <row r="158" spans="18:18" x14ac:dyDescent="0.25">
      <c r="R158" s="78"/>
    </row>
    <row r="159" spans="18:18" x14ac:dyDescent="0.25">
      <c r="R159" s="78"/>
    </row>
    <row r="160" spans="18:18" x14ac:dyDescent="0.25">
      <c r="R160" s="78"/>
    </row>
    <row r="161" spans="18:18" x14ac:dyDescent="0.25">
      <c r="R161" s="78"/>
    </row>
    <row r="162" spans="18:18" x14ac:dyDescent="0.25">
      <c r="R162" s="78"/>
    </row>
    <row r="163" spans="18:18" x14ac:dyDescent="0.25">
      <c r="R163" s="78"/>
    </row>
    <row r="164" spans="18:18" x14ac:dyDescent="0.25">
      <c r="R164" s="78"/>
    </row>
    <row r="165" spans="18:18" x14ac:dyDescent="0.25">
      <c r="R165" s="78"/>
    </row>
    <row r="166" spans="18:18" x14ac:dyDescent="0.25">
      <c r="R166" s="78"/>
    </row>
    <row r="167" spans="18:18" x14ac:dyDescent="0.25">
      <c r="R167" s="78"/>
    </row>
    <row r="168" spans="18:18" x14ac:dyDescent="0.25">
      <c r="R168" s="78"/>
    </row>
    <row r="169" spans="18:18" x14ac:dyDescent="0.25">
      <c r="R169" s="78"/>
    </row>
    <row r="170" spans="18:18" x14ac:dyDescent="0.25">
      <c r="R170" s="78"/>
    </row>
    <row r="171" spans="18:18" x14ac:dyDescent="0.25">
      <c r="R171" s="78"/>
    </row>
    <row r="172" spans="18:18" x14ac:dyDescent="0.25">
      <c r="R172" s="78"/>
    </row>
    <row r="173" spans="18:18" x14ac:dyDescent="0.25">
      <c r="R173" s="78"/>
    </row>
    <row r="174" spans="18:18" x14ac:dyDescent="0.25">
      <c r="R174" s="78"/>
    </row>
    <row r="175" spans="18:18" x14ac:dyDescent="0.25">
      <c r="R175" s="78"/>
    </row>
    <row r="176" spans="18:18" x14ac:dyDescent="0.25">
      <c r="R176" s="78"/>
    </row>
    <row r="177" spans="18:18" x14ac:dyDescent="0.25">
      <c r="R177" s="78"/>
    </row>
    <row r="178" spans="18:18" x14ac:dyDescent="0.25">
      <c r="R178" s="78"/>
    </row>
    <row r="179" spans="18:18" x14ac:dyDescent="0.25">
      <c r="R179" s="78"/>
    </row>
    <row r="180" spans="18:18" x14ac:dyDescent="0.25">
      <c r="R180" s="78"/>
    </row>
    <row r="181" spans="18:18" x14ac:dyDescent="0.25">
      <c r="R181" s="78"/>
    </row>
    <row r="182" spans="18:18" x14ac:dyDescent="0.25">
      <c r="R182" s="78"/>
    </row>
    <row r="183" spans="18:18" x14ac:dyDescent="0.25">
      <c r="R183" s="78"/>
    </row>
    <row r="184" spans="18:18" x14ac:dyDescent="0.25">
      <c r="R184" s="78"/>
    </row>
    <row r="185" spans="18:18" x14ac:dyDescent="0.25">
      <c r="R185" s="78"/>
    </row>
    <row r="186" spans="18:18" x14ac:dyDescent="0.25">
      <c r="R186" s="78"/>
    </row>
    <row r="187" spans="18:18" x14ac:dyDescent="0.25">
      <c r="R187" s="78"/>
    </row>
    <row r="188" spans="18:18" x14ac:dyDescent="0.25">
      <c r="R188" s="78"/>
    </row>
    <row r="189" spans="18:18" x14ac:dyDescent="0.25">
      <c r="R189" s="78"/>
    </row>
    <row r="190" spans="18:18" x14ac:dyDescent="0.25">
      <c r="R190" s="78"/>
    </row>
    <row r="191" spans="18:18" x14ac:dyDescent="0.25">
      <c r="R191" s="78"/>
    </row>
    <row r="192" spans="18:18" x14ac:dyDescent="0.25">
      <c r="R192" s="78"/>
    </row>
    <row r="193" spans="18:18" x14ac:dyDescent="0.25">
      <c r="R193" s="78"/>
    </row>
    <row r="194" spans="18:18" x14ac:dyDescent="0.25">
      <c r="R194" s="78"/>
    </row>
    <row r="195" spans="18:18" x14ac:dyDescent="0.25">
      <c r="R195" s="78"/>
    </row>
    <row r="196" spans="18:18" x14ac:dyDescent="0.25">
      <c r="R196" s="78"/>
    </row>
    <row r="197" spans="18:18" x14ac:dyDescent="0.25">
      <c r="R197" s="78"/>
    </row>
    <row r="198" spans="18:18" x14ac:dyDescent="0.25">
      <c r="R198" s="78"/>
    </row>
    <row r="199" spans="18:18" x14ac:dyDescent="0.25">
      <c r="R199" s="78"/>
    </row>
    <row r="200" spans="18:18" x14ac:dyDescent="0.25">
      <c r="R200" s="78"/>
    </row>
    <row r="201" spans="18:18" x14ac:dyDescent="0.25">
      <c r="R201" s="78"/>
    </row>
    <row r="202" spans="18:18" x14ac:dyDescent="0.25">
      <c r="R202" s="78"/>
    </row>
    <row r="203" spans="18:18" x14ac:dyDescent="0.25">
      <c r="R203" s="78"/>
    </row>
    <row r="204" spans="18:18" x14ac:dyDescent="0.25">
      <c r="R204" s="78"/>
    </row>
    <row r="205" spans="18:18" x14ac:dyDescent="0.25">
      <c r="R205" s="78"/>
    </row>
    <row r="206" spans="18:18" x14ac:dyDescent="0.25">
      <c r="R206" s="78"/>
    </row>
    <row r="207" spans="18:18" x14ac:dyDescent="0.25">
      <c r="R207" s="78"/>
    </row>
    <row r="208" spans="18:18" x14ac:dyDescent="0.25">
      <c r="R208" s="78"/>
    </row>
    <row r="209" spans="18:18" x14ac:dyDescent="0.25">
      <c r="R209" s="78"/>
    </row>
    <row r="210" spans="18:18" x14ac:dyDescent="0.25">
      <c r="R210" s="78"/>
    </row>
    <row r="211" spans="18:18" x14ac:dyDescent="0.25">
      <c r="R211" s="78"/>
    </row>
    <row r="212" spans="18:18" x14ac:dyDescent="0.25">
      <c r="R212" s="78"/>
    </row>
    <row r="213" spans="18:18" x14ac:dyDescent="0.25">
      <c r="R213" s="78"/>
    </row>
    <row r="214" spans="18:18" x14ac:dyDescent="0.25">
      <c r="R214" s="78"/>
    </row>
    <row r="215" spans="18:18" x14ac:dyDescent="0.25">
      <c r="R215" s="78"/>
    </row>
    <row r="216" spans="18:18" x14ac:dyDescent="0.25">
      <c r="R216" s="78"/>
    </row>
    <row r="217" spans="18:18" x14ac:dyDescent="0.25">
      <c r="R217" s="78"/>
    </row>
    <row r="218" spans="18:18" x14ac:dyDescent="0.25">
      <c r="R218" s="78"/>
    </row>
    <row r="219" spans="18:18" x14ac:dyDescent="0.25">
      <c r="R219" s="78"/>
    </row>
    <row r="220" spans="18:18" x14ac:dyDescent="0.25">
      <c r="R220" s="78"/>
    </row>
    <row r="221" spans="18:18" x14ac:dyDescent="0.25">
      <c r="R221" s="78"/>
    </row>
    <row r="222" spans="18:18" x14ac:dyDescent="0.25">
      <c r="R222" s="78"/>
    </row>
    <row r="223" spans="18:18" x14ac:dyDescent="0.25">
      <c r="R223" s="78"/>
    </row>
    <row r="224" spans="18:18" x14ac:dyDescent="0.25">
      <c r="R224" s="78"/>
    </row>
    <row r="225" spans="18:18" x14ac:dyDescent="0.25">
      <c r="R225" s="78"/>
    </row>
    <row r="226" spans="18:18" x14ac:dyDescent="0.25">
      <c r="R226" s="78"/>
    </row>
    <row r="227" spans="18:18" x14ac:dyDescent="0.25">
      <c r="R227" s="78"/>
    </row>
    <row r="228" spans="18:18" x14ac:dyDescent="0.25">
      <c r="R228" s="78"/>
    </row>
    <row r="229" spans="18:18" x14ac:dyDescent="0.25">
      <c r="R229" s="78"/>
    </row>
    <row r="230" spans="18:18" x14ac:dyDescent="0.25">
      <c r="R230" s="78"/>
    </row>
    <row r="231" spans="18:18" x14ac:dyDescent="0.25">
      <c r="R231" s="78"/>
    </row>
    <row r="232" spans="18:18" x14ac:dyDescent="0.25">
      <c r="R232" s="78"/>
    </row>
    <row r="233" spans="18:18" x14ac:dyDescent="0.25">
      <c r="R233" s="78"/>
    </row>
    <row r="234" spans="18:18" x14ac:dyDescent="0.25">
      <c r="R234" s="78"/>
    </row>
    <row r="235" spans="18:18" x14ac:dyDescent="0.25">
      <c r="R235" s="78"/>
    </row>
    <row r="236" spans="18:18" x14ac:dyDescent="0.25">
      <c r="R236" s="78"/>
    </row>
    <row r="237" spans="18:18" x14ac:dyDescent="0.25">
      <c r="R237" s="78"/>
    </row>
    <row r="238" spans="18:18" x14ac:dyDescent="0.25">
      <c r="R238" s="78"/>
    </row>
    <row r="239" spans="18:18" x14ac:dyDescent="0.25">
      <c r="R239" s="78"/>
    </row>
    <row r="240" spans="18:18" x14ac:dyDescent="0.25">
      <c r="R240" s="78"/>
    </row>
    <row r="241" spans="18:18" x14ac:dyDescent="0.25">
      <c r="R241" s="78"/>
    </row>
    <row r="242" spans="18:18" x14ac:dyDescent="0.25">
      <c r="R242" s="78"/>
    </row>
    <row r="243" spans="18:18" x14ac:dyDescent="0.25">
      <c r="R243" s="78"/>
    </row>
    <row r="244" spans="18:18" x14ac:dyDescent="0.25">
      <c r="R244" s="78"/>
    </row>
    <row r="245" spans="18:18" x14ac:dyDescent="0.25">
      <c r="R245" s="78"/>
    </row>
    <row r="246" spans="18:18" x14ac:dyDescent="0.25">
      <c r="R246" s="78"/>
    </row>
    <row r="247" spans="18:18" x14ac:dyDescent="0.25">
      <c r="R247" s="78"/>
    </row>
    <row r="248" spans="18:18" x14ac:dyDescent="0.25">
      <c r="R248" s="78"/>
    </row>
    <row r="249" spans="18:18" x14ac:dyDescent="0.25">
      <c r="R249" s="78"/>
    </row>
    <row r="250" spans="18:18" x14ac:dyDescent="0.25">
      <c r="R250" s="78"/>
    </row>
    <row r="251" spans="18:18" x14ac:dyDescent="0.25">
      <c r="R251" s="78"/>
    </row>
    <row r="252" spans="18:18" x14ac:dyDescent="0.25">
      <c r="R252" s="78"/>
    </row>
    <row r="253" spans="18:18" x14ac:dyDescent="0.25">
      <c r="R253" s="78"/>
    </row>
    <row r="254" spans="18:18" x14ac:dyDescent="0.25">
      <c r="R254" s="78"/>
    </row>
    <row r="255" spans="18:18" x14ac:dyDescent="0.25">
      <c r="R255" s="78"/>
    </row>
    <row r="256" spans="18:18" x14ac:dyDescent="0.25">
      <c r="R256" s="78"/>
    </row>
    <row r="257" spans="18:18" x14ac:dyDescent="0.25">
      <c r="R257" s="78"/>
    </row>
    <row r="258" spans="18:18" x14ac:dyDescent="0.25">
      <c r="R258" s="78"/>
    </row>
    <row r="259" spans="18:18" x14ac:dyDescent="0.25">
      <c r="R259" s="78"/>
    </row>
    <row r="260" spans="18:18" x14ac:dyDescent="0.25">
      <c r="R260" s="78"/>
    </row>
    <row r="261" spans="18:18" x14ac:dyDescent="0.25">
      <c r="R261" s="78"/>
    </row>
    <row r="262" spans="18:18" x14ac:dyDescent="0.25">
      <c r="R262" s="78"/>
    </row>
    <row r="263" spans="18:18" x14ac:dyDescent="0.25">
      <c r="R263" s="78"/>
    </row>
    <row r="264" spans="18:18" x14ac:dyDescent="0.25">
      <c r="R264" s="78"/>
    </row>
    <row r="265" spans="18:18" x14ac:dyDescent="0.25">
      <c r="R265" s="78"/>
    </row>
    <row r="266" spans="18:18" x14ac:dyDescent="0.25">
      <c r="R266" s="78"/>
    </row>
    <row r="267" spans="18:18" x14ac:dyDescent="0.25">
      <c r="R267" s="78"/>
    </row>
    <row r="268" spans="18:18" x14ac:dyDescent="0.25">
      <c r="R268" s="78"/>
    </row>
    <row r="269" spans="18:18" x14ac:dyDescent="0.25">
      <c r="R269" s="78"/>
    </row>
    <row r="270" spans="18:18" x14ac:dyDescent="0.25">
      <c r="R270" s="78"/>
    </row>
    <row r="271" spans="18:18" x14ac:dyDescent="0.25">
      <c r="R271" s="78"/>
    </row>
    <row r="272" spans="18:18" x14ac:dyDescent="0.25">
      <c r="R272" s="78"/>
    </row>
    <row r="273" spans="18:18" x14ac:dyDescent="0.25">
      <c r="R273" s="78"/>
    </row>
    <row r="274" spans="18:18" x14ac:dyDescent="0.25">
      <c r="R274" s="78"/>
    </row>
    <row r="275" spans="18:18" x14ac:dyDescent="0.25">
      <c r="R275" s="78"/>
    </row>
    <row r="276" spans="18:18" x14ac:dyDescent="0.25">
      <c r="R276" s="78"/>
    </row>
    <row r="277" spans="18:18" x14ac:dyDescent="0.25">
      <c r="R277" s="78"/>
    </row>
    <row r="278" spans="18:18" x14ac:dyDescent="0.25">
      <c r="R278" s="78"/>
    </row>
    <row r="279" spans="18:18" x14ac:dyDescent="0.25">
      <c r="R279" s="78"/>
    </row>
    <row r="280" spans="18:18" x14ac:dyDescent="0.25">
      <c r="R280" s="78"/>
    </row>
    <row r="281" spans="18:18" x14ac:dyDescent="0.25">
      <c r="R281" s="78"/>
    </row>
    <row r="282" spans="18:18" x14ac:dyDescent="0.25">
      <c r="R282" s="78"/>
    </row>
    <row r="283" spans="18:18" x14ac:dyDescent="0.25">
      <c r="R283" s="78"/>
    </row>
    <row r="284" spans="18:18" x14ac:dyDescent="0.25">
      <c r="R284" s="78"/>
    </row>
    <row r="285" spans="18:18" x14ac:dyDescent="0.25">
      <c r="R285" s="78"/>
    </row>
    <row r="286" spans="18:18" x14ac:dyDescent="0.25">
      <c r="R286" s="78"/>
    </row>
    <row r="287" spans="18:18" x14ac:dyDescent="0.25">
      <c r="R287" s="78"/>
    </row>
    <row r="288" spans="18:18" x14ac:dyDescent="0.25">
      <c r="R288" s="78"/>
    </row>
    <row r="289" spans="18:18" x14ac:dyDescent="0.25">
      <c r="R289" s="78"/>
    </row>
    <row r="290" spans="18:18" x14ac:dyDescent="0.25">
      <c r="R290" s="78"/>
    </row>
    <row r="291" spans="18:18" x14ac:dyDescent="0.25">
      <c r="R291" s="78"/>
    </row>
    <row r="292" spans="18:18" x14ac:dyDescent="0.25">
      <c r="R292" s="78"/>
    </row>
    <row r="293" spans="18:18" x14ac:dyDescent="0.25">
      <c r="R293" s="78"/>
    </row>
    <row r="294" spans="18:18" x14ac:dyDescent="0.25">
      <c r="R294" s="78"/>
    </row>
    <row r="295" spans="18:18" x14ac:dyDescent="0.25">
      <c r="R295" s="78"/>
    </row>
    <row r="296" spans="18:18" x14ac:dyDescent="0.25">
      <c r="R296" s="78"/>
    </row>
    <row r="297" spans="18:18" x14ac:dyDescent="0.25">
      <c r="R297" s="78"/>
    </row>
    <row r="298" spans="18:18" x14ac:dyDescent="0.25">
      <c r="R298" s="78"/>
    </row>
    <row r="299" spans="18:18" x14ac:dyDescent="0.25">
      <c r="R299" s="78"/>
    </row>
    <row r="300" spans="18:18" x14ac:dyDescent="0.25">
      <c r="R300" s="78"/>
    </row>
    <row r="301" spans="18:18" x14ac:dyDescent="0.25">
      <c r="R301" s="78"/>
    </row>
    <row r="302" spans="18:18" x14ac:dyDescent="0.25">
      <c r="R302" s="78"/>
    </row>
    <row r="303" spans="18:18" x14ac:dyDescent="0.25">
      <c r="R303" s="78"/>
    </row>
    <row r="304" spans="18:18" x14ac:dyDescent="0.25">
      <c r="R304" s="78"/>
    </row>
    <row r="305" spans="18:18" x14ac:dyDescent="0.25">
      <c r="R305" s="78"/>
    </row>
    <row r="306" spans="18:18" x14ac:dyDescent="0.25">
      <c r="R306" s="78"/>
    </row>
    <row r="307" spans="18:18" x14ac:dyDescent="0.25">
      <c r="R307" s="78"/>
    </row>
    <row r="308" spans="18:18" x14ac:dyDescent="0.25">
      <c r="R308" s="78"/>
    </row>
    <row r="309" spans="18:18" x14ac:dyDescent="0.25">
      <c r="R309" s="78"/>
    </row>
    <row r="310" spans="18:18" x14ac:dyDescent="0.25">
      <c r="R310" s="78"/>
    </row>
    <row r="311" spans="18:18" x14ac:dyDescent="0.25">
      <c r="R311" s="78"/>
    </row>
    <row r="312" spans="18:18" x14ac:dyDescent="0.25">
      <c r="R312" s="78"/>
    </row>
    <row r="313" spans="18:18" x14ac:dyDescent="0.25">
      <c r="R313" s="78"/>
    </row>
    <row r="314" spans="18:18" x14ac:dyDescent="0.25">
      <c r="R314" s="78"/>
    </row>
    <row r="315" spans="18:18" x14ac:dyDescent="0.25">
      <c r="R315" s="78"/>
    </row>
    <row r="316" spans="18:18" x14ac:dyDescent="0.25">
      <c r="R316" s="78"/>
    </row>
    <row r="317" spans="18:18" x14ac:dyDescent="0.25">
      <c r="R317" s="78"/>
    </row>
    <row r="318" spans="18:18" x14ac:dyDescent="0.25">
      <c r="R318" s="78"/>
    </row>
    <row r="319" spans="18:18" x14ac:dyDescent="0.25">
      <c r="R319" s="78"/>
    </row>
    <row r="320" spans="18:18" x14ac:dyDescent="0.25">
      <c r="R320" s="78"/>
    </row>
    <row r="321" spans="18:18" x14ac:dyDescent="0.25">
      <c r="R321" s="78"/>
    </row>
    <row r="322" spans="18:18" x14ac:dyDescent="0.25">
      <c r="R322" s="78"/>
    </row>
    <row r="323" spans="18:18" x14ac:dyDescent="0.25">
      <c r="R323" s="78"/>
    </row>
    <row r="324" spans="18:18" x14ac:dyDescent="0.25">
      <c r="R324" s="78"/>
    </row>
    <row r="325" spans="18:18" x14ac:dyDescent="0.25">
      <c r="R325" s="78"/>
    </row>
    <row r="326" spans="18:18" x14ac:dyDescent="0.25">
      <c r="R326" s="78"/>
    </row>
    <row r="327" spans="18:18" x14ac:dyDescent="0.25">
      <c r="R327" s="78"/>
    </row>
    <row r="328" spans="18:18" x14ac:dyDescent="0.25">
      <c r="R328" s="78"/>
    </row>
    <row r="329" spans="18:18" x14ac:dyDescent="0.25">
      <c r="R329" s="78"/>
    </row>
    <row r="330" spans="18:18" x14ac:dyDescent="0.25">
      <c r="R330" s="78"/>
    </row>
    <row r="331" spans="18:18" x14ac:dyDescent="0.25">
      <c r="R331" s="78"/>
    </row>
    <row r="332" spans="18:18" x14ac:dyDescent="0.25">
      <c r="R332" s="78"/>
    </row>
    <row r="333" spans="18:18" x14ac:dyDescent="0.25">
      <c r="R333" s="78"/>
    </row>
    <row r="334" spans="18:18" x14ac:dyDescent="0.25">
      <c r="R334" s="78"/>
    </row>
    <row r="335" spans="18:18" x14ac:dyDescent="0.25">
      <c r="R335" s="78"/>
    </row>
    <row r="336" spans="18:18" x14ac:dyDescent="0.25">
      <c r="R336" s="78"/>
    </row>
    <row r="337" spans="18:18" x14ac:dyDescent="0.25">
      <c r="R337" s="78"/>
    </row>
    <row r="338" spans="18:18" x14ac:dyDescent="0.25">
      <c r="R338" s="78"/>
    </row>
    <row r="339" spans="18:18" x14ac:dyDescent="0.25">
      <c r="R339" s="78"/>
    </row>
    <row r="340" spans="18:18" x14ac:dyDescent="0.25">
      <c r="R340" s="78"/>
    </row>
    <row r="341" spans="18:18" x14ac:dyDescent="0.25">
      <c r="R341" s="78"/>
    </row>
    <row r="342" spans="18:18" x14ac:dyDescent="0.25">
      <c r="R342" s="78"/>
    </row>
    <row r="343" spans="18:18" x14ac:dyDescent="0.25">
      <c r="R343" s="78"/>
    </row>
    <row r="344" spans="18:18" x14ac:dyDescent="0.25">
      <c r="R344" s="78"/>
    </row>
    <row r="345" spans="18:18" x14ac:dyDescent="0.25">
      <c r="R345" s="78"/>
    </row>
    <row r="346" spans="18:18" x14ac:dyDescent="0.25">
      <c r="R346" s="78"/>
    </row>
    <row r="347" spans="18:18" x14ac:dyDescent="0.25">
      <c r="R347" s="78"/>
    </row>
    <row r="348" spans="18:18" x14ac:dyDescent="0.25">
      <c r="R348" s="78"/>
    </row>
    <row r="349" spans="18:18" x14ac:dyDescent="0.25">
      <c r="R349" s="78"/>
    </row>
    <row r="350" spans="18:18" x14ac:dyDescent="0.25">
      <c r="R350" s="78"/>
    </row>
    <row r="351" spans="18:18" x14ac:dyDescent="0.25">
      <c r="R351" s="78"/>
    </row>
    <row r="352" spans="18:18" x14ac:dyDescent="0.25">
      <c r="R352" s="78"/>
    </row>
    <row r="353" spans="18:18" x14ac:dyDescent="0.25">
      <c r="R353" s="78"/>
    </row>
    <row r="354" spans="18:18" x14ac:dyDescent="0.25">
      <c r="R354" s="78"/>
    </row>
    <row r="355" spans="18:18" x14ac:dyDescent="0.25">
      <c r="R355" s="78"/>
    </row>
    <row r="356" spans="18:18" x14ac:dyDescent="0.25">
      <c r="R356" s="78"/>
    </row>
    <row r="357" spans="18:18" x14ac:dyDescent="0.25">
      <c r="R357" s="78"/>
    </row>
    <row r="358" spans="18:18" x14ac:dyDescent="0.25">
      <c r="R358" s="78"/>
    </row>
    <row r="359" spans="18:18" x14ac:dyDescent="0.25">
      <c r="R359" s="78"/>
    </row>
    <row r="360" spans="18:18" x14ac:dyDescent="0.25">
      <c r="R360" s="78"/>
    </row>
    <row r="361" spans="18:18" x14ac:dyDescent="0.25">
      <c r="R361" s="78"/>
    </row>
    <row r="362" spans="18:18" x14ac:dyDescent="0.25">
      <c r="R362" s="78"/>
    </row>
    <row r="363" spans="18:18" x14ac:dyDescent="0.25">
      <c r="R363" s="78"/>
    </row>
    <row r="364" spans="18:18" x14ac:dyDescent="0.25">
      <c r="R364" s="78"/>
    </row>
    <row r="365" spans="18:18" x14ac:dyDescent="0.25">
      <c r="R365" s="78"/>
    </row>
    <row r="366" spans="18:18" x14ac:dyDescent="0.25">
      <c r="R366" s="78"/>
    </row>
    <row r="367" spans="18:18" x14ac:dyDescent="0.25">
      <c r="R367" s="78"/>
    </row>
    <row r="368" spans="18:18" x14ac:dyDescent="0.25">
      <c r="R368" s="78"/>
    </row>
    <row r="369" spans="18:18" x14ac:dyDescent="0.25">
      <c r="R369" s="78"/>
    </row>
    <row r="370" spans="18:18" x14ac:dyDescent="0.25">
      <c r="R370" s="78"/>
    </row>
    <row r="371" spans="18:18" x14ac:dyDescent="0.25">
      <c r="R371" s="78"/>
    </row>
    <row r="372" spans="18:18" x14ac:dyDescent="0.25">
      <c r="R372" s="78"/>
    </row>
    <row r="373" spans="18:18" x14ac:dyDescent="0.25">
      <c r="R373" s="78"/>
    </row>
    <row r="374" spans="18:18" x14ac:dyDescent="0.25">
      <c r="R374" s="78"/>
    </row>
    <row r="375" spans="18:18" x14ac:dyDescent="0.25">
      <c r="R375" s="78"/>
    </row>
    <row r="376" spans="18:18" x14ac:dyDescent="0.25">
      <c r="R376" s="78"/>
    </row>
    <row r="377" spans="18:18" x14ac:dyDescent="0.25">
      <c r="R377" s="78"/>
    </row>
    <row r="378" spans="18:18" x14ac:dyDescent="0.25">
      <c r="R378" s="78"/>
    </row>
    <row r="379" spans="18:18" x14ac:dyDescent="0.25">
      <c r="R379" s="78"/>
    </row>
    <row r="380" spans="18:18" x14ac:dyDescent="0.25">
      <c r="R380" s="78"/>
    </row>
    <row r="381" spans="18:18" x14ac:dyDescent="0.25">
      <c r="R381" s="78"/>
    </row>
    <row r="382" spans="18:18" x14ac:dyDescent="0.25">
      <c r="R382" s="78"/>
    </row>
    <row r="383" spans="18:18" x14ac:dyDescent="0.25">
      <c r="R383" s="78"/>
    </row>
    <row r="384" spans="18:18" x14ac:dyDescent="0.25">
      <c r="R384" s="78"/>
    </row>
    <row r="385" spans="18:18" x14ac:dyDescent="0.25">
      <c r="R385" s="78"/>
    </row>
    <row r="386" spans="18:18" x14ac:dyDescent="0.25">
      <c r="R386" s="78"/>
    </row>
    <row r="387" spans="18:18" x14ac:dyDescent="0.25">
      <c r="R387" s="78"/>
    </row>
    <row r="388" spans="18:18" x14ac:dyDescent="0.25">
      <c r="R388" s="78"/>
    </row>
    <row r="389" spans="18:18" x14ac:dyDescent="0.25">
      <c r="R389" s="78"/>
    </row>
    <row r="390" spans="18:18" x14ac:dyDescent="0.25">
      <c r="R390" s="78"/>
    </row>
    <row r="391" spans="18:18" x14ac:dyDescent="0.25">
      <c r="R391" s="78"/>
    </row>
    <row r="392" spans="18:18" x14ac:dyDescent="0.25">
      <c r="R392" s="78"/>
    </row>
    <row r="393" spans="18:18" x14ac:dyDescent="0.25">
      <c r="R393" s="78"/>
    </row>
    <row r="394" spans="18:18" x14ac:dyDescent="0.25">
      <c r="R394" s="78"/>
    </row>
    <row r="395" spans="18:18" x14ac:dyDescent="0.25">
      <c r="R395" s="78"/>
    </row>
    <row r="396" spans="18:18" x14ac:dyDescent="0.25">
      <c r="R396" s="78"/>
    </row>
    <row r="397" spans="18:18" x14ac:dyDescent="0.25">
      <c r="R397" s="78"/>
    </row>
    <row r="398" spans="18:18" x14ac:dyDescent="0.25">
      <c r="R398" s="78"/>
    </row>
    <row r="399" spans="18:18" x14ac:dyDescent="0.25">
      <c r="R399" s="78"/>
    </row>
    <row r="400" spans="18:18" x14ac:dyDescent="0.25">
      <c r="R400" s="78"/>
    </row>
    <row r="401" spans="18:18" x14ac:dyDescent="0.25">
      <c r="R401" s="78"/>
    </row>
    <row r="402" spans="18:18" x14ac:dyDescent="0.25">
      <c r="R402" s="78"/>
    </row>
    <row r="403" spans="18:18" x14ac:dyDescent="0.25">
      <c r="R403" s="78"/>
    </row>
    <row r="404" spans="18:18" x14ac:dyDescent="0.25">
      <c r="R404" s="78"/>
    </row>
    <row r="405" spans="18:18" x14ac:dyDescent="0.25">
      <c r="R405" s="78"/>
    </row>
    <row r="406" spans="18:18" x14ac:dyDescent="0.25">
      <c r="R406" s="78"/>
    </row>
    <row r="407" spans="18:18" x14ac:dyDescent="0.25">
      <c r="R407" s="78"/>
    </row>
    <row r="408" spans="18:18" x14ac:dyDescent="0.25">
      <c r="R408" s="78"/>
    </row>
    <row r="409" spans="18:18" x14ac:dyDescent="0.25">
      <c r="R409" s="78"/>
    </row>
    <row r="410" spans="18:18" x14ac:dyDescent="0.25">
      <c r="R410" s="78"/>
    </row>
    <row r="411" spans="18:18" x14ac:dyDescent="0.25">
      <c r="R411" s="78"/>
    </row>
    <row r="412" spans="18:18" x14ac:dyDescent="0.25">
      <c r="R412" s="78"/>
    </row>
    <row r="413" spans="18:18" x14ac:dyDescent="0.25">
      <c r="R413" s="78"/>
    </row>
    <row r="414" spans="18:18" x14ac:dyDescent="0.25">
      <c r="R414" s="78"/>
    </row>
    <row r="415" spans="18:18" x14ac:dyDescent="0.25">
      <c r="R415" s="78"/>
    </row>
    <row r="416" spans="18:18" x14ac:dyDescent="0.25">
      <c r="R416" s="78"/>
    </row>
    <row r="417" spans="18:18" x14ac:dyDescent="0.25">
      <c r="R417" s="78"/>
    </row>
    <row r="418" spans="18:18" x14ac:dyDescent="0.25">
      <c r="R418" s="78"/>
    </row>
    <row r="419" spans="18:18" x14ac:dyDescent="0.25">
      <c r="R419" s="78"/>
    </row>
    <row r="420" spans="18:18" x14ac:dyDescent="0.25">
      <c r="R420" s="78"/>
    </row>
    <row r="421" spans="18:18" x14ac:dyDescent="0.25">
      <c r="R421" s="78"/>
    </row>
    <row r="422" spans="18:18" x14ac:dyDescent="0.25">
      <c r="R422" s="78"/>
    </row>
    <row r="423" spans="18:18" x14ac:dyDescent="0.25">
      <c r="R423" s="78"/>
    </row>
    <row r="424" spans="18:18" x14ac:dyDescent="0.25">
      <c r="R424" s="78"/>
    </row>
    <row r="425" spans="18:18" x14ac:dyDescent="0.25">
      <c r="R425" s="78"/>
    </row>
    <row r="426" spans="18:18" x14ac:dyDescent="0.25">
      <c r="R426" s="78"/>
    </row>
    <row r="427" spans="18:18" x14ac:dyDescent="0.25">
      <c r="R427" s="78"/>
    </row>
    <row r="428" spans="18:18" x14ac:dyDescent="0.25">
      <c r="R428" s="78"/>
    </row>
    <row r="429" spans="18:18" x14ac:dyDescent="0.25">
      <c r="R429" s="78"/>
    </row>
    <row r="430" spans="18:18" x14ac:dyDescent="0.25">
      <c r="R430" s="78"/>
    </row>
    <row r="431" spans="18:18" x14ac:dyDescent="0.25">
      <c r="R431" s="78"/>
    </row>
    <row r="432" spans="18:18" x14ac:dyDescent="0.25">
      <c r="R432" s="78"/>
    </row>
    <row r="433" spans="18:18" x14ac:dyDescent="0.25">
      <c r="R433" s="78"/>
    </row>
    <row r="434" spans="18:18" x14ac:dyDescent="0.25">
      <c r="R434" s="78"/>
    </row>
    <row r="435" spans="18:18" x14ac:dyDescent="0.25">
      <c r="R435" s="78"/>
    </row>
    <row r="436" spans="18:18" x14ac:dyDescent="0.25">
      <c r="R436" s="78"/>
    </row>
    <row r="437" spans="18:18" x14ac:dyDescent="0.25">
      <c r="R437" s="78"/>
    </row>
    <row r="438" spans="18:18" x14ac:dyDescent="0.25">
      <c r="R438" s="78"/>
    </row>
    <row r="439" spans="18:18" x14ac:dyDescent="0.25">
      <c r="R439" s="78"/>
    </row>
    <row r="440" spans="18:18" x14ac:dyDescent="0.25">
      <c r="R440" s="78"/>
    </row>
    <row r="441" spans="18:18" x14ac:dyDescent="0.25">
      <c r="R441" s="78"/>
    </row>
    <row r="442" spans="18:18" x14ac:dyDescent="0.25">
      <c r="R442" s="78"/>
    </row>
    <row r="443" spans="18:18" x14ac:dyDescent="0.25">
      <c r="R443" s="78"/>
    </row>
    <row r="444" spans="18:18" x14ac:dyDescent="0.25">
      <c r="R444" s="78"/>
    </row>
    <row r="445" spans="18:18" x14ac:dyDescent="0.25">
      <c r="R445" s="78"/>
    </row>
    <row r="446" spans="18:18" x14ac:dyDescent="0.25">
      <c r="R446" s="78"/>
    </row>
    <row r="447" spans="18:18" x14ac:dyDescent="0.25">
      <c r="R447" s="78"/>
    </row>
    <row r="448" spans="18:18" x14ac:dyDescent="0.25">
      <c r="R448" s="78"/>
    </row>
    <row r="449" spans="18:18" x14ac:dyDescent="0.25">
      <c r="R449" s="78"/>
    </row>
    <row r="450" spans="18:18" x14ac:dyDescent="0.25">
      <c r="R450" s="78"/>
    </row>
    <row r="451" spans="18:18" x14ac:dyDescent="0.25">
      <c r="R451" s="78"/>
    </row>
    <row r="452" spans="18:18" x14ac:dyDescent="0.25">
      <c r="R452" s="78"/>
    </row>
    <row r="453" spans="18:18" x14ac:dyDescent="0.25">
      <c r="R453" s="78"/>
    </row>
    <row r="454" spans="18:18" x14ac:dyDescent="0.25">
      <c r="R454" s="78"/>
    </row>
    <row r="455" spans="18:18" x14ac:dyDescent="0.25">
      <c r="R455" s="78"/>
    </row>
    <row r="456" spans="18:18" x14ac:dyDescent="0.25">
      <c r="R456" s="78"/>
    </row>
    <row r="457" spans="18:18" x14ac:dyDescent="0.25">
      <c r="R457" s="78"/>
    </row>
    <row r="458" spans="18:18" x14ac:dyDescent="0.25">
      <c r="R458" s="78"/>
    </row>
    <row r="459" spans="18:18" x14ac:dyDescent="0.25">
      <c r="R459" s="78"/>
    </row>
    <row r="460" spans="18:18" x14ac:dyDescent="0.25">
      <c r="R460" s="78"/>
    </row>
    <row r="461" spans="18:18" x14ac:dyDescent="0.25">
      <c r="R461" s="78"/>
    </row>
    <row r="462" spans="18:18" x14ac:dyDescent="0.25">
      <c r="R462" s="78"/>
    </row>
    <row r="463" spans="18:18" x14ac:dyDescent="0.25">
      <c r="R463" s="78"/>
    </row>
    <row r="464" spans="18:18" x14ac:dyDescent="0.25">
      <c r="R464" s="78"/>
    </row>
    <row r="465" spans="18:18" x14ac:dyDescent="0.25">
      <c r="R465" s="78"/>
    </row>
    <row r="466" spans="18:18" x14ac:dyDescent="0.25">
      <c r="R466" s="78"/>
    </row>
    <row r="467" spans="18:18" x14ac:dyDescent="0.25">
      <c r="R467" s="78"/>
    </row>
    <row r="468" spans="18:18" x14ac:dyDescent="0.25">
      <c r="R468" s="78"/>
    </row>
    <row r="469" spans="18:18" x14ac:dyDescent="0.25">
      <c r="R469" s="78"/>
    </row>
    <row r="470" spans="18:18" x14ac:dyDescent="0.25">
      <c r="R470" s="78"/>
    </row>
    <row r="471" spans="18:18" x14ac:dyDescent="0.25">
      <c r="R471" s="78"/>
    </row>
    <row r="472" spans="18:18" x14ac:dyDescent="0.25">
      <c r="R472" s="78"/>
    </row>
    <row r="473" spans="18:18" x14ac:dyDescent="0.25">
      <c r="R473" s="78"/>
    </row>
    <row r="474" spans="18:18" x14ac:dyDescent="0.25">
      <c r="R474" s="78"/>
    </row>
    <row r="475" spans="18:18" x14ac:dyDescent="0.25">
      <c r="R475" s="78"/>
    </row>
    <row r="476" spans="18:18" x14ac:dyDescent="0.25">
      <c r="R476" s="78"/>
    </row>
    <row r="477" spans="18:18" x14ac:dyDescent="0.25">
      <c r="R477" s="78"/>
    </row>
    <row r="478" spans="18:18" x14ac:dyDescent="0.25">
      <c r="R478" s="78"/>
    </row>
    <row r="479" spans="18:18" x14ac:dyDescent="0.25">
      <c r="R479" s="78"/>
    </row>
    <row r="480" spans="18:18" x14ac:dyDescent="0.25">
      <c r="R480" s="78"/>
    </row>
    <row r="481" spans="18:18" x14ac:dyDescent="0.25">
      <c r="R481" s="78"/>
    </row>
    <row r="482" spans="18:18" x14ac:dyDescent="0.25">
      <c r="R482" s="78"/>
    </row>
    <row r="483" spans="18:18" x14ac:dyDescent="0.25">
      <c r="R483" s="78"/>
    </row>
    <row r="484" spans="18:18" x14ac:dyDescent="0.25">
      <c r="R484" s="78"/>
    </row>
    <row r="485" spans="18:18" x14ac:dyDescent="0.25">
      <c r="R485" s="78"/>
    </row>
    <row r="486" spans="18:18" x14ac:dyDescent="0.25">
      <c r="R486" s="78"/>
    </row>
    <row r="487" spans="18:18" x14ac:dyDescent="0.25">
      <c r="R487" s="78"/>
    </row>
    <row r="488" spans="18:18" x14ac:dyDescent="0.25">
      <c r="R488" s="78"/>
    </row>
    <row r="489" spans="18:18" x14ac:dyDescent="0.25">
      <c r="R489" s="78"/>
    </row>
    <row r="490" spans="18:18" x14ac:dyDescent="0.25">
      <c r="R490" s="78"/>
    </row>
    <row r="491" spans="18:18" x14ac:dyDescent="0.25">
      <c r="R491" s="78"/>
    </row>
    <row r="492" spans="18:18" x14ac:dyDescent="0.25">
      <c r="R492" s="78"/>
    </row>
    <row r="493" spans="18:18" x14ac:dyDescent="0.25">
      <c r="R493" s="78"/>
    </row>
    <row r="494" spans="18:18" x14ac:dyDescent="0.25">
      <c r="R494" s="78"/>
    </row>
    <row r="495" spans="18:18" x14ac:dyDescent="0.25">
      <c r="R495" s="78"/>
    </row>
    <row r="496" spans="18:18" x14ac:dyDescent="0.25">
      <c r="R496" s="78"/>
    </row>
    <row r="497" spans="18:18" x14ac:dyDescent="0.25">
      <c r="R497" s="78"/>
    </row>
    <row r="498" spans="18:18" x14ac:dyDescent="0.25">
      <c r="R498" s="78"/>
    </row>
    <row r="499" spans="18:18" x14ac:dyDescent="0.25">
      <c r="R499" s="78"/>
    </row>
    <row r="500" spans="18:18" x14ac:dyDescent="0.25">
      <c r="R500" s="78"/>
    </row>
    <row r="501" spans="18:18" x14ac:dyDescent="0.25">
      <c r="R501" s="78"/>
    </row>
    <row r="502" spans="18:18" x14ac:dyDescent="0.25">
      <c r="R502" s="78"/>
    </row>
    <row r="503" spans="18:18" x14ac:dyDescent="0.25">
      <c r="R503" s="78"/>
    </row>
    <row r="504" spans="18:18" x14ac:dyDescent="0.25">
      <c r="R504" s="78"/>
    </row>
    <row r="505" spans="18:18" x14ac:dyDescent="0.25">
      <c r="R505" s="78"/>
    </row>
    <row r="506" spans="18:18" x14ac:dyDescent="0.25">
      <c r="R506" s="78"/>
    </row>
    <row r="507" spans="18:18" x14ac:dyDescent="0.25">
      <c r="R507" s="78"/>
    </row>
    <row r="508" spans="18:18" x14ac:dyDescent="0.25">
      <c r="R508" s="78"/>
    </row>
    <row r="509" spans="18:18" x14ac:dyDescent="0.25">
      <c r="R509" s="78"/>
    </row>
    <row r="510" spans="18:18" x14ac:dyDescent="0.25">
      <c r="R510" s="78"/>
    </row>
    <row r="511" spans="18:18" x14ac:dyDescent="0.25">
      <c r="R511" s="78"/>
    </row>
    <row r="512" spans="18:18" x14ac:dyDescent="0.25">
      <c r="R512" s="78"/>
    </row>
    <row r="513" spans="18:18" x14ac:dyDescent="0.25">
      <c r="R513" s="78"/>
    </row>
    <row r="514" spans="18:18" x14ac:dyDescent="0.25">
      <c r="R514" s="78"/>
    </row>
    <row r="515" spans="18:18" x14ac:dyDescent="0.25">
      <c r="R515" s="78"/>
    </row>
    <row r="516" spans="18:18" x14ac:dyDescent="0.25">
      <c r="R516" s="78"/>
    </row>
    <row r="517" spans="18:18" x14ac:dyDescent="0.25">
      <c r="R517" s="78"/>
    </row>
    <row r="518" spans="18:18" x14ac:dyDescent="0.25">
      <c r="R518" s="78"/>
    </row>
    <row r="519" spans="18:18" x14ac:dyDescent="0.25">
      <c r="R519" s="78"/>
    </row>
    <row r="520" spans="18:18" x14ac:dyDescent="0.25">
      <c r="R520" s="78"/>
    </row>
    <row r="521" spans="18:18" x14ac:dyDescent="0.25">
      <c r="R521" s="78"/>
    </row>
    <row r="522" spans="18:18" x14ac:dyDescent="0.25">
      <c r="R522" s="78"/>
    </row>
    <row r="523" spans="18:18" x14ac:dyDescent="0.25">
      <c r="R523" s="78"/>
    </row>
    <row r="524" spans="18:18" x14ac:dyDescent="0.25">
      <c r="R524" s="78"/>
    </row>
    <row r="525" spans="18:18" x14ac:dyDescent="0.25">
      <c r="R525" s="78"/>
    </row>
    <row r="526" spans="18:18" x14ac:dyDescent="0.25">
      <c r="R526" s="78"/>
    </row>
    <row r="527" spans="18:18" x14ac:dyDescent="0.25">
      <c r="R527" s="78"/>
    </row>
    <row r="528" spans="18:18" x14ac:dyDescent="0.25">
      <c r="R528" s="78"/>
    </row>
    <row r="529" spans="18:18" x14ac:dyDescent="0.25">
      <c r="R529" s="78"/>
    </row>
    <row r="530" spans="18:18" x14ac:dyDescent="0.25">
      <c r="R530" s="78"/>
    </row>
    <row r="531" spans="18:18" x14ac:dyDescent="0.25">
      <c r="R531" s="78"/>
    </row>
    <row r="532" spans="18:18" x14ac:dyDescent="0.25">
      <c r="R532" s="78"/>
    </row>
    <row r="533" spans="18:18" x14ac:dyDescent="0.25">
      <c r="R533" s="78"/>
    </row>
    <row r="534" spans="18:18" x14ac:dyDescent="0.25">
      <c r="R534" s="78"/>
    </row>
    <row r="535" spans="18:18" x14ac:dyDescent="0.25">
      <c r="R535" s="78"/>
    </row>
    <row r="536" spans="18:18" x14ac:dyDescent="0.25">
      <c r="R536" s="78"/>
    </row>
    <row r="537" spans="18:18" x14ac:dyDescent="0.25">
      <c r="R537" s="78"/>
    </row>
    <row r="538" spans="18:18" x14ac:dyDescent="0.25">
      <c r="R538" s="78"/>
    </row>
    <row r="539" spans="18:18" x14ac:dyDescent="0.25">
      <c r="R539" s="78"/>
    </row>
    <row r="540" spans="18:18" x14ac:dyDescent="0.25">
      <c r="R540" s="78"/>
    </row>
    <row r="541" spans="18:18" x14ac:dyDescent="0.25">
      <c r="R541" s="78"/>
    </row>
    <row r="542" spans="18:18" x14ac:dyDescent="0.25">
      <c r="R542" s="78"/>
    </row>
    <row r="543" spans="18:18" x14ac:dyDescent="0.25">
      <c r="R543" s="78"/>
    </row>
    <row r="544" spans="18:18" x14ac:dyDescent="0.25">
      <c r="R544" s="78"/>
    </row>
    <row r="545" spans="18:18" x14ac:dyDescent="0.25">
      <c r="R545" s="78"/>
    </row>
    <row r="546" spans="18:18" x14ac:dyDescent="0.25">
      <c r="R546" s="78"/>
    </row>
    <row r="547" spans="18:18" x14ac:dyDescent="0.25">
      <c r="R547" s="78"/>
    </row>
    <row r="548" spans="18:18" x14ac:dyDescent="0.25">
      <c r="R548" s="78"/>
    </row>
    <row r="549" spans="18:18" x14ac:dyDescent="0.25">
      <c r="R549" s="78"/>
    </row>
    <row r="550" spans="18:18" x14ac:dyDescent="0.25">
      <c r="R550" s="78"/>
    </row>
    <row r="551" spans="18:18" x14ac:dyDescent="0.25">
      <c r="R551" s="78"/>
    </row>
    <row r="552" spans="18:18" x14ac:dyDescent="0.25">
      <c r="R552" s="78"/>
    </row>
    <row r="553" spans="18:18" x14ac:dyDescent="0.25">
      <c r="R553" s="78"/>
    </row>
    <row r="554" spans="18:18" x14ac:dyDescent="0.25">
      <c r="R554" s="78"/>
    </row>
    <row r="555" spans="18:18" x14ac:dyDescent="0.25">
      <c r="R555" s="78"/>
    </row>
    <row r="556" spans="18:18" x14ac:dyDescent="0.25">
      <c r="R556" s="78"/>
    </row>
    <row r="557" spans="18:18" x14ac:dyDescent="0.25">
      <c r="R557" s="78"/>
    </row>
    <row r="558" spans="18:18" x14ac:dyDescent="0.25">
      <c r="R558" s="78"/>
    </row>
    <row r="559" spans="18:18" x14ac:dyDescent="0.25">
      <c r="R559" s="78"/>
    </row>
    <row r="560" spans="18:18" x14ac:dyDescent="0.25">
      <c r="R560" s="78"/>
    </row>
    <row r="561" spans="18:18" x14ac:dyDescent="0.25">
      <c r="R561" s="78"/>
    </row>
    <row r="562" spans="18:18" x14ac:dyDescent="0.25">
      <c r="R562" s="78"/>
    </row>
    <row r="563" spans="18:18" x14ac:dyDescent="0.25">
      <c r="R563" s="78"/>
    </row>
    <row r="564" spans="18:18" x14ac:dyDescent="0.25">
      <c r="R564" s="78"/>
    </row>
    <row r="565" spans="18:18" x14ac:dyDescent="0.25">
      <c r="R565" s="78"/>
    </row>
    <row r="566" spans="18:18" x14ac:dyDescent="0.25">
      <c r="R566" s="78"/>
    </row>
    <row r="567" spans="18:18" x14ac:dyDescent="0.25">
      <c r="R567" s="78"/>
    </row>
    <row r="568" spans="18:18" x14ac:dyDescent="0.25">
      <c r="R568" s="78"/>
    </row>
    <row r="569" spans="18:18" x14ac:dyDescent="0.25">
      <c r="R569" s="78"/>
    </row>
    <row r="570" spans="18:18" x14ac:dyDescent="0.25">
      <c r="R570" s="78"/>
    </row>
    <row r="571" spans="18:18" x14ac:dyDescent="0.25">
      <c r="R571" s="78"/>
    </row>
    <row r="572" spans="18:18" x14ac:dyDescent="0.25">
      <c r="R572" s="78"/>
    </row>
    <row r="573" spans="18:18" x14ac:dyDescent="0.25">
      <c r="R573" s="78"/>
    </row>
    <row r="574" spans="18:18" x14ac:dyDescent="0.25">
      <c r="R574" s="78"/>
    </row>
    <row r="575" spans="18:18" x14ac:dyDescent="0.25">
      <c r="R575" s="78"/>
    </row>
    <row r="576" spans="18:18" x14ac:dyDescent="0.25">
      <c r="R576" s="78"/>
    </row>
    <row r="577" spans="18:18" x14ac:dyDescent="0.25">
      <c r="R577" s="78"/>
    </row>
    <row r="578" spans="18:18" x14ac:dyDescent="0.25">
      <c r="R578" s="78"/>
    </row>
    <row r="579" spans="18:18" x14ac:dyDescent="0.25">
      <c r="R579" s="78"/>
    </row>
    <row r="580" spans="18:18" x14ac:dyDescent="0.25">
      <c r="R580" s="78"/>
    </row>
    <row r="581" spans="18:18" x14ac:dyDescent="0.25">
      <c r="R581" s="78"/>
    </row>
    <row r="582" spans="18:18" x14ac:dyDescent="0.25">
      <c r="R582" s="78"/>
    </row>
    <row r="583" spans="18:18" x14ac:dyDescent="0.25">
      <c r="R583" s="78"/>
    </row>
    <row r="584" spans="18:18" x14ac:dyDescent="0.25">
      <c r="R584" s="78"/>
    </row>
    <row r="585" spans="18:18" x14ac:dyDescent="0.25">
      <c r="R585" s="78"/>
    </row>
    <row r="586" spans="18:18" x14ac:dyDescent="0.25">
      <c r="R586" s="78"/>
    </row>
    <row r="587" spans="18:18" x14ac:dyDescent="0.25">
      <c r="R587" s="78"/>
    </row>
    <row r="588" spans="18:18" x14ac:dyDescent="0.25">
      <c r="R588" s="78"/>
    </row>
    <row r="589" spans="18:18" x14ac:dyDescent="0.25">
      <c r="R589" s="78"/>
    </row>
    <row r="590" spans="18:18" x14ac:dyDescent="0.25">
      <c r="R590" s="78"/>
    </row>
    <row r="591" spans="18:18" x14ac:dyDescent="0.25">
      <c r="R591" s="78"/>
    </row>
    <row r="592" spans="18:18" x14ac:dyDescent="0.25">
      <c r="R592" s="78"/>
    </row>
    <row r="593" spans="18:18" x14ac:dyDescent="0.25">
      <c r="R593" s="78"/>
    </row>
    <row r="594" spans="18:18" x14ac:dyDescent="0.25">
      <c r="R594" s="78"/>
    </row>
    <row r="595" spans="18:18" x14ac:dyDescent="0.25">
      <c r="R595" s="78"/>
    </row>
    <row r="596" spans="18:18" x14ac:dyDescent="0.25">
      <c r="R596" s="78"/>
    </row>
    <row r="597" spans="18:18" x14ac:dyDescent="0.25">
      <c r="R597" s="78"/>
    </row>
    <row r="598" spans="18:18" x14ac:dyDescent="0.25">
      <c r="R598" s="78"/>
    </row>
    <row r="599" spans="18:18" x14ac:dyDescent="0.25">
      <c r="R599" s="78"/>
    </row>
    <row r="600" spans="18:18" x14ac:dyDescent="0.25">
      <c r="R600" s="78"/>
    </row>
    <row r="601" spans="18:18" x14ac:dyDescent="0.25">
      <c r="R601" s="78"/>
    </row>
    <row r="602" spans="18:18" x14ac:dyDescent="0.25">
      <c r="R602" s="78"/>
    </row>
    <row r="603" spans="18:18" x14ac:dyDescent="0.25">
      <c r="R603" s="78"/>
    </row>
    <row r="604" spans="18:18" x14ac:dyDescent="0.25">
      <c r="R604" s="78"/>
    </row>
    <row r="605" spans="18:18" x14ac:dyDescent="0.25">
      <c r="R605" s="78"/>
    </row>
    <row r="606" spans="18:18" x14ac:dyDescent="0.25">
      <c r="R606" s="78"/>
    </row>
    <row r="607" spans="18:18" x14ac:dyDescent="0.25">
      <c r="R607" s="78"/>
    </row>
    <row r="608" spans="18:18" x14ac:dyDescent="0.25">
      <c r="R608" s="78"/>
    </row>
    <row r="609" spans="18:18" x14ac:dyDescent="0.25">
      <c r="R609" s="78"/>
    </row>
    <row r="610" spans="18:18" x14ac:dyDescent="0.25">
      <c r="R610" s="78"/>
    </row>
    <row r="611" spans="18:18" x14ac:dyDescent="0.25">
      <c r="R611" s="78"/>
    </row>
    <row r="612" spans="18:18" x14ac:dyDescent="0.25">
      <c r="R612" s="78"/>
    </row>
    <row r="613" spans="18:18" x14ac:dyDescent="0.25">
      <c r="R613" s="78"/>
    </row>
    <row r="614" spans="18:18" x14ac:dyDescent="0.25">
      <c r="R614" s="78"/>
    </row>
    <row r="615" spans="18:18" x14ac:dyDescent="0.25">
      <c r="R615" s="78"/>
    </row>
    <row r="616" spans="18:18" x14ac:dyDescent="0.25">
      <c r="R616" s="78"/>
    </row>
    <row r="617" spans="18:18" x14ac:dyDescent="0.25">
      <c r="R617" s="78"/>
    </row>
    <row r="618" spans="18:18" x14ac:dyDescent="0.25">
      <c r="R618" s="78"/>
    </row>
    <row r="619" spans="18:18" x14ac:dyDescent="0.25">
      <c r="R619" s="78"/>
    </row>
    <row r="620" spans="18:18" x14ac:dyDescent="0.25">
      <c r="R620" s="78"/>
    </row>
    <row r="621" spans="18:18" x14ac:dyDescent="0.25">
      <c r="R621" s="78"/>
    </row>
    <row r="622" spans="18:18" x14ac:dyDescent="0.25">
      <c r="R622" s="78"/>
    </row>
    <row r="623" spans="18:18" x14ac:dyDescent="0.25">
      <c r="R623" s="78"/>
    </row>
    <row r="624" spans="18:18" x14ac:dyDescent="0.25">
      <c r="R624" s="78"/>
    </row>
    <row r="625" spans="18:18" x14ac:dyDescent="0.25">
      <c r="R625" s="78"/>
    </row>
    <row r="626" spans="18:18" x14ac:dyDescent="0.25">
      <c r="R626" s="78"/>
    </row>
    <row r="627" spans="18:18" x14ac:dyDescent="0.25">
      <c r="R627" s="78"/>
    </row>
    <row r="628" spans="18:18" x14ac:dyDescent="0.25">
      <c r="R628" s="78"/>
    </row>
    <row r="629" spans="18:18" x14ac:dyDescent="0.25">
      <c r="R629" s="78"/>
    </row>
    <row r="630" spans="18:18" x14ac:dyDescent="0.25">
      <c r="R630" s="78"/>
    </row>
    <row r="631" spans="18:18" x14ac:dyDescent="0.25">
      <c r="R631" s="78"/>
    </row>
    <row r="632" spans="18:18" x14ac:dyDescent="0.25">
      <c r="R632" s="78"/>
    </row>
    <row r="633" spans="18:18" x14ac:dyDescent="0.25">
      <c r="R633" s="78"/>
    </row>
    <row r="634" spans="18:18" x14ac:dyDescent="0.25">
      <c r="R634" s="78"/>
    </row>
    <row r="635" spans="18:18" x14ac:dyDescent="0.25">
      <c r="R635" s="78"/>
    </row>
    <row r="636" spans="18:18" x14ac:dyDescent="0.25">
      <c r="R636" s="78"/>
    </row>
    <row r="637" spans="18:18" x14ac:dyDescent="0.25">
      <c r="R637" s="78"/>
    </row>
    <row r="638" spans="18:18" x14ac:dyDescent="0.25">
      <c r="R638" s="78"/>
    </row>
    <row r="639" spans="18:18" x14ac:dyDescent="0.25">
      <c r="R639" s="78"/>
    </row>
    <row r="640" spans="18:18" x14ac:dyDescent="0.25">
      <c r="R640" s="78"/>
    </row>
    <row r="641" spans="18:18" x14ac:dyDescent="0.25">
      <c r="R641" s="78"/>
    </row>
    <row r="642" spans="18:18" x14ac:dyDescent="0.25">
      <c r="R642" s="78"/>
    </row>
    <row r="643" spans="18:18" x14ac:dyDescent="0.25">
      <c r="R643" s="78"/>
    </row>
    <row r="644" spans="18:18" x14ac:dyDescent="0.25">
      <c r="R644" s="78"/>
    </row>
    <row r="645" spans="18:18" x14ac:dyDescent="0.25">
      <c r="R645" s="78"/>
    </row>
    <row r="646" spans="18:18" x14ac:dyDescent="0.25">
      <c r="R646" s="78"/>
    </row>
    <row r="647" spans="18:18" x14ac:dyDescent="0.25">
      <c r="R647" s="78"/>
    </row>
    <row r="648" spans="18:18" x14ac:dyDescent="0.25">
      <c r="R648" s="78"/>
    </row>
    <row r="649" spans="18:18" x14ac:dyDescent="0.25">
      <c r="R649" s="78"/>
    </row>
    <row r="650" spans="18:18" x14ac:dyDescent="0.25">
      <c r="R650" s="78"/>
    </row>
    <row r="651" spans="18:18" x14ac:dyDescent="0.25">
      <c r="R651" s="78"/>
    </row>
    <row r="652" spans="18:18" x14ac:dyDescent="0.25">
      <c r="R652" s="78"/>
    </row>
    <row r="653" spans="18:18" x14ac:dyDescent="0.25">
      <c r="R653" s="78"/>
    </row>
    <row r="654" spans="18:18" x14ac:dyDescent="0.25">
      <c r="R654" s="78"/>
    </row>
    <row r="655" spans="18:18" x14ac:dyDescent="0.25">
      <c r="R655" s="78"/>
    </row>
    <row r="656" spans="18:18" x14ac:dyDescent="0.25">
      <c r="R656" s="78"/>
    </row>
    <row r="657" spans="18:18" x14ac:dyDescent="0.25">
      <c r="R657" s="78"/>
    </row>
    <row r="658" spans="18:18" x14ac:dyDescent="0.25">
      <c r="R658" s="78"/>
    </row>
    <row r="659" spans="18:18" x14ac:dyDescent="0.25">
      <c r="R659" s="78"/>
    </row>
    <row r="660" spans="18:18" x14ac:dyDescent="0.25">
      <c r="R660" s="78"/>
    </row>
    <row r="661" spans="18:18" x14ac:dyDescent="0.25">
      <c r="R661" s="78"/>
    </row>
    <row r="662" spans="18:18" x14ac:dyDescent="0.25">
      <c r="R662" s="78"/>
    </row>
    <row r="663" spans="18:18" x14ac:dyDescent="0.25">
      <c r="R663" s="78"/>
    </row>
    <row r="664" spans="18:18" x14ac:dyDescent="0.25">
      <c r="R664" s="78"/>
    </row>
    <row r="665" spans="18:18" x14ac:dyDescent="0.25">
      <c r="R665" s="78"/>
    </row>
    <row r="666" spans="18:18" x14ac:dyDescent="0.25">
      <c r="R666" s="78"/>
    </row>
    <row r="667" spans="18:18" x14ac:dyDescent="0.25">
      <c r="R667" s="78"/>
    </row>
    <row r="668" spans="18:18" x14ac:dyDescent="0.25">
      <c r="R668" s="78"/>
    </row>
    <row r="669" spans="18:18" x14ac:dyDescent="0.25">
      <c r="R669" s="78"/>
    </row>
    <row r="670" spans="18:18" x14ac:dyDescent="0.25">
      <c r="R670" s="78"/>
    </row>
    <row r="671" spans="18:18" x14ac:dyDescent="0.25">
      <c r="R671" s="78"/>
    </row>
    <row r="672" spans="18:18" x14ac:dyDescent="0.25">
      <c r="R672" s="78"/>
    </row>
    <row r="673" spans="18:18" x14ac:dyDescent="0.25">
      <c r="R673" s="78"/>
    </row>
    <row r="674" spans="18:18" x14ac:dyDescent="0.25">
      <c r="R674" s="78"/>
    </row>
    <row r="675" spans="18:18" x14ac:dyDescent="0.25">
      <c r="R675" s="78"/>
    </row>
    <row r="676" spans="18:18" x14ac:dyDescent="0.25">
      <c r="R676" s="78"/>
    </row>
    <row r="677" spans="18:18" x14ac:dyDescent="0.25">
      <c r="R677" s="78"/>
    </row>
    <row r="678" spans="18:18" x14ac:dyDescent="0.25">
      <c r="R678" s="78"/>
    </row>
    <row r="679" spans="18:18" x14ac:dyDescent="0.25">
      <c r="R679" s="78"/>
    </row>
    <row r="680" spans="18:18" x14ac:dyDescent="0.25">
      <c r="R680" s="78"/>
    </row>
    <row r="681" spans="18:18" x14ac:dyDescent="0.25">
      <c r="R681" s="78"/>
    </row>
    <row r="682" spans="18:18" x14ac:dyDescent="0.25">
      <c r="R682" s="78"/>
    </row>
    <row r="683" spans="18:18" x14ac:dyDescent="0.25">
      <c r="R683" s="78"/>
    </row>
    <row r="684" spans="18:18" x14ac:dyDescent="0.25">
      <c r="R684" s="78"/>
    </row>
    <row r="685" spans="18:18" x14ac:dyDescent="0.25">
      <c r="R685" s="78"/>
    </row>
    <row r="686" spans="18:18" x14ac:dyDescent="0.25">
      <c r="R686" s="78"/>
    </row>
    <row r="687" spans="18:18" x14ac:dyDescent="0.25">
      <c r="R687" s="78"/>
    </row>
    <row r="688" spans="18:18" x14ac:dyDescent="0.25">
      <c r="R688" s="78"/>
    </row>
    <row r="689" spans="18:18" x14ac:dyDescent="0.25">
      <c r="R689" s="78"/>
    </row>
    <row r="690" spans="18:18" x14ac:dyDescent="0.25">
      <c r="R690" s="78"/>
    </row>
    <row r="691" spans="18:18" x14ac:dyDescent="0.25">
      <c r="R691" s="78"/>
    </row>
    <row r="692" spans="18:18" x14ac:dyDescent="0.25">
      <c r="R692" s="78"/>
    </row>
    <row r="693" spans="18:18" x14ac:dyDescent="0.25">
      <c r="R693" s="78"/>
    </row>
    <row r="694" spans="18:18" x14ac:dyDescent="0.25">
      <c r="R694" s="78"/>
    </row>
    <row r="695" spans="18:18" x14ac:dyDescent="0.25">
      <c r="R695" s="78"/>
    </row>
    <row r="696" spans="18:18" x14ac:dyDescent="0.25">
      <c r="R696" s="78"/>
    </row>
    <row r="697" spans="18:18" x14ac:dyDescent="0.25">
      <c r="R697" s="78"/>
    </row>
    <row r="698" spans="18:18" x14ac:dyDescent="0.25">
      <c r="R698" s="78"/>
    </row>
    <row r="699" spans="18:18" x14ac:dyDescent="0.25">
      <c r="R699" s="78"/>
    </row>
    <row r="700" spans="18:18" x14ac:dyDescent="0.25">
      <c r="R700" s="78"/>
    </row>
    <row r="701" spans="18:18" x14ac:dyDescent="0.25">
      <c r="R701" s="78"/>
    </row>
    <row r="702" spans="18:18" x14ac:dyDescent="0.25">
      <c r="R702" s="78"/>
    </row>
    <row r="703" spans="18:18" x14ac:dyDescent="0.25">
      <c r="R703" s="78"/>
    </row>
    <row r="704" spans="18:18" x14ac:dyDescent="0.25">
      <c r="R704" s="78"/>
    </row>
    <row r="705" spans="18:18" x14ac:dyDescent="0.25">
      <c r="R705" s="78"/>
    </row>
    <row r="706" spans="18:18" x14ac:dyDescent="0.25">
      <c r="R706" s="78"/>
    </row>
    <row r="707" spans="18:18" x14ac:dyDescent="0.25">
      <c r="R707" s="78"/>
    </row>
    <row r="708" spans="18:18" x14ac:dyDescent="0.25">
      <c r="R708" s="78"/>
    </row>
    <row r="709" spans="18:18" x14ac:dyDescent="0.25">
      <c r="R709" s="78"/>
    </row>
    <row r="710" spans="18:18" x14ac:dyDescent="0.25">
      <c r="R710" s="78"/>
    </row>
    <row r="711" spans="18:18" x14ac:dyDescent="0.25">
      <c r="R711" s="78"/>
    </row>
    <row r="712" spans="18:18" x14ac:dyDescent="0.25">
      <c r="R712" s="78"/>
    </row>
    <row r="713" spans="18:18" x14ac:dyDescent="0.25">
      <c r="R713" s="78"/>
    </row>
    <row r="714" spans="18:18" x14ac:dyDescent="0.25">
      <c r="R714" s="78"/>
    </row>
    <row r="715" spans="18:18" x14ac:dyDescent="0.25">
      <c r="R715" s="78"/>
    </row>
    <row r="716" spans="18:18" x14ac:dyDescent="0.25">
      <c r="R716" s="78"/>
    </row>
    <row r="717" spans="18:18" x14ac:dyDescent="0.25">
      <c r="R717" s="78"/>
    </row>
    <row r="718" spans="18:18" x14ac:dyDescent="0.25">
      <c r="R718" s="78"/>
    </row>
    <row r="719" spans="18:18" x14ac:dyDescent="0.25">
      <c r="R719" s="78"/>
    </row>
    <row r="720" spans="18:18" x14ac:dyDescent="0.25">
      <c r="R720" s="78"/>
    </row>
    <row r="721" spans="18:18" x14ac:dyDescent="0.25">
      <c r="R721" s="78"/>
    </row>
    <row r="722" spans="18:18" x14ac:dyDescent="0.25">
      <c r="R722" s="78"/>
    </row>
    <row r="723" spans="18:18" x14ac:dyDescent="0.25">
      <c r="R723" s="78"/>
    </row>
    <row r="724" spans="18:18" x14ac:dyDescent="0.25">
      <c r="R724" s="78"/>
    </row>
    <row r="725" spans="18:18" x14ac:dyDescent="0.25">
      <c r="R725" s="78"/>
    </row>
    <row r="726" spans="18:18" x14ac:dyDescent="0.25">
      <c r="R726" s="78"/>
    </row>
    <row r="727" spans="18:18" x14ac:dyDescent="0.25">
      <c r="R727" s="78"/>
    </row>
    <row r="728" spans="18:18" x14ac:dyDescent="0.25">
      <c r="R728" s="78"/>
    </row>
    <row r="729" spans="18:18" x14ac:dyDescent="0.25">
      <c r="R729" s="78"/>
    </row>
    <row r="730" spans="18:18" x14ac:dyDescent="0.25">
      <c r="R730" s="78"/>
    </row>
    <row r="731" spans="18:18" x14ac:dyDescent="0.25">
      <c r="R731" s="78"/>
    </row>
    <row r="732" spans="18:18" x14ac:dyDescent="0.25">
      <c r="R732" s="78"/>
    </row>
    <row r="733" spans="18:18" x14ac:dyDescent="0.25">
      <c r="R733" s="78"/>
    </row>
    <row r="734" spans="18:18" x14ac:dyDescent="0.25">
      <c r="R734" s="78"/>
    </row>
    <row r="735" spans="18:18" x14ac:dyDescent="0.25">
      <c r="R735" s="78"/>
    </row>
    <row r="736" spans="18:18" x14ac:dyDescent="0.25">
      <c r="R736" s="78"/>
    </row>
    <row r="737" spans="18:18" x14ac:dyDescent="0.25">
      <c r="R737" s="78"/>
    </row>
    <row r="738" spans="18:18" x14ac:dyDescent="0.25">
      <c r="R738" s="78"/>
    </row>
    <row r="739" spans="18:18" x14ac:dyDescent="0.25">
      <c r="R739" s="78"/>
    </row>
    <row r="740" spans="18:18" x14ac:dyDescent="0.25">
      <c r="R740" s="78"/>
    </row>
    <row r="741" spans="18:18" x14ac:dyDescent="0.25">
      <c r="R741" s="78"/>
    </row>
    <row r="742" spans="18:18" x14ac:dyDescent="0.25">
      <c r="R742" s="78"/>
    </row>
    <row r="743" spans="18:18" x14ac:dyDescent="0.25">
      <c r="R743" s="78"/>
    </row>
    <row r="744" spans="18:18" x14ac:dyDescent="0.25">
      <c r="R744" s="78"/>
    </row>
    <row r="745" spans="18:18" x14ac:dyDescent="0.25">
      <c r="R745" s="78"/>
    </row>
    <row r="746" spans="18:18" x14ac:dyDescent="0.25">
      <c r="R746" s="78"/>
    </row>
    <row r="747" spans="18:18" x14ac:dyDescent="0.25">
      <c r="R747" s="78"/>
    </row>
    <row r="748" spans="18:18" x14ac:dyDescent="0.25">
      <c r="R748" s="78"/>
    </row>
    <row r="749" spans="18:18" x14ac:dyDescent="0.25">
      <c r="R749" s="78"/>
    </row>
    <row r="750" spans="18:18" x14ac:dyDescent="0.25">
      <c r="R750" s="78"/>
    </row>
    <row r="751" spans="18:18" x14ac:dyDescent="0.25">
      <c r="R751" s="78"/>
    </row>
    <row r="752" spans="18:18" x14ac:dyDescent="0.25">
      <c r="R752" s="78"/>
    </row>
    <row r="753" spans="18:18" x14ac:dyDescent="0.25">
      <c r="R753" s="78"/>
    </row>
    <row r="754" spans="18:18" x14ac:dyDescent="0.25">
      <c r="R754" s="78"/>
    </row>
    <row r="755" spans="18:18" x14ac:dyDescent="0.25">
      <c r="R755" s="78"/>
    </row>
    <row r="756" spans="18:18" x14ac:dyDescent="0.25">
      <c r="R756" s="78"/>
    </row>
    <row r="757" spans="18:18" x14ac:dyDescent="0.25">
      <c r="R757" s="78"/>
    </row>
    <row r="758" spans="18:18" x14ac:dyDescent="0.25">
      <c r="R758" s="78"/>
    </row>
    <row r="759" spans="18:18" x14ac:dyDescent="0.25">
      <c r="R759" s="78"/>
    </row>
    <row r="760" spans="18:18" x14ac:dyDescent="0.25">
      <c r="R760" s="78"/>
    </row>
    <row r="761" spans="18:18" x14ac:dyDescent="0.25">
      <c r="R761" s="78"/>
    </row>
    <row r="762" spans="18:18" x14ac:dyDescent="0.25">
      <c r="R762" s="78"/>
    </row>
    <row r="763" spans="18:18" x14ac:dyDescent="0.25">
      <c r="R763" s="78"/>
    </row>
    <row r="764" spans="18:18" x14ac:dyDescent="0.25">
      <c r="R764" s="78"/>
    </row>
    <row r="765" spans="18:18" x14ac:dyDescent="0.25">
      <c r="R765" s="78"/>
    </row>
    <row r="766" spans="18:18" x14ac:dyDescent="0.25">
      <c r="R766" s="78"/>
    </row>
    <row r="767" spans="18:18" x14ac:dyDescent="0.25">
      <c r="R767" s="78"/>
    </row>
    <row r="768" spans="18:18" x14ac:dyDescent="0.25">
      <c r="R768" s="78"/>
    </row>
    <row r="769" spans="18:18" x14ac:dyDescent="0.25">
      <c r="R769" s="78"/>
    </row>
    <row r="770" spans="18:18" x14ac:dyDescent="0.25">
      <c r="R770" s="78"/>
    </row>
    <row r="771" spans="18:18" x14ac:dyDescent="0.25">
      <c r="R771" s="78"/>
    </row>
    <row r="772" spans="18:18" x14ac:dyDescent="0.25">
      <c r="R772" s="78"/>
    </row>
    <row r="773" spans="18:18" x14ac:dyDescent="0.25">
      <c r="R773" s="78"/>
    </row>
    <row r="774" spans="18:18" x14ac:dyDescent="0.25">
      <c r="R774" s="78"/>
    </row>
    <row r="775" spans="18:18" x14ac:dyDescent="0.25">
      <c r="R775" s="78"/>
    </row>
    <row r="776" spans="18:18" x14ac:dyDescent="0.25">
      <c r="R776" s="78"/>
    </row>
    <row r="777" spans="18:18" x14ac:dyDescent="0.25">
      <c r="R777" s="78"/>
    </row>
    <row r="778" spans="18:18" x14ac:dyDescent="0.25">
      <c r="R778" s="78"/>
    </row>
    <row r="779" spans="18:18" x14ac:dyDescent="0.25">
      <c r="R779" s="78"/>
    </row>
    <row r="780" spans="18:18" x14ac:dyDescent="0.25">
      <c r="R780" s="78"/>
    </row>
    <row r="781" spans="18:18" x14ac:dyDescent="0.25">
      <c r="R781" s="78"/>
    </row>
    <row r="782" spans="18:18" x14ac:dyDescent="0.25">
      <c r="R782" s="78"/>
    </row>
    <row r="783" spans="18:18" x14ac:dyDescent="0.25">
      <c r="R783" s="78"/>
    </row>
    <row r="784" spans="18:18" x14ac:dyDescent="0.25">
      <c r="R784" s="78"/>
    </row>
    <row r="785" spans="18:18" x14ac:dyDescent="0.25">
      <c r="R785" s="78"/>
    </row>
    <row r="786" spans="18:18" x14ac:dyDescent="0.25">
      <c r="R786" s="78"/>
    </row>
    <row r="787" spans="18:18" x14ac:dyDescent="0.25">
      <c r="R787" s="78"/>
    </row>
    <row r="788" spans="18:18" x14ac:dyDescent="0.25">
      <c r="R788" s="78"/>
    </row>
    <row r="789" spans="18:18" x14ac:dyDescent="0.25">
      <c r="R789" s="78"/>
    </row>
    <row r="790" spans="18:18" x14ac:dyDescent="0.25">
      <c r="R790" s="78"/>
    </row>
    <row r="791" spans="18:18" x14ac:dyDescent="0.25">
      <c r="R791" s="78"/>
    </row>
    <row r="792" spans="18:18" x14ac:dyDescent="0.25">
      <c r="R792" s="78"/>
    </row>
    <row r="793" spans="18:18" x14ac:dyDescent="0.25">
      <c r="R793" s="78"/>
    </row>
    <row r="794" spans="18:18" x14ac:dyDescent="0.25">
      <c r="R794" s="78"/>
    </row>
    <row r="795" spans="18:18" x14ac:dyDescent="0.25">
      <c r="R795" s="78"/>
    </row>
    <row r="796" spans="18:18" x14ac:dyDescent="0.25">
      <c r="R796" s="78"/>
    </row>
    <row r="797" spans="18:18" x14ac:dyDescent="0.25">
      <c r="R797" s="78"/>
    </row>
    <row r="798" spans="18:18" x14ac:dyDescent="0.25">
      <c r="R798" s="78"/>
    </row>
    <row r="799" spans="18:18" x14ac:dyDescent="0.25">
      <c r="R799" s="78"/>
    </row>
    <row r="800" spans="18:18" x14ac:dyDescent="0.25">
      <c r="R800" s="78"/>
    </row>
    <row r="801" spans="18:18" x14ac:dyDescent="0.25">
      <c r="R801" s="78"/>
    </row>
    <row r="802" spans="18:18" x14ac:dyDescent="0.25">
      <c r="R802" s="78"/>
    </row>
    <row r="803" spans="18:18" x14ac:dyDescent="0.25">
      <c r="R803" s="78"/>
    </row>
    <row r="804" spans="18:18" x14ac:dyDescent="0.25">
      <c r="R804" s="78"/>
    </row>
    <row r="805" spans="18:18" x14ac:dyDescent="0.25">
      <c r="R805" s="78"/>
    </row>
    <row r="806" spans="18:18" x14ac:dyDescent="0.25">
      <c r="R806" s="78"/>
    </row>
    <row r="807" spans="18:18" x14ac:dyDescent="0.25">
      <c r="R807" s="78"/>
    </row>
    <row r="808" spans="18:18" x14ac:dyDescent="0.25">
      <c r="R808" s="78"/>
    </row>
    <row r="809" spans="18:18" x14ac:dyDescent="0.25">
      <c r="R809" s="78"/>
    </row>
    <row r="810" spans="18:18" x14ac:dyDescent="0.25">
      <c r="R810" s="78"/>
    </row>
    <row r="811" spans="18:18" x14ac:dyDescent="0.25">
      <c r="R811" s="78"/>
    </row>
    <row r="812" spans="18:18" x14ac:dyDescent="0.25">
      <c r="R812" s="78"/>
    </row>
    <row r="813" spans="18:18" x14ac:dyDescent="0.25">
      <c r="R813" s="78"/>
    </row>
    <row r="814" spans="18:18" x14ac:dyDescent="0.25">
      <c r="R814" s="78"/>
    </row>
    <row r="815" spans="18:18" x14ac:dyDescent="0.25">
      <c r="R815" s="78"/>
    </row>
    <row r="816" spans="18:18" x14ac:dyDescent="0.25">
      <c r="R816" s="78"/>
    </row>
    <row r="817" spans="18:18" x14ac:dyDescent="0.25">
      <c r="R817" s="78"/>
    </row>
    <row r="818" spans="18:18" x14ac:dyDescent="0.25">
      <c r="R818" s="78"/>
    </row>
    <row r="819" spans="18:18" x14ac:dyDescent="0.25">
      <c r="R819" s="78"/>
    </row>
    <row r="820" spans="18:18" x14ac:dyDescent="0.25">
      <c r="R820" s="78"/>
    </row>
    <row r="821" spans="18:18" x14ac:dyDescent="0.25">
      <c r="R821" s="78"/>
    </row>
    <row r="822" spans="18:18" x14ac:dyDescent="0.25">
      <c r="R822" s="78"/>
    </row>
    <row r="823" spans="18:18" x14ac:dyDescent="0.25">
      <c r="R823" s="78"/>
    </row>
    <row r="824" spans="18:18" x14ac:dyDescent="0.25">
      <c r="R824" s="78"/>
    </row>
    <row r="825" spans="18:18" x14ac:dyDescent="0.25">
      <c r="R825" s="78"/>
    </row>
    <row r="826" spans="18:18" x14ac:dyDescent="0.25">
      <c r="R826" s="78"/>
    </row>
    <row r="827" spans="18:18" x14ac:dyDescent="0.25">
      <c r="R827" s="78"/>
    </row>
    <row r="828" spans="18:18" x14ac:dyDescent="0.25">
      <c r="R828" s="78"/>
    </row>
    <row r="829" spans="18:18" x14ac:dyDescent="0.25">
      <c r="R829" s="78"/>
    </row>
    <row r="830" spans="18:18" x14ac:dyDescent="0.25">
      <c r="R830" s="78"/>
    </row>
    <row r="831" spans="18:18" x14ac:dyDescent="0.25">
      <c r="R831" s="78"/>
    </row>
    <row r="832" spans="18:18" x14ac:dyDescent="0.25">
      <c r="R832" s="78"/>
    </row>
    <row r="833" spans="18:18" x14ac:dyDescent="0.25">
      <c r="R833" s="78"/>
    </row>
    <row r="834" spans="18:18" x14ac:dyDescent="0.25">
      <c r="R834" s="78"/>
    </row>
    <row r="835" spans="18:18" x14ac:dyDescent="0.25">
      <c r="R835" s="78"/>
    </row>
    <row r="836" spans="18:18" x14ac:dyDescent="0.25">
      <c r="R836" s="78"/>
    </row>
    <row r="837" spans="18:18" x14ac:dyDescent="0.25">
      <c r="R837" s="78"/>
    </row>
    <row r="838" spans="18:18" x14ac:dyDescent="0.25">
      <c r="R838" s="78"/>
    </row>
    <row r="839" spans="18:18" x14ac:dyDescent="0.25">
      <c r="R839" s="78"/>
    </row>
    <row r="840" spans="18:18" x14ac:dyDescent="0.25">
      <c r="R840" s="78"/>
    </row>
    <row r="841" spans="18:18" x14ac:dyDescent="0.25">
      <c r="R841" s="78"/>
    </row>
    <row r="842" spans="18:18" x14ac:dyDescent="0.25">
      <c r="R842" s="78"/>
    </row>
    <row r="843" spans="18:18" x14ac:dyDescent="0.25">
      <c r="R843" s="78"/>
    </row>
    <row r="844" spans="18:18" x14ac:dyDescent="0.25">
      <c r="R844" s="78"/>
    </row>
    <row r="845" spans="18:18" x14ac:dyDescent="0.25">
      <c r="R845" s="78"/>
    </row>
    <row r="846" spans="18:18" x14ac:dyDescent="0.25">
      <c r="R846" s="78"/>
    </row>
    <row r="847" spans="18:18" x14ac:dyDescent="0.25">
      <c r="R847" s="78"/>
    </row>
    <row r="848" spans="18:18" x14ac:dyDescent="0.25">
      <c r="R848" s="78"/>
    </row>
    <row r="849" spans="18:18" x14ac:dyDescent="0.25">
      <c r="R849" s="78"/>
    </row>
    <row r="850" spans="18:18" x14ac:dyDescent="0.25">
      <c r="R850" s="78"/>
    </row>
    <row r="851" spans="18:18" x14ac:dyDescent="0.25">
      <c r="R851" s="78"/>
    </row>
    <row r="852" spans="18:18" x14ac:dyDescent="0.25">
      <c r="R852" s="78"/>
    </row>
    <row r="853" spans="18:18" x14ac:dyDescent="0.25">
      <c r="R853" s="78"/>
    </row>
    <row r="854" spans="18:18" x14ac:dyDescent="0.25">
      <c r="R854" s="78"/>
    </row>
    <row r="855" spans="18:18" x14ac:dyDescent="0.25">
      <c r="R855" s="78"/>
    </row>
    <row r="856" spans="18:18" x14ac:dyDescent="0.25">
      <c r="R856" s="78"/>
    </row>
    <row r="857" spans="18:18" x14ac:dyDescent="0.25">
      <c r="R857" s="78"/>
    </row>
    <row r="858" spans="18:18" x14ac:dyDescent="0.25">
      <c r="R858" s="78"/>
    </row>
    <row r="859" spans="18:18" x14ac:dyDescent="0.25">
      <c r="R859" s="78"/>
    </row>
    <row r="860" spans="18:18" x14ac:dyDescent="0.25">
      <c r="R860" s="78"/>
    </row>
    <row r="861" spans="18:18" x14ac:dyDescent="0.25">
      <c r="R861" s="78"/>
    </row>
    <row r="862" spans="18:18" x14ac:dyDescent="0.25">
      <c r="R862" s="78"/>
    </row>
    <row r="863" spans="18:18" x14ac:dyDescent="0.25">
      <c r="R863" s="78"/>
    </row>
    <row r="864" spans="18:18" x14ac:dyDescent="0.25">
      <c r="R864" s="78"/>
    </row>
    <row r="865" spans="18:18" x14ac:dyDescent="0.25">
      <c r="R865" s="78"/>
    </row>
    <row r="866" spans="18:18" x14ac:dyDescent="0.25">
      <c r="R866" s="78"/>
    </row>
    <row r="867" spans="18:18" x14ac:dyDescent="0.25">
      <c r="R867" s="78"/>
    </row>
    <row r="868" spans="18:18" x14ac:dyDescent="0.25">
      <c r="R868" s="78"/>
    </row>
    <row r="869" spans="18:18" x14ac:dyDescent="0.25">
      <c r="R869" s="78"/>
    </row>
    <row r="870" spans="18:18" x14ac:dyDescent="0.25">
      <c r="R870" s="78"/>
    </row>
    <row r="871" spans="18:18" x14ac:dyDescent="0.25">
      <c r="R871" s="78"/>
    </row>
    <row r="872" spans="18:18" x14ac:dyDescent="0.25">
      <c r="R872" s="78"/>
    </row>
    <row r="873" spans="18:18" x14ac:dyDescent="0.25">
      <c r="R873" s="78"/>
    </row>
    <row r="874" spans="18:18" x14ac:dyDescent="0.25">
      <c r="R874" s="78"/>
    </row>
    <row r="875" spans="18:18" x14ac:dyDescent="0.25">
      <c r="R875" s="78"/>
    </row>
    <row r="876" spans="18:18" x14ac:dyDescent="0.25">
      <c r="R876" s="78"/>
    </row>
    <row r="877" spans="18:18" x14ac:dyDescent="0.25">
      <c r="R877" s="78"/>
    </row>
    <row r="878" spans="18:18" x14ac:dyDescent="0.25">
      <c r="R878" s="78"/>
    </row>
    <row r="879" spans="18:18" x14ac:dyDescent="0.25">
      <c r="R879" s="78"/>
    </row>
    <row r="880" spans="18:18" x14ac:dyDescent="0.25">
      <c r="R880" s="78"/>
    </row>
    <row r="881" spans="18:18" x14ac:dyDescent="0.25">
      <c r="R881" s="78"/>
    </row>
    <row r="882" spans="18:18" x14ac:dyDescent="0.25">
      <c r="R882" s="78"/>
    </row>
    <row r="883" spans="18:18" x14ac:dyDescent="0.25">
      <c r="R883" s="78"/>
    </row>
    <row r="884" spans="18:18" x14ac:dyDescent="0.25">
      <c r="R884" s="78"/>
    </row>
    <row r="885" spans="18:18" x14ac:dyDescent="0.25">
      <c r="R885" s="78"/>
    </row>
    <row r="886" spans="18:18" x14ac:dyDescent="0.25">
      <c r="R886" s="78"/>
    </row>
    <row r="887" spans="18:18" x14ac:dyDescent="0.25">
      <c r="R887" s="78"/>
    </row>
    <row r="888" spans="18:18" x14ac:dyDescent="0.25">
      <c r="R888" s="78"/>
    </row>
    <row r="889" spans="18:18" x14ac:dyDescent="0.25">
      <c r="R889" s="78"/>
    </row>
    <row r="890" spans="18:18" x14ac:dyDescent="0.25">
      <c r="R890" s="78"/>
    </row>
    <row r="891" spans="18:18" x14ac:dyDescent="0.25">
      <c r="R891" s="78"/>
    </row>
    <row r="892" spans="18:18" x14ac:dyDescent="0.25">
      <c r="R892" s="78"/>
    </row>
    <row r="893" spans="18:18" x14ac:dyDescent="0.25">
      <c r="R893" s="78"/>
    </row>
    <row r="894" spans="18:18" x14ac:dyDescent="0.25">
      <c r="R894" s="78"/>
    </row>
    <row r="895" spans="18:18" x14ac:dyDescent="0.25">
      <c r="R895" s="78"/>
    </row>
    <row r="896" spans="18:18" x14ac:dyDescent="0.25">
      <c r="R896" s="78"/>
    </row>
    <row r="897" spans="18:18" x14ac:dyDescent="0.25">
      <c r="R897" s="78"/>
    </row>
    <row r="898" spans="18:18" x14ac:dyDescent="0.25">
      <c r="R898" s="78"/>
    </row>
    <row r="899" spans="18:18" x14ac:dyDescent="0.25">
      <c r="R899" s="78"/>
    </row>
    <row r="900" spans="18:18" x14ac:dyDescent="0.25">
      <c r="R900" s="78"/>
    </row>
    <row r="901" spans="18:18" x14ac:dyDescent="0.25">
      <c r="R901" s="78"/>
    </row>
    <row r="902" spans="18:18" x14ac:dyDescent="0.25">
      <c r="R902" s="78"/>
    </row>
    <row r="903" spans="18:18" x14ac:dyDescent="0.25">
      <c r="R903" s="78"/>
    </row>
    <row r="904" spans="18:18" x14ac:dyDescent="0.25">
      <c r="R904" s="78"/>
    </row>
    <row r="905" spans="18:18" x14ac:dyDescent="0.25">
      <c r="R905" s="78"/>
    </row>
    <row r="906" spans="18:18" x14ac:dyDescent="0.25">
      <c r="R906" s="78"/>
    </row>
    <row r="907" spans="18:18" x14ac:dyDescent="0.25">
      <c r="R907" s="78"/>
    </row>
    <row r="908" spans="18:18" x14ac:dyDescent="0.25">
      <c r="R908" s="78"/>
    </row>
    <row r="909" spans="18:18" x14ac:dyDescent="0.25">
      <c r="R909" s="78"/>
    </row>
    <row r="910" spans="18:18" x14ac:dyDescent="0.25">
      <c r="R910" s="78"/>
    </row>
    <row r="911" spans="18:18" x14ac:dyDescent="0.25">
      <c r="R911" s="78"/>
    </row>
    <row r="912" spans="18:18" x14ac:dyDescent="0.25">
      <c r="R912" s="78"/>
    </row>
    <row r="913" spans="18:18" x14ac:dyDescent="0.25">
      <c r="R913" s="78"/>
    </row>
    <row r="914" spans="18:18" x14ac:dyDescent="0.25">
      <c r="R914" s="78"/>
    </row>
    <row r="915" spans="18:18" x14ac:dyDescent="0.25">
      <c r="R915" s="78"/>
    </row>
    <row r="916" spans="18:18" x14ac:dyDescent="0.25">
      <c r="R916" s="78"/>
    </row>
    <row r="917" spans="18:18" x14ac:dyDescent="0.25">
      <c r="R917" s="78"/>
    </row>
    <row r="918" spans="18:18" x14ac:dyDescent="0.25">
      <c r="R918" s="78"/>
    </row>
    <row r="919" spans="18:18" x14ac:dyDescent="0.25">
      <c r="R919" s="78"/>
    </row>
    <row r="920" spans="18:18" x14ac:dyDescent="0.25">
      <c r="R920" s="78"/>
    </row>
    <row r="921" spans="18:18" x14ac:dyDescent="0.25">
      <c r="R921" s="78"/>
    </row>
    <row r="922" spans="18:18" x14ac:dyDescent="0.25">
      <c r="R922" s="78"/>
    </row>
    <row r="923" spans="18:18" x14ac:dyDescent="0.25">
      <c r="R923" s="78"/>
    </row>
    <row r="924" spans="18:18" x14ac:dyDescent="0.25">
      <c r="R924" s="78"/>
    </row>
    <row r="925" spans="18:18" x14ac:dyDescent="0.25">
      <c r="R925" s="78"/>
    </row>
    <row r="926" spans="18:18" x14ac:dyDescent="0.25">
      <c r="R926" s="78"/>
    </row>
    <row r="927" spans="18:18" x14ac:dyDescent="0.25">
      <c r="R927" s="78"/>
    </row>
    <row r="928" spans="18:18" x14ac:dyDescent="0.25">
      <c r="R928" s="78"/>
    </row>
    <row r="929" spans="18:18" x14ac:dyDescent="0.25">
      <c r="R929" s="78"/>
    </row>
    <row r="930" spans="18:18" x14ac:dyDescent="0.25">
      <c r="R930" s="78"/>
    </row>
    <row r="931" spans="18:18" x14ac:dyDescent="0.25">
      <c r="R931" s="78"/>
    </row>
    <row r="932" spans="18:18" x14ac:dyDescent="0.25">
      <c r="R932" s="78"/>
    </row>
    <row r="933" spans="18:18" x14ac:dyDescent="0.25">
      <c r="R933" s="78"/>
    </row>
    <row r="934" spans="18:18" x14ac:dyDescent="0.25">
      <c r="R934" s="78"/>
    </row>
    <row r="935" spans="18:18" x14ac:dyDescent="0.25">
      <c r="R935" s="78"/>
    </row>
    <row r="936" spans="18:18" x14ac:dyDescent="0.25">
      <c r="R936" s="78"/>
    </row>
    <row r="937" spans="18:18" x14ac:dyDescent="0.25">
      <c r="R937" s="78"/>
    </row>
    <row r="938" spans="18:18" x14ac:dyDescent="0.25">
      <c r="R938" s="78"/>
    </row>
    <row r="939" spans="18:18" x14ac:dyDescent="0.25">
      <c r="R939" s="78"/>
    </row>
    <row r="940" spans="18:18" x14ac:dyDescent="0.25">
      <c r="R940" s="78"/>
    </row>
    <row r="941" spans="18:18" x14ac:dyDescent="0.25">
      <c r="R941" s="78"/>
    </row>
    <row r="942" spans="18:18" x14ac:dyDescent="0.25">
      <c r="R942" s="78"/>
    </row>
    <row r="943" spans="18:18" x14ac:dyDescent="0.25">
      <c r="R943" s="78"/>
    </row>
    <row r="944" spans="18:18" x14ac:dyDescent="0.25">
      <c r="R944" s="78"/>
    </row>
    <row r="945" spans="18:18" x14ac:dyDescent="0.25">
      <c r="R945" s="78"/>
    </row>
    <row r="946" spans="18:18" x14ac:dyDescent="0.25">
      <c r="R946" s="78"/>
    </row>
    <row r="947" spans="18:18" x14ac:dyDescent="0.25">
      <c r="R947" s="78"/>
    </row>
    <row r="948" spans="18:18" x14ac:dyDescent="0.25">
      <c r="R948" s="78"/>
    </row>
    <row r="949" spans="18:18" x14ac:dyDescent="0.25">
      <c r="R949" s="78"/>
    </row>
    <row r="950" spans="18:18" x14ac:dyDescent="0.25">
      <c r="R950" s="78"/>
    </row>
    <row r="951" spans="18:18" x14ac:dyDescent="0.25">
      <c r="R951" s="78"/>
    </row>
    <row r="952" spans="18:18" x14ac:dyDescent="0.25">
      <c r="R952" s="78"/>
    </row>
    <row r="953" spans="18:18" x14ac:dyDescent="0.25">
      <c r="R953" s="78"/>
    </row>
    <row r="954" spans="18:18" x14ac:dyDescent="0.25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230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5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5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5">
      <c r="C4" s="25" t="s">
        <v>199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5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5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5">
      <c r="C7" s="26" t="s">
        <v>200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5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5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5">
      <c r="C10" s="26" t="s">
        <v>201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5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5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5">
      <c r="C13" s="26" t="s">
        <v>202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197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5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197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5">
      <c r="C16" s="72" t="s">
        <v>203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5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5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5">
      <c r="C19" s="72" t="s">
        <v>204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5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5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5">
      <c r="C22" s="26" t="s">
        <v>205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5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5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5">
      <c r="C25" s="26" t="s">
        <v>206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5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5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5">
      <c r="C28" s="26" t="s">
        <v>207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5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5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5">
      <c r="C31" s="26" t="s">
        <v>208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5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197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5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197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5">
      <c r="C34" s="72" t="s">
        <v>209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5">
      <c r="C35" s="24">
        <v>107653</v>
      </c>
      <c r="D35" s="43" t="s">
        <v>196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5">
      <c r="C36" s="24">
        <v>107653</v>
      </c>
      <c r="D36" s="43" t="s">
        <v>196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5">
      <c r="C37" s="26" t="s">
        <v>210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5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5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5">
      <c r="C40" s="72" t="s">
        <v>211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5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197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5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197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5">
      <c r="C43" s="72" t="s">
        <v>212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5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5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5">
      <c r="C46" s="26" t="s">
        <v>213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5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5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5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5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5">
      <c r="C51" s="26" t="s">
        <v>214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5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5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5">
      <c r="C54" s="26" t="s">
        <v>215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5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5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5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5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5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5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5">
      <c r="C61" s="26" t="s">
        <v>216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5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5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5">
      <c r="C64" s="26" t="s">
        <v>217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5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5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5">
      <c r="C67" s="26" t="s">
        <v>218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5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5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5">
      <c r="C70" s="72" t="s">
        <v>219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5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5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5">
      <c r="C73" s="72" t="s">
        <v>220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5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5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5">
      <c r="C76" s="26" t="s">
        <v>221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5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5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5">
      <c r="C79" s="26" t="s">
        <v>222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5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5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5">
      <c r="C82" s="72" t="s">
        <v>223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5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5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5">
      <c r="C85" s="72" t="s">
        <v>224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5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5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5">
      <c r="C88" s="72" t="s">
        <v>225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5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5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5">
      <c r="C91" s="26" t="s">
        <v>226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5">
      <c r="C92" s="24">
        <v>107617</v>
      </c>
      <c r="D92" s="43" t="s">
        <v>195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5">
      <c r="C93" s="24">
        <v>107617</v>
      </c>
      <c r="D93" s="43" t="s">
        <v>195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5">
      <c r="C94" s="26" t="s">
        <v>227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24">
        <v>107783</v>
      </c>
      <c r="D95" s="43" t="s">
        <v>195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5">
      <c r="C96" s="24">
        <v>107783</v>
      </c>
      <c r="D96" s="43" t="s">
        <v>195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5">
      <c r="C97" s="26" t="s">
        <v>228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5">
      <c r="C98" s="43">
        <v>108168</v>
      </c>
      <c r="D98" s="43" t="s">
        <v>198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5">
      <c r="C99" s="43">
        <v>108168</v>
      </c>
      <c r="D99" s="43" t="s">
        <v>198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5">
      <c r="C100" s="72" t="s">
        <v>229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5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3.2" outlineLevelRow="2" x14ac:dyDescent="0.25"/>
  <cols>
    <col min="1" max="2" width="0" hidden="1" customWidth="1"/>
    <col min="3" max="3" width="10.109375" customWidth="1"/>
    <col min="5" max="5" width="0" hidden="1" customWidth="1"/>
    <col min="6" max="6" width="5.33203125" bestFit="1" customWidth="1"/>
    <col min="7" max="7" width="9.33203125" customWidth="1"/>
    <col min="8" max="8" width="6.6640625" customWidth="1"/>
    <col min="9" max="9" width="5" bestFit="1" customWidth="1"/>
    <col min="10" max="10" width="6.5546875" customWidth="1"/>
    <col min="11" max="11" width="7" customWidth="1"/>
    <col min="13" max="13" width="3.88671875" customWidth="1"/>
    <col min="14" max="14" width="7.88671875" customWidth="1"/>
    <col min="15" max="15" width="9.5546875" style="4" bestFit="1" customWidth="1"/>
    <col min="16" max="16" width="10.33203125" style="5" bestFit="1" customWidth="1"/>
    <col min="17" max="17" width="6.33203125" customWidth="1"/>
    <col min="18" max="18" width="16.33203125" style="4" customWidth="1"/>
  </cols>
  <sheetData>
    <row r="1" spans="1:48" s="13" customFormat="1" ht="79.8" thickBot="1" x14ac:dyDescent="0.3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278</v>
      </c>
      <c r="Q1" s="2" t="s">
        <v>0</v>
      </c>
      <c r="R1" s="20" t="s">
        <v>30</v>
      </c>
      <c r="S1" s="13" t="s">
        <v>132</v>
      </c>
    </row>
    <row r="2" spans="1:48" outlineLevel="2" x14ac:dyDescent="0.25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5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5">
      <c r="A4"/>
      <c r="B4"/>
      <c r="C4" s="25" t="s">
        <v>240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5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5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5">
      <c r="A7"/>
      <c r="B7"/>
      <c r="C7" s="72" t="s">
        <v>242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5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5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5">
      <c r="C10" s="72" t="s">
        <v>244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5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5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5">
      <c r="C13" s="72" t="s">
        <v>246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5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5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5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5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5">
      <c r="C18" s="72" t="s">
        <v>247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5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5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5">
      <c r="C21" s="72" t="s">
        <v>250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5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5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5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5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5">
      <c r="C26" s="72" t="s">
        <v>253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5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5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5">
      <c r="C29" s="72" t="s">
        <v>255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5">
      <c r="C30" s="43">
        <v>107833</v>
      </c>
      <c r="D30" s="43" t="s">
        <v>235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5">
      <c r="C31" s="43">
        <v>107833</v>
      </c>
      <c r="D31" s="43" t="s">
        <v>235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5">
      <c r="C32" s="72" t="s">
        <v>256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5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5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5">
      <c r="C35" s="26" t="s">
        <v>245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5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5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5">
      <c r="C38" s="72" t="s">
        <v>258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5">
      <c r="C39" s="24">
        <v>106550</v>
      </c>
      <c r="D39" s="43" t="s">
        <v>232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5">
      <c r="C40" s="24">
        <v>106550</v>
      </c>
      <c r="D40" s="43" t="s">
        <v>232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5">
      <c r="C41" s="26" t="s">
        <v>243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5">
      <c r="C42" s="43">
        <v>107832</v>
      </c>
      <c r="D42" s="43" t="s">
        <v>196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5">
      <c r="C43" s="43">
        <v>107832</v>
      </c>
      <c r="D43" s="43" t="s">
        <v>196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5">
      <c r="C44" s="72" t="s">
        <v>259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5">
      <c r="C45" s="24">
        <v>107450</v>
      </c>
      <c r="D45" s="43" t="s">
        <v>234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233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5">
      <c r="C46" s="24">
        <v>107450</v>
      </c>
      <c r="D46" s="43" t="s">
        <v>234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233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5">
      <c r="C47" s="26" t="s">
        <v>252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279</v>
      </c>
    </row>
    <row r="48" spans="3:18" outlineLevel="2" x14ac:dyDescent="0.25">
      <c r="C48" s="43">
        <v>107980</v>
      </c>
      <c r="D48" s="43" t="s">
        <v>238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5">
      <c r="C49" s="43">
        <v>107980</v>
      </c>
      <c r="D49" s="43" t="s">
        <v>238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5">
      <c r="C50" s="72" t="s">
        <v>262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5">
      <c r="C51" s="43">
        <v>108017</v>
      </c>
      <c r="D51" s="43" t="s">
        <v>239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197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5">
      <c r="C52" s="43">
        <v>108017</v>
      </c>
      <c r="D52" s="43" t="s">
        <v>239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197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5">
      <c r="C53" s="72" t="s">
        <v>264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5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5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5">
      <c r="C56" s="72" t="s">
        <v>260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5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197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5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197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5">
      <c r="C59" s="72" t="s">
        <v>266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5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197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5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197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5">
      <c r="C62" s="72" t="s">
        <v>268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5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5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5">
      <c r="C65" s="72" t="s">
        <v>269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5">
      <c r="C66" s="43">
        <v>107976</v>
      </c>
      <c r="D66" s="43" t="s">
        <v>236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5">
      <c r="C67" s="43">
        <v>107976</v>
      </c>
      <c r="D67" s="43" t="s">
        <v>236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5">
      <c r="C68" s="43">
        <v>107976</v>
      </c>
      <c r="D68" s="43" t="s">
        <v>236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5">
      <c r="C69" s="43">
        <v>107976</v>
      </c>
      <c r="D69" s="43" t="s">
        <v>236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5">
      <c r="C70" s="72" t="s">
        <v>270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5">
      <c r="C71" s="43">
        <v>108037</v>
      </c>
      <c r="D71" s="43" t="s">
        <v>236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197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5">
      <c r="C72" s="43">
        <v>108037</v>
      </c>
      <c r="D72" s="43" t="s">
        <v>236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197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5">
      <c r="C73" s="43">
        <v>108037</v>
      </c>
      <c r="D73" s="43" t="s">
        <v>236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197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5">
      <c r="C74" s="43">
        <v>108037</v>
      </c>
      <c r="D74" s="43" t="s">
        <v>236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197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5">
      <c r="C75" s="72" t="s">
        <v>272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5">
      <c r="C76" s="43">
        <v>108248</v>
      </c>
      <c r="D76" s="43" t="s">
        <v>236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5">
      <c r="C77" s="43">
        <v>108248</v>
      </c>
      <c r="D77" s="43" t="s">
        <v>236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5">
      <c r="C78" s="72" t="s">
        <v>273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5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5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5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5">
      <c r="C82" s="26" t="s">
        <v>241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5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5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5">
      <c r="C85" s="26" t="s">
        <v>248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5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5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5">
      <c r="C88" s="26" t="s">
        <v>249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5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5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5">
      <c r="C91" s="26" t="s">
        <v>251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5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5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5">
      <c r="C94" s="72" t="s">
        <v>257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5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5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5">
      <c r="C97" s="72" t="s">
        <v>265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5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5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5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5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5">
      <c r="C102" s="72" t="s">
        <v>274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5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5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5">
      <c r="C105" s="72" t="s">
        <v>275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5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5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5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5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5">
      <c r="C110" s="72" t="s">
        <v>254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5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5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5">
      <c r="C113" s="72" t="s">
        <v>263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5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5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5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5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5">
      <c r="C118" s="72" t="s">
        <v>267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5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5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5">
      <c r="C121" s="72" t="s">
        <v>276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5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5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5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5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5">
      <c r="C126" s="72" t="s">
        <v>277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5">
      <c r="C127" s="43">
        <v>107867</v>
      </c>
      <c r="D127" s="43" t="s">
        <v>195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5">
      <c r="C128" s="43">
        <v>107867</v>
      </c>
      <c r="D128" s="43" t="s">
        <v>195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5">
      <c r="C129" s="72" t="s">
        <v>261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5">
      <c r="C130" s="43">
        <v>107940</v>
      </c>
      <c r="D130" s="43" t="s">
        <v>237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5">
      <c r="C131" s="43">
        <v>107940</v>
      </c>
      <c r="D131" s="43" t="s">
        <v>237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5">
      <c r="C132" s="72" t="s">
        <v>271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5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Nov01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Nov01!Print_Area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2001-11-26T15:39:13Z</cp:lastPrinted>
  <dcterms:created xsi:type="dcterms:W3CDTF">2000-08-24T17:45:55Z</dcterms:created>
  <dcterms:modified xsi:type="dcterms:W3CDTF">2023-09-10T11:05:39Z</dcterms:modified>
</cp:coreProperties>
</file>