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52" windowWidth="29340" windowHeight="7872"/>
  </bookViews>
  <sheets>
    <sheet name="Sheet1" sheetId="1" r:id="rId1"/>
    <sheet name="Sheet2" sheetId="2" r:id="rId2"/>
    <sheet name="Sheet3" sheetId="3" r:id="rId3"/>
  </sheets>
  <calcPr calcId="0" calcMode="manual"/>
</workbook>
</file>

<file path=xl/calcChain.xml><?xml version="1.0" encoding="utf-8"?>
<calcChain xmlns="http://schemas.openxmlformats.org/spreadsheetml/2006/main">
  <c r="M2" i="2" l="1"/>
  <c r="N2" i="2"/>
  <c r="M5" i="2"/>
  <c r="N5" i="2"/>
  <c r="T5" i="2"/>
  <c r="U5" i="2"/>
  <c r="V5" i="2"/>
  <c r="Z5" i="2"/>
  <c r="AA5" i="2"/>
  <c r="AB5" i="2"/>
  <c r="AC5" i="2"/>
  <c r="AD5" i="2"/>
  <c r="AE5" i="2"/>
  <c r="AF5" i="2"/>
  <c r="AG5" i="2"/>
  <c r="M6" i="2"/>
  <c r="N6" i="2"/>
  <c r="T6" i="2"/>
  <c r="U6" i="2"/>
  <c r="V6" i="2"/>
  <c r="Z6" i="2"/>
  <c r="AA6" i="2"/>
  <c r="AB6" i="2"/>
  <c r="AC6" i="2"/>
  <c r="AD6" i="2"/>
  <c r="AE6" i="2"/>
  <c r="AF6" i="2"/>
  <c r="AG6" i="2"/>
  <c r="M7" i="2"/>
  <c r="N7" i="2"/>
  <c r="T7" i="2"/>
  <c r="U7" i="2"/>
  <c r="V7" i="2"/>
  <c r="Z7" i="2"/>
  <c r="AA7" i="2"/>
  <c r="AB7" i="2"/>
  <c r="AC7" i="2"/>
  <c r="AD7" i="2"/>
  <c r="AE7" i="2"/>
  <c r="AF7" i="2"/>
  <c r="AG7" i="2"/>
  <c r="AF8" i="2"/>
  <c r="AG8" i="2"/>
  <c r="M9" i="2"/>
  <c r="N9" i="2"/>
  <c r="AI9" i="2"/>
  <c r="AJ9" i="2"/>
  <c r="AK9" i="2"/>
  <c r="AO9" i="2"/>
  <c r="AP9" i="2"/>
  <c r="AQ9" i="2"/>
  <c r="AR9" i="2"/>
  <c r="AS9" i="2"/>
  <c r="AT9" i="2"/>
  <c r="AU9" i="2"/>
  <c r="AV9" i="2"/>
  <c r="AW9" i="2"/>
  <c r="AX9" i="2"/>
  <c r="M10" i="2"/>
  <c r="N10" i="2"/>
  <c r="AI10" i="2"/>
  <c r="AJ10" i="2"/>
  <c r="AK10" i="2"/>
  <c r="AO10" i="2"/>
  <c r="AP10" i="2"/>
  <c r="AQ10" i="2"/>
  <c r="AR10" i="2"/>
  <c r="AS10" i="2"/>
  <c r="AT10" i="2"/>
  <c r="AU10" i="2"/>
  <c r="AV10" i="2"/>
  <c r="AW10" i="2"/>
  <c r="AX10" i="2"/>
  <c r="M11" i="2"/>
  <c r="N11" i="2"/>
  <c r="AI11" i="2"/>
  <c r="AJ11" i="2"/>
  <c r="AK11" i="2"/>
  <c r="AO11" i="2"/>
  <c r="AP11" i="2"/>
  <c r="AQ11" i="2"/>
  <c r="AR11" i="2"/>
  <c r="AS11" i="2"/>
  <c r="AT11" i="2"/>
  <c r="AU11" i="2"/>
  <c r="AV11" i="2"/>
  <c r="AW11" i="2"/>
  <c r="AX11" i="2"/>
  <c r="AW12" i="2"/>
  <c r="AX12" i="2"/>
  <c r="M13" i="2"/>
  <c r="N13" i="2"/>
  <c r="AI13" i="2"/>
  <c r="AJ13" i="2"/>
  <c r="AK13" i="2"/>
  <c r="AO13" i="2"/>
  <c r="AP13" i="2"/>
  <c r="AQ13" i="2"/>
  <c r="AR13" i="2"/>
  <c r="AS13" i="2"/>
  <c r="AT13" i="2"/>
  <c r="AU13" i="2"/>
  <c r="AV13" i="2"/>
  <c r="AW13" i="2"/>
  <c r="AX13" i="2"/>
  <c r="M14" i="2"/>
  <c r="N14" i="2"/>
  <c r="AI14" i="2"/>
  <c r="AJ14" i="2"/>
  <c r="AK14" i="2"/>
  <c r="AO14" i="2"/>
  <c r="AP14" i="2"/>
  <c r="AQ14" i="2"/>
  <c r="AR14" i="2"/>
  <c r="AS14" i="2"/>
  <c r="AT14" i="2"/>
  <c r="AU14" i="2"/>
  <c r="AV14" i="2"/>
  <c r="AW14" i="2"/>
  <c r="AX14" i="2"/>
  <c r="M15" i="2"/>
  <c r="N15" i="2"/>
  <c r="AI15" i="2"/>
  <c r="AJ15" i="2"/>
  <c r="AK15" i="2"/>
  <c r="AO15" i="2"/>
  <c r="AP15" i="2"/>
  <c r="AQ15" i="2"/>
  <c r="AR15" i="2"/>
  <c r="AS15" i="2"/>
  <c r="AT15" i="2"/>
  <c r="AU15" i="2"/>
  <c r="AV15" i="2"/>
  <c r="AW15" i="2"/>
  <c r="AX15" i="2"/>
  <c r="AW16" i="2"/>
  <c r="AX16" i="2"/>
  <c r="M17" i="2"/>
  <c r="N17" i="2"/>
  <c r="T17" i="2"/>
  <c r="U17" i="2"/>
  <c r="V17" i="2"/>
  <c r="Z17" i="2"/>
  <c r="AA17" i="2"/>
  <c r="AB17" i="2"/>
  <c r="AC17" i="2"/>
  <c r="AD17" i="2"/>
  <c r="AE17" i="2"/>
  <c r="AF17" i="2"/>
  <c r="AG17" i="2"/>
  <c r="M18" i="2"/>
  <c r="N18" i="2"/>
  <c r="T18" i="2"/>
  <c r="U18" i="2"/>
  <c r="V18" i="2"/>
  <c r="Z18" i="2"/>
  <c r="AA18" i="2"/>
  <c r="AB18" i="2"/>
  <c r="AC18" i="2"/>
  <c r="AD18" i="2"/>
  <c r="AE18" i="2"/>
  <c r="AF18" i="2"/>
  <c r="AG18" i="2"/>
  <c r="M19" i="2"/>
  <c r="N19" i="2"/>
  <c r="T19" i="2"/>
  <c r="U19" i="2"/>
  <c r="V19" i="2"/>
  <c r="Z19" i="2"/>
  <c r="AA19" i="2"/>
  <c r="AB19" i="2"/>
  <c r="AC19" i="2"/>
  <c r="AD19" i="2"/>
  <c r="AE19" i="2"/>
  <c r="AF19" i="2"/>
  <c r="AG19" i="2"/>
  <c r="AF20" i="2"/>
  <c r="AG20" i="2"/>
  <c r="M21" i="2"/>
  <c r="N21" i="2"/>
  <c r="T21" i="2"/>
  <c r="U21" i="2"/>
  <c r="V21" i="2"/>
  <c r="Z21" i="2"/>
  <c r="AA21" i="2"/>
  <c r="AB21" i="2"/>
  <c r="AC21" i="2"/>
  <c r="AD21" i="2"/>
  <c r="AE21" i="2"/>
  <c r="AF21" i="2"/>
  <c r="AG21" i="2"/>
  <c r="M22" i="2"/>
  <c r="N22" i="2"/>
  <c r="T22" i="2"/>
  <c r="U22" i="2"/>
  <c r="V22" i="2"/>
  <c r="Z22" i="2"/>
  <c r="AA22" i="2"/>
  <c r="AB22" i="2"/>
  <c r="AC22" i="2"/>
  <c r="AD22" i="2"/>
  <c r="AE22" i="2"/>
  <c r="AF22" i="2"/>
  <c r="AG22" i="2"/>
  <c r="M23" i="2"/>
  <c r="N23" i="2"/>
  <c r="T23" i="2"/>
  <c r="U23" i="2"/>
  <c r="V23" i="2"/>
  <c r="Z23" i="2"/>
  <c r="AA23" i="2"/>
  <c r="AB23" i="2"/>
  <c r="AC23" i="2"/>
  <c r="AD23" i="2"/>
  <c r="AE23" i="2"/>
  <c r="AF23" i="2"/>
  <c r="AG23" i="2"/>
  <c r="AF24" i="2"/>
  <c r="AG24" i="2"/>
  <c r="M25" i="2"/>
  <c r="N25" i="2"/>
  <c r="T25" i="2"/>
  <c r="U25" i="2"/>
  <c r="V25" i="2"/>
  <c r="Z25" i="2"/>
  <c r="AA25" i="2"/>
  <c r="AB25" i="2"/>
  <c r="AC25" i="2"/>
  <c r="AD25" i="2"/>
  <c r="AE25" i="2"/>
  <c r="AF25" i="2"/>
  <c r="AG25" i="2"/>
  <c r="M26" i="2"/>
  <c r="N26" i="2"/>
  <c r="T26" i="2"/>
  <c r="U26" i="2"/>
  <c r="V26" i="2"/>
  <c r="Z26" i="2"/>
  <c r="AA26" i="2"/>
  <c r="AB26" i="2"/>
  <c r="AC26" i="2"/>
  <c r="AD26" i="2"/>
  <c r="AE26" i="2"/>
  <c r="AF26" i="2"/>
  <c r="AG26" i="2"/>
  <c r="M27" i="2"/>
  <c r="N27" i="2"/>
  <c r="T27" i="2"/>
  <c r="U27" i="2"/>
  <c r="V27" i="2"/>
  <c r="Z27" i="2"/>
  <c r="AA27" i="2"/>
  <c r="AB27" i="2"/>
  <c r="AC27" i="2"/>
  <c r="AD27" i="2"/>
  <c r="AE27" i="2"/>
  <c r="AF27" i="2"/>
  <c r="AG27" i="2"/>
  <c r="AF28" i="2"/>
  <c r="AG28" i="2"/>
  <c r="M29" i="2"/>
  <c r="N29" i="2"/>
  <c r="M30" i="2"/>
  <c r="N30" i="2"/>
  <c r="M31" i="2"/>
  <c r="N31" i="2"/>
  <c r="M32" i="2"/>
  <c r="N32" i="2"/>
  <c r="M33" i="2"/>
  <c r="N33" i="2"/>
  <c r="M34" i="2"/>
  <c r="N34" i="2"/>
</calcChain>
</file>

<file path=xl/sharedStrings.xml><?xml version="1.0" encoding="utf-8"?>
<sst xmlns="http://schemas.openxmlformats.org/spreadsheetml/2006/main" count="262" uniqueCount="88">
  <si>
    <t>ENA</t>
  </si>
  <si>
    <t>BUYS</t>
  </si>
  <si>
    <t>SELLS</t>
  </si>
  <si>
    <t>CALL</t>
  </si>
  <si>
    <t>PUT</t>
  </si>
  <si>
    <t>POSITION</t>
  </si>
  <si>
    <t>BEG DATE</t>
  </si>
  <si>
    <t>END DATE</t>
  </si>
  <si>
    <t>STRIKE</t>
  </si>
  <si>
    <t>OPTION</t>
  </si>
  <si>
    <t>COLLAR</t>
  </si>
  <si>
    <t>CALL SPREAD</t>
  </si>
  <si>
    <t>COLLARTION</t>
  </si>
  <si>
    <t>VOLUME</t>
  </si>
  <si>
    <t>(financed by ENA purchase of collartion)</t>
  </si>
  <si>
    <t>(expires 4/20/00)</t>
  </si>
  <si>
    <t>PRICE</t>
  </si>
  <si>
    <t>VOLATILITY</t>
  </si>
  <si>
    <t>HSC BASIS</t>
  </si>
  <si>
    <t>BID</t>
  </si>
  <si>
    <t>MID</t>
  </si>
  <si>
    <t>OFFER</t>
  </si>
  <si>
    <t>DISCOUNT</t>
  </si>
  <si>
    <t>FACTOR</t>
  </si>
  <si>
    <t>COST OF</t>
  </si>
  <si>
    <t>FUNDS</t>
  </si>
  <si>
    <t>DELIVERY</t>
  </si>
  <si>
    <t>MONTH</t>
  </si>
  <si>
    <t xml:space="preserve">Larry, </t>
  </si>
  <si>
    <t>I need to show the actual calculations.  Sheet 2 shows you how I applied the Black-scholes for Nymex options.  I do not know how to adjust for HSC options.</t>
  </si>
  <si>
    <t>Total</t>
  </si>
  <si>
    <t>CALCULATIONS</t>
  </si>
  <si>
    <t>Call/</t>
  </si>
  <si>
    <t>Opt</t>
  </si>
  <si>
    <t>Option</t>
  </si>
  <si>
    <t>Monthly</t>
  </si>
  <si>
    <t>Stike</t>
  </si>
  <si>
    <t>Discount</t>
  </si>
  <si>
    <t>Mid</t>
  </si>
  <si>
    <t>Premium</t>
  </si>
  <si>
    <t>Cash</t>
  </si>
  <si>
    <t>Delta</t>
  </si>
  <si>
    <t>Discounted</t>
  </si>
  <si>
    <t>Counterparty</t>
  </si>
  <si>
    <t>Deal Num</t>
  </si>
  <si>
    <t>Pub Code</t>
  </si>
  <si>
    <t>Put</t>
  </si>
  <si>
    <t>Type</t>
  </si>
  <si>
    <t>Period</t>
  </si>
  <si>
    <t>Expiry</t>
  </si>
  <si>
    <t>Option Qty</t>
  </si>
  <si>
    <t>Price</t>
  </si>
  <si>
    <t>Factor</t>
  </si>
  <si>
    <t>Vol</t>
  </si>
  <si>
    <t>Value</t>
  </si>
  <si>
    <t>Flows</t>
  </si>
  <si>
    <t>CALLS</t>
  </si>
  <si>
    <t>DTE</t>
  </si>
  <si>
    <t>TIME</t>
  </si>
  <si>
    <t>SP</t>
  </si>
  <si>
    <t>Pf</t>
  </si>
  <si>
    <t>R</t>
  </si>
  <si>
    <t>d1</t>
  </si>
  <si>
    <t>Norm(d1)</t>
  </si>
  <si>
    <t>d2</t>
  </si>
  <si>
    <t>Norm(d2)</t>
  </si>
  <si>
    <t>N(d1)</t>
  </si>
  <si>
    <t>N(d2)</t>
  </si>
  <si>
    <t>PUTS</t>
  </si>
  <si>
    <t>1-N(d1)</t>
  </si>
  <si>
    <t>1-N(d2)</t>
  </si>
  <si>
    <t>MICHAELPETCOR</t>
  </si>
  <si>
    <t>EQ7378.3</t>
  </si>
  <si>
    <t>IF-HPL/SHPCHAN</t>
  </si>
  <si>
    <t>C</t>
  </si>
  <si>
    <t>EUR</t>
  </si>
  <si>
    <t>Call</t>
  </si>
  <si>
    <t>EQ7378.4</t>
  </si>
  <si>
    <t>P</t>
  </si>
  <si>
    <t>ER5647.5</t>
  </si>
  <si>
    <t>ER5647.6</t>
  </si>
  <si>
    <t>EX6175.3</t>
  </si>
  <si>
    <t>EX6175.4</t>
  </si>
  <si>
    <t>EX6175</t>
  </si>
  <si>
    <t>Collartion</t>
  </si>
  <si>
    <t>2.40 C / 2.10 P</t>
  </si>
  <si>
    <t>DEAL #</t>
  </si>
  <si>
    <t>We need this information for a court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</si>
</sst>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6" formatCode="0.0000"/>
    <numFmt numFmtId="177" formatCode="0.000"/>
    <numFmt numFmtId="178" formatCode="0.000%"/>
    <numFmt numFmtId="179" formatCode="&quot;$&quot;#,##0"/>
    <numFmt numFmtId="180" formatCode="_(&quot;$&quot;* #,##0.0000_);_(&quot;$&quot;* \(#,##0.0000\);_(&quot;$&quot;* &quot;-&quot;??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u/>
      <sz val="14"/>
      <color indexed="9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8"/>
      <name val="Times New Roman"/>
      <family val="1"/>
    </font>
    <font>
      <sz val="10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17" fontId="0" fillId="0" borderId="0" xfId="0" applyNumberFormat="1"/>
    <xf numFmtId="0" fontId="2" fillId="2" borderId="1" xfId="0" applyFont="1" applyFill="1" applyBorder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left"/>
    </xf>
    <xf numFmtId="2" fontId="0" fillId="0" borderId="0" xfId="0" applyNumberFormat="1"/>
    <xf numFmtId="166" fontId="2" fillId="2" borderId="1" xfId="1" applyNumberFormat="1" applyFont="1" applyFill="1" applyBorder="1"/>
    <xf numFmtId="166" fontId="0" fillId="0" borderId="0" xfId="1" applyNumberFormat="1" applyFont="1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0" fontId="0" fillId="0" borderId="0" xfId="3" applyNumberFormat="1" applyFont="1"/>
    <xf numFmtId="10" fontId="0" fillId="0" borderId="0" xfId="3" applyNumberFormat="1" applyFont="1" applyAlignment="1">
      <alignment horizontal="righ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76" fontId="0" fillId="0" borderId="0" xfId="0" applyNumberFormat="1"/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2" fillId="2" borderId="5" xfId="1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0" fillId="0" borderId="0" xfId="0" applyFill="1"/>
    <xf numFmtId="14" fontId="3" fillId="0" borderId="0" xfId="0" applyNumberFormat="1" applyFont="1"/>
    <xf numFmtId="0" fontId="3" fillId="0" borderId="0" xfId="0" applyFont="1"/>
    <xf numFmtId="15" fontId="3" fillId="0" borderId="0" xfId="0" applyNumberFormat="1" applyFont="1"/>
    <xf numFmtId="3" fontId="3" fillId="0" borderId="0" xfId="0" applyNumberFormat="1" applyFont="1"/>
    <xf numFmtId="177" fontId="3" fillId="0" borderId="0" xfId="0" applyNumberFormat="1" applyFont="1"/>
    <xf numFmtId="178" fontId="3" fillId="0" borderId="0" xfId="0" applyNumberFormat="1" applyFont="1"/>
    <xf numFmtId="179" fontId="3" fillId="0" borderId="0" xfId="0" applyNumberFormat="1" applyFont="1"/>
    <xf numFmtId="179" fontId="3" fillId="0" borderId="0" xfId="2" applyNumberFormat="1" applyFont="1" applyAlignment="1">
      <alignment vertical="top" wrapText="1"/>
    </xf>
    <xf numFmtId="44" fontId="3" fillId="0" borderId="0" xfId="2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4" fontId="3" fillId="0" borderId="0" xfId="0" applyNumberFormat="1" applyFont="1"/>
    <xf numFmtId="177" fontId="3" fillId="0" borderId="10" xfId="0" applyNumberFormat="1" applyFont="1" applyBorder="1"/>
    <xf numFmtId="178" fontId="4" fillId="3" borderId="11" xfId="2" applyNumberFormat="1" applyFont="1" applyFill="1" applyBorder="1" applyAlignment="1">
      <alignment horizontal="center" vertical="top"/>
    </xf>
    <xf numFmtId="179" fontId="4" fillId="3" borderId="12" xfId="2" applyNumberFormat="1" applyFont="1" applyFill="1" applyBorder="1" applyAlignment="1">
      <alignment horizontal="center" vertical="top"/>
    </xf>
    <xf numFmtId="179" fontId="4" fillId="3" borderId="13" xfId="2" applyNumberFormat="1" applyFont="1" applyFill="1" applyBorder="1" applyAlignment="1">
      <alignment horizontal="center" vertical="top" wrapText="1"/>
    </xf>
    <xf numFmtId="179" fontId="4" fillId="3" borderId="0" xfId="2" applyNumberFormat="1" applyFont="1" applyFill="1" applyBorder="1" applyAlignment="1">
      <alignment horizontal="center" vertical="top" wrapText="1"/>
    </xf>
    <xf numFmtId="179" fontId="4" fillId="0" borderId="0" xfId="2" applyNumberFormat="1" applyFont="1" applyFill="1" applyBorder="1" applyAlignment="1">
      <alignment horizontal="center" vertical="top" wrapText="1"/>
    </xf>
    <xf numFmtId="44" fontId="4" fillId="4" borderId="14" xfId="2" applyFont="1" applyFill="1" applyBorder="1" applyAlignment="1">
      <alignment horizontal="center" vertical="top"/>
    </xf>
    <xf numFmtId="177" fontId="4" fillId="4" borderId="14" xfId="2" applyNumberFormat="1" applyFont="1" applyFill="1" applyBorder="1" applyAlignment="1">
      <alignment horizontal="center" vertical="top"/>
    </xf>
    <xf numFmtId="177" fontId="4" fillId="4" borderId="15" xfId="2" applyNumberFormat="1" applyFont="1" applyFill="1" applyBorder="1" applyAlignment="1">
      <alignment horizontal="center" vertical="top"/>
    </xf>
    <xf numFmtId="178" fontId="4" fillId="4" borderId="15" xfId="2" applyNumberFormat="1" applyFont="1" applyFill="1" applyBorder="1" applyAlignment="1">
      <alignment horizontal="center" vertical="top"/>
    </xf>
    <xf numFmtId="179" fontId="4" fillId="4" borderId="15" xfId="2" applyNumberFormat="1" applyFont="1" applyFill="1" applyBorder="1" applyAlignment="1">
      <alignment horizontal="center" vertical="top"/>
    </xf>
    <xf numFmtId="179" fontId="4" fillId="4" borderId="0" xfId="2" applyNumberFormat="1" applyFont="1" applyFill="1" applyBorder="1" applyAlignment="1">
      <alignment horizontal="center" vertical="top"/>
    </xf>
    <xf numFmtId="179" fontId="4" fillId="0" borderId="0" xfId="2" applyNumberFormat="1" applyFont="1" applyFill="1" applyBorder="1" applyAlignment="1">
      <alignment horizontal="center" vertical="top"/>
    </xf>
    <xf numFmtId="0" fontId="6" fillId="0" borderId="0" xfId="0" applyFont="1" applyBorder="1" applyAlignment="1">
      <alignment vertical="top" wrapText="1"/>
    </xf>
    <xf numFmtId="0" fontId="6" fillId="0" borderId="0" xfId="0" applyFont="1" applyBorder="1" applyAlignment="1">
      <alignment horizontal="center" vertical="top" wrapText="1"/>
    </xf>
    <xf numFmtId="44" fontId="4" fillId="4" borderId="16" xfId="2" applyFont="1" applyFill="1" applyBorder="1" applyAlignment="1">
      <alignment horizontal="center" vertical="top"/>
    </xf>
    <xf numFmtId="177" fontId="4" fillId="4" borderId="16" xfId="2" applyNumberFormat="1" applyFont="1" applyFill="1" applyBorder="1" applyAlignment="1">
      <alignment horizontal="center" vertical="top"/>
    </xf>
    <xf numFmtId="178" fontId="4" fillId="4" borderId="16" xfId="2" applyNumberFormat="1" applyFont="1" applyFill="1" applyBorder="1" applyAlignment="1">
      <alignment horizontal="center" vertical="top"/>
    </xf>
    <xf numFmtId="179" fontId="4" fillId="4" borderId="16" xfId="2" applyNumberFormat="1" applyFont="1" applyFill="1" applyBorder="1" applyAlignment="1">
      <alignment horizontal="center" vertical="top"/>
    </xf>
    <xf numFmtId="44" fontId="4" fillId="0" borderId="0" xfId="2" applyFont="1" applyFill="1" applyBorder="1" applyAlignment="1">
      <alignment horizontal="center" vertical="top" wrapText="1"/>
    </xf>
    <xf numFmtId="37" fontId="4" fillId="0" borderId="0" xfId="2" applyNumberFormat="1" applyFont="1" applyFill="1" applyBorder="1" applyAlignment="1">
      <alignment horizontal="center" vertical="top" wrapText="1"/>
    </xf>
    <xf numFmtId="0" fontId="4" fillId="5" borderId="0" xfId="0" applyFont="1" applyFill="1" applyAlignment="1">
      <alignment vertical="top" wrapText="1"/>
    </xf>
    <xf numFmtId="0" fontId="6" fillId="0" borderId="0" xfId="0" applyFont="1" applyBorder="1"/>
    <xf numFmtId="14" fontId="6" fillId="0" borderId="0" xfId="0" applyNumberFormat="1" applyFont="1" applyBorder="1"/>
    <xf numFmtId="3" fontId="6" fillId="0" borderId="0" xfId="0" applyNumberFormat="1" applyFont="1" applyBorder="1"/>
    <xf numFmtId="177" fontId="6" fillId="0" borderId="0" xfId="0" applyNumberFormat="1" applyFont="1" applyBorder="1"/>
    <xf numFmtId="0" fontId="4" fillId="5" borderId="0" xfId="0" applyFont="1" applyFill="1" applyBorder="1" applyAlignment="1">
      <alignment horizontal="center" vertical="top" wrapText="1"/>
    </xf>
    <xf numFmtId="0" fontId="8" fillId="5" borderId="0" xfId="0" applyFont="1" applyFill="1" applyBorder="1" applyAlignment="1">
      <alignment vertical="top" wrapText="1"/>
    </xf>
    <xf numFmtId="0" fontId="8" fillId="5" borderId="0" xfId="0" applyFont="1" applyFill="1" applyAlignment="1">
      <alignment vertical="top" wrapText="1"/>
    </xf>
    <xf numFmtId="2" fontId="3" fillId="0" borderId="0" xfId="0" applyNumberFormat="1" applyFont="1"/>
    <xf numFmtId="10" fontId="3" fillId="0" borderId="0" xfId="3" applyNumberFormat="1" applyFont="1" applyBorder="1"/>
    <xf numFmtId="180" fontId="0" fillId="0" borderId="0" xfId="0" applyNumberFormat="1" applyAlignment="1">
      <alignment horizontal="center"/>
    </xf>
    <xf numFmtId="176" fontId="3" fillId="6" borderId="0" xfId="2" applyNumberFormat="1" applyFont="1" applyFill="1" applyAlignment="1">
      <alignment vertical="top" wrapText="1"/>
    </xf>
    <xf numFmtId="176" fontId="3" fillId="0" borderId="0" xfId="2" applyNumberFormat="1" applyFont="1" applyAlignment="1">
      <alignment vertical="top" wrapText="1"/>
    </xf>
    <xf numFmtId="176" fontId="3" fillId="6" borderId="0" xfId="0" applyNumberFormat="1" applyFont="1" applyFill="1" applyAlignment="1">
      <alignment vertical="top" wrapText="1"/>
    </xf>
    <xf numFmtId="176" fontId="3" fillId="6" borderId="0" xfId="0" applyNumberFormat="1" applyFont="1" applyFill="1" applyBorder="1" applyAlignment="1">
      <alignment vertical="top" wrapText="1"/>
    </xf>
    <xf numFmtId="176" fontId="3" fillId="6" borderId="0" xfId="0" applyNumberFormat="1" applyFont="1" applyFill="1" applyBorder="1"/>
    <xf numFmtId="176" fontId="3" fillId="0" borderId="0" xfId="0" applyNumberFormat="1" applyFont="1" applyBorder="1"/>
    <xf numFmtId="0" fontId="3" fillId="0" borderId="0" xfId="0" applyNumberFormat="1" applyFont="1" applyBorder="1"/>
    <xf numFmtId="176" fontId="3" fillId="0" borderId="0" xfId="2" applyNumberFormat="1" applyFont="1" applyFill="1" applyAlignment="1">
      <alignment vertical="top" wrapText="1"/>
    </xf>
    <xf numFmtId="176" fontId="3" fillId="0" borderId="0" xfId="0" applyNumberFormat="1" applyFont="1" applyFill="1" applyAlignment="1">
      <alignment vertical="top" wrapText="1"/>
    </xf>
    <xf numFmtId="176" fontId="3" fillId="0" borderId="0" xfId="0" applyNumberFormat="1" applyFont="1" applyFill="1" applyBorder="1" applyAlignment="1">
      <alignment vertical="top" wrapText="1"/>
    </xf>
    <xf numFmtId="176" fontId="3" fillId="0" borderId="0" xfId="0" applyNumberFormat="1" applyFont="1" applyFill="1" applyBorder="1"/>
    <xf numFmtId="44" fontId="3" fillId="0" borderId="0" xfId="2" applyNumberFormat="1" applyFont="1" applyAlignment="1">
      <alignment vertical="top" wrapText="1"/>
    </xf>
    <xf numFmtId="37" fontId="3" fillId="0" borderId="0" xfId="2" applyNumberFormat="1" applyFont="1" applyAlignment="1">
      <alignment vertical="top" wrapText="1"/>
    </xf>
    <xf numFmtId="14" fontId="3" fillId="0" borderId="0" xfId="0" applyNumberFormat="1" applyFont="1" applyBorder="1"/>
    <xf numFmtId="177" fontId="3" fillId="0" borderId="0" xfId="0" applyNumberFormat="1" applyFont="1" applyBorder="1"/>
    <xf numFmtId="3" fontId="3" fillId="0" borderId="0" xfId="0" quotePrefix="1" applyNumberFormat="1" applyFont="1" applyAlignment="1">
      <alignment horizontal="right"/>
    </xf>
    <xf numFmtId="177" fontId="3" fillId="0" borderId="0" xfId="0" applyNumberFormat="1" applyFont="1" applyAlignment="1">
      <alignment horizontal="right"/>
    </xf>
    <xf numFmtId="43" fontId="3" fillId="0" borderId="0" xfId="1" applyFont="1"/>
    <xf numFmtId="0" fontId="3" fillId="0" borderId="0" xfId="0" applyFont="1" applyBorder="1"/>
    <xf numFmtId="44" fontId="3" fillId="7" borderId="0" xfId="2" applyFont="1" applyFill="1" applyAlignment="1">
      <alignment vertical="top" wrapText="1"/>
    </xf>
    <xf numFmtId="179" fontId="5" fillId="7" borderId="0" xfId="2" applyNumberFormat="1" applyFont="1" applyFill="1" applyBorder="1" applyAlignment="1">
      <alignment horizontal="left" vertical="top"/>
    </xf>
    <xf numFmtId="179" fontId="4" fillId="7" borderId="0" xfId="2" applyNumberFormat="1" applyFont="1" applyFill="1" applyBorder="1" applyAlignment="1">
      <alignment horizontal="center" vertical="top"/>
    </xf>
    <xf numFmtId="44" fontId="3" fillId="7" borderId="0" xfId="2" applyNumberFormat="1" applyFont="1" applyFill="1" applyAlignment="1">
      <alignment vertical="top" wrapText="1"/>
    </xf>
    <xf numFmtId="179" fontId="7" fillId="7" borderId="0" xfId="2" applyNumberFormat="1" applyFont="1" applyFill="1" applyBorder="1" applyAlignment="1">
      <alignment horizontal="center" vertical="top"/>
    </xf>
    <xf numFmtId="37" fontId="3" fillId="7" borderId="0" xfId="2" applyNumberFormat="1" applyFont="1" applyFill="1" applyAlignment="1">
      <alignment vertical="top" wrapText="1"/>
    </xf>
    <xf numFmtId="44" fontId="3" fillId="7" borderId="0" xfId="2" applyFont="1" applyFill="1" applyBorder="1" applyAlignment="1">
      <alignment vertical="top" wrapText="1"/>
    </xf>
    <xf numFmtId="37" fontId="3" fillId="7" borderId="0" xfId="2" applyNumberFormat="1" applyFont="1" applyFill="1" applyBorder="1" applyAlignment="1">
      <alignment vertical="top" wrapText="1"/>
    </xf>
    <xf numFmtId="0" fontId="7" fillId="7" borderId="0" xfId="0" applyFont="1" applyFill="1" applyAlignment="1">
      <alignment vertical="top" wrapText="1"/>
    </xf>
    <xf numFmtId="176" fontId="9" fillId="7" borderId="0" xfId="0" applyNumberFormat="1" applyFont="1" applyFill="1" applyBorder="1"/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Normal="100" workbookViewId="0"/>
  </sheetViews>
  <sheetFormatPr defaultColWidth="9.109375" defaultRowHeight="13.2" x14ac:dyDescent="0.25"/>
  <cols>
    <col min="1" max="1" width="10.6640625" style="24" customWidth="1"/>
    <col min="2" max="2" width="19.109375" bestFit="1" customWidth="1"/>
    <col min="3" max="3" width="10.88671875" customWidth="1"/>
    <col min="4" max="4" width="10.109375" customWidth="1"/>
    <col min="5" max="5" width="11.6640625" customWidth="1"/>
    <col min="6" max="6" width="12.88671875" customWidth="1"/>
    <col min="7" max="7" width="10.44140625" customWidth="1"/>
    <col min="8" max="8" width="10.6640625" style="4" customWidth="1"/>
    <col min="9" max="9" width="11.33203125" style="8" bestFit="1" customWidth="1"/>
    <col min="10" max="10" width="12.5546875" customWidth="1"/>
    <col min="11" max="11" width="13.5546875" customWidth="1"/>
    <col min="12" max="12" width="13.33203125" style="24" customWidth="1"/>
    <col min="13" max="13" width="12.88671875" style="24" customWidth="1"/>
    <col min="14" max="16384" width="9.109375" style="24"/>
  </cols>
  <sheetData>
    <row r="1" spans="1:11" x14ac:dyDescent="0.25">
      <c r="A1" t="s">
        <v>28</v>
      </c>
    </row>
    <row r="2" spans="1:11" x14ac:dyDescent="0.25">
      <c r="A2" t="s">
        <v>29</v>
      </c>
    </row>
    <row r="3" spans="1:11" x14ac:dyDescent="0.25">
      <c r="A3" s="24" t="s">
        <v>87</v>
      </c>
    </row>
    <row r="4" spans="1:11" s="23" customFormat="1" ht="26.25" customHeight="1" x14ac:dyDescent="0.25">
      <c r="A4" s="3" t="s">
        <v>86</v>
      </c>
      <c r="B4" s="3"/>
      <c r="C4" s="3"/>
      <c r="D4" s="3" t="s">
        <v>5</v>
      </c>
      <c r="E4" s="3" t="s">
        <v>6</v>
      </c>
      <c r="F4" s="3" t="s">
        <v>7</v>
      </c>
      <c r="G4" s="3" t="s">
        <v>8</v>
      </c>
      <c r="H4" s="5" t="s">
        <v>9</v>
      </c>
      <c r="I4" s="7" t="s">
        <v>13</v>
      </c>
      <c r="J4" s="22"/>
      <c r="K4" s="22"/>
    </row>
    <row r="5" spans="1:11" customFormat="1" x14ac:dyDescent="0.25">
      <c r="A5" t="s">
        <v>72</v>
      </c>
      <c r="B5" s="1" t="s">
        <v>10</v>
      </c>
      <c r="C5" t="s">
        <v>0</v>
      </c>
      <c r="D5" t="s">
        <v>2</v>
      </c>
      <c r="E5" s="2">
        <v>36557</v>
      </c>
      <c r="F5" s="2">
        <v>36617</v>
      </c>
      <c r="G5">
        <v>2.38</v>
      </c>
      <c r="H5" s="4" t="s">
        <v>3</v>
      </c>
      <c r="I5" s="8">
        <v>300000</v>
      </c>
    </row>
    <row r="6" spans="1:11" customFormat="1" x14ac:dyDescent="0.25">
      <c r="A6" t="s">
        <v>77</v>
      </c>
      <c r="D6" t="s">
        <v>1</v>
      </c>
      <c r="E6" s="2">
        <v>36557</v>
      </c>
      <c r="F6" s="2">
        <v>36617</v>
      </c>
      <c r="G6">
        <v>2.15</v>
      </c>
      <c r="H6" s="4" t="s">
        <v>4</v>
      </c>
      <c r="I6" s="8">
        <v>300000</v>
      </c>
    </row>
    <row r="7" spans="1:11" customFormat="1" x14ac:dyDescent="0.25">
      <c r="H7" s="4"/>
      <c r="I7" s="8"/>
    </row>
    <row r="8" spans="1:11" customFormat="1" x14ac:dyDescent="0.25">
      <c r="A8" t="s">
        <v>79</v>
      </c>
      <c r="B8" s="1" t="s">
        <v>10</v>
      </c>
      <c r="C8" t="s">
        <v>0</v>
      </c>
      <c r="D8" t="s">
        <v>2</v>
      </c>
      <c r="E8" s="2">
        <v>36557</v>
      </c>
      <c r="F8" s="2">
        <v>36617</v>
      </c>
      <c r="G8">
        <v>2.3849999999999998</v>
      </c>
      <c r="H8" s="4" t="s">
        <v>3</v>
      </c>
      <c r="I8" s="8">
        <v>150000</v>
      </c>
    </row>
    <row r="9" spans="1:11" customFormat="1" x14ac:dyDescent="0.25">
      <c r="A9" t="s">
        <v>80</v>
      </c>
      <c r="D9" t="s">
        <v>1</v>
      </c>
      <c r="E9" s="2">
        <v>36557</v>
      </c>
      <c r="F9" s="2">
        <v>36617</v>
      </c>
      <c r="G9" s="6">
        <v>2</v>
      </c>
      <c r="H9" s="4" t="s">
        <v>4</v>
      </c>
      <c r="I9" s="8">
        <v>150000</v>
      </c>
    </row>
    <row r="10" spans="1:11" customFormat="1" x14ac:dyDescent="0.25">
      <c r="H10" s="4"/>
      <c r="I10" s="8"/>
    </row>
    <row r="11" spans="1:11" customFormat="1" x14ac:dyDescent="0.25">
      <c r="A11" t="s">
        <v>82</v>
      </c>
      <c r="B11" s="1" t="s">
        <v>11</v>
      </c>
      <c r="C11" t="s">
        <v>0</v>
      </c>
      <c r="D11" t="s">
        <v>2</v>
      </c>
      <c r="E11" s="2">
        <v>36557</v>
      </c>
      <c r="F11" s="2">
        <v>36617</v>
      </c>
      <c r="G11">
        <v>2.3849999999999998</v>
      </c>
      <c r="H11" s="4" t="s">
        <v>3</v>
      </c>
      <c r="I11" s="8">
        <v>150000</v>
      </c>
    </row>
    <row r="12" spans="1:11" customFormat="1" ht="39.6" x14ac:dyDescent="0.25">
      <c r="A12" t="s">
        <v>81</v>
      </c>
      <c r="B12" s="9" t="s">
        <v>14</v>
      </c>
      <c r="D12" t="s">
        <v>1</v>
      </c>
      <c r="E12" s="2">
        <v>36557</v>
      </c>
      <c r="F12" s="2">
        <v>36617</v>
      </c>
      <c r="G12">
        <v>2.2200000000000002</v>
      </c>
      <c r="H12" s="4" t="s">
        <v>3</v>
      </c>
      <c r="I12" s="8">
        <v>150000</v>
      </c>
    </row>
    <row r="13" spans="1:11" customFormat="1" x14ac:dyDescent="0.25">
      <c r="H13" s="4"/>
      <c r="I13" s="8"/>
    </row>
    <row r="14" spans="1:11" customFormat="1" x14ac:dyDescent="0.25">
      <c r="B14" s="1" t="s">
        <v>12</v>
      </c>
      <c r="C14" t="s">
        <v>0</v>
      </c>
      <c r="D14" t="s">
        <v>2</v>
      </c>
      <c r="E14" s="2">
        <v>36647</v>
      </c>
      <c r="F14" s="2">
        <v>36800</v>
      </c>
      <c r="G14" s="6">
        <v>2.4</v>
      </c>
      <c r="H14" s="4" t="s">
        <v>3</v>
      </c>
      <c r="I14" s="8">
        <v>150000</v>
      </c>
    </row>
    <row r="15" spans="1:11" customFormat="1" x14ac:dyDescent="0.25">
      <c r="B15" t="s">
        <v>15</v>
      </c>
      <c r="D15" t="s">
        <v>1</v>
      </c>
      <c r="E15" s="2">
        <v>36647</v>
      </c>
      <c r="F15" s="2">
        <v>36800</v>
      </c>
      <c r="G15" s="6">
        <v>2.1</v>
      </c>
      <c r="H15" s="4" t="s">
        <v>4</v>
      </c>
      <c r="I15" s="8">
        <v>150000</v>
      </c>
    </row>
    <row r="16" spans="1:11" customFormat="1" x14ac:dyDescent="0.25">
      <c r="H16" s="4"/>
      <c r="I16" s="8"/>
    </row>
    <row r="17" spans="1:11" customFormat="1" x14ac:dyDescent="0.25">
      <c r="H17" s="4"/>
      <c r="I17" s="8"/>
    </row>
    <row r="18" spans="1:11" customFormat="1" ht="13.8" thickBot="1" x14ac:dyDescent="0.3">
      <c r="H18" s="4"/>
      <c r="I18" s="8"/>
    </row>
    <row r="19" spans="1:11" s="23" customFormat="1" x14ac:dyDescent="0.25">
      <c r="A19" s="15" t="s">
        <v>26</v>
      </c>
      <c r="B19" s="98" t="s">
        <v>16</v>
      </c>
      <c r="C19" s="99"/>
      <c r="D19" s="100"/>
      <c r="E19" s="98" t="s">
        <v>17</v>
      </c>
      <c r="F19" s="99"/>
      <c r="G19" s="99"/>
      <c r="H19" s="21" t="s">
        <v>18</v>
      </c>
      <c r="I19" s="19" t="s">
        <v>24</v>
      </c>
      <c r="J19" s="15" t="s">
        <v>22</v>
      </c>
    </row>
    <row r="20" spans="1:11" s="23" customFormat="1" ht="13.8" thickBot="1" x14ac:dyDescent="0.3">
      <c r="A20" s="16" t="s">
        <v>27</v>
      </c>
      <c r="B20" s="10" t="s">
        <v>19</v>
      </c>
      <c r="C20" s="11" t="s">
        <v>20</v>
      </c>
      <c r="D20" s="12" t="s">
        <v>21</v>
      </c>
      <c r="E20" s="10" t="s">
        <v>19</v>
      </c>
      <c r="F20" s="11" t="s">
        <v>20</v>
      </c>
      <c r="G20" s="18" t="s">
        <v>21</v>
      </c>
      <c r="H20" s="16" t="s">
        <v>20</v>
      </c>
      <c r="I20" s="20" t="s">
        <v>25</v>
      </c>
      <c r="J20" s="16" t="s">
        <v>23</v>
      </c>
    </row>
    <row r="21" spans="1:11" x14ac:dyDescent="0.25">
      <c r="A21" s="2">
        <v>36557</v>
      </c>
      <c r="B21">
        <v>2.3780000000000001</v>
      </c>
      <c r="C21">
        <v>2.383</v>
      </c>
      <c r="D21">
        <v>2.3880000000000003</v>
      </c>
      <c r="E21" s="13">
        <v>0.54249999999999998</v>
      </c>
      <c r="F21" s="13">
        <v>0.55000000000000004</v>
      </c>
      <c r="G21" s="14">
        <v>0.5575</v>
      </c>
      <c r="H21" s="17">
        <v>2.5000000000000001E-3</v>
      </c>
      <c r="I21" s="17">
        <v>5.8575532836019004E-2</v>
      </c>
      <c r="J21" s="17">
        <v>0.99778950199084449</v>
      </c>
      <c r="K21" s="24"/>
    </row>
    <row r="22" spans="1:11" x14ac:dyDescent="0.25">
      <c r="A22" s="2">
        <v>36586</v>
      </c>
      <c r="B22">
        <v>2.4009999999999998</v>
      </c>
      <c r="C22">
        <v>2.4060000000000001</v>
      </c>
      <c r="D22">
        <v>2.411</v>
      </c>
      <c r="E22" s="13">
        <v>0.46250000000000002</v>
      </c>
      <c r="F22" s="13">
        <v>0.47</v>
      </c>
      <c r="G22" s="14">
        <v>0.47749999999999998</v>
      </c>
      <c r="H22" s="17">
        <v>2.5000000000000001E-3</v>
      </c>
      <c r="I22" s="17">
        <v>5.9901890315589013E-2</v>
      </c>
      <c r="J22" s="17">
        <v>0.993075526745679</v>
      </c>
      <c r="K22" s="24"/>
    </row>
    <row r="23" spans="1:11" x14ac:dyDescent="0.25">
      <c r="A23" s="2">
        <v>36617</v>
      </c>
      <c r="B23">
        <v>2.4140000000000001</v>
      </c>
      <c r="C23">
        <v>2.419</v>
      </c>
      <c r="D23">
        <v>2.4239999999999999</v>
      </c>
      <c r="E23" s="13">
        <v>0.38250000000000001</v>
      </c>
      <c r="F23" s="13">
        <v>0.39</v>
      </c>
      <c r="G23" s="14">
        <v>0.39750000000000002</v>
      </c>
      <c r="H23" s="17">
        <v>5.0000000000000001E-3</v>
      </c>
      <c r="I23" s="17">
        <v>6.1003996070087996E-2</v>
      </c>
      <c r="J23" s="17">
        <v>0.987899090872838</v>
      </c>
      <c r="K23" s="24"/>
    </row>
    <row r="24" spans="1:11" x14ac:dyDescent="0.25">
      <c r="A24" s="2">
        <v>36647</v>
      </c>
      <c r="B24">
        <v>2.427</v>
      </c>
      <c r="C24">
        <v>2.4320000000000004</v>
      </c>
      <c r="D24">
        <v>2.4370000000000003</v>
      </c>
      <c r="E24" s="13">
        <v>0.32750000000000001</v>
      </c>
      <c r="F24" s="13">
        <v>0.33500000000000002</v>
      </c>
      <c r="G24" s="14">
        <v>0.34250000000000003</v>
      </c>
      <c r="H24" s="17">
        <v>0.01</v>
      </c>
      <c r="I24" s="17">
        <v>6.1801629038096023E-2</v>
      </c>
      <c r="J24" s="17">
        <v>0.98281854483511599</v>
      </c>
      <c r="K24" s="24"/>
    </row>
    <row r="25" spans="1:11" x14ac:dyDescent="0.25">
      <c r="A25" s="2">
        <v>36678</v>
      </c>
      <c r="B25">
        <v>2.4420000000000002</v>
      </c>
      <c r="C25">
        <v>2.4470000000000001</v>
      </c>
      <c r="D25">
        <v>2.4520000000000004</v>
      </c>
      <c r="E25" s="13">
        <v>0.30499999999999999</v>
      </c>
      <c r="F25" s="13">
        <v>0.3125</v>
      </c>
      <c r="G25" s="14">
        <v>0.32</v>
      </c>
      <c r="H25" s="17">
        <v>1.4999999999999999E-2</v>
      </c>
      <c r="I25" s="17">
        <v>6.2239065902091002E-2</v>
      </c>
      <c r="J25" s="17">
        <v>0.97760117417863723</v>
      </c>
      <c r="K25" s="24"/>
    </row>
    <row r="26" spans="1:11" x14ac:dyDescent="0.25">
      <c r="A26" s="2">
        <v>36708</v>
      </c>
      <c r="B26">
        <v>2.4580000000000002</v>
      </c>
      <c r="C26">
        <v>2.4630000000000001</v>
      </c>
      <c r="D26">
        <v>2.468</v>
      </c>
      <c r="E26" s="13">
        <v>0.29249999999999998</v>
      </c>
      <c r="F26" s="13">
        <v>0.3</v>
      </c>
      <c r="G26" s="14">
        <v>0.3075</v>
      </c>
      <c r="H26" s="17">
        <v>1.7500000000000002E-2</v>
      </c>
      <c r="I26" s="17">
        <v>6.2839745285687018E-2</v>
      </c>
      <c r="J26" s="17">
        <v>0.97243628289026118</v>
      </c>
      <c r="K26" s="24"/>
    </row>
    <row r="27" spans="1:11" x14ac:dyDescent="0.25">
      <c r="A27" s="2">
        <v>36739</v>
      </c>
      <c r="B27">
        <v>2.4750000000000001</v>
      </c>
      <c r="C27">
        <v>2.48</v>
      </c>
      <c r="D27">
        <v>2.4849999999999999</v>
      </c>
      <c r="E27" s="13">
        <v>0.28999999999999998</v>
      </c>
      <c r="F27" s="13">
        <v>0.29749999999999999</v>
      </c>
      <c r="G27" s="14">
        <v>0.30499999999999999</v>
      </c>
      <c r="H27" s="17">
        <v>0.02</v>
      </c>
      <c r="I27" s="17">
        <v>6.3434484725949009E-2</v>
      </c>
      <c r="J27" s="17">
        <v>0.96704383429418561</v>
      </c>
      <c r="K27" s="24"/>
    </row>
    <row r="28" spans="1:11" x14ac:dyDescent="0.25">
      <c r="A28" s="2">
        <v>36770</v>
      </c>
      <c r="B28">
        <v>2.488</v>
      </c>
      <c r="C28">
        <v>2.4930000000000003</v>
      </c>
      <c r="D28">
        <v>2.4980000000000002</v>
      </c>
      <c r="E28" s="13">
        <v>0.28749999999999998</v>
      </c>
      <c r="F28" s="13">
        <v>0.29499999999999998</v>
      </c>
      <c r="G28" s="14">
        <v>0.30249999999999999</v>
      </c>
      <c r="H28" s="17">
        <v>1.2500000000000001E-2</v>
      </c>
      <c r="I28" s="17">
        <v>6.4029224283541034E-2</v>
      </c>
      <c r="J28" s="17">
        <v>0.96158727673566891</v>
      </c>
      <c r="K28" s="24"/>
    </row>
    <row r="29" spans="1:11" x14ac:dyDescent="0.25">
      <c r="A29" s="2">
        <v>36800</v>
      </c>
      <c r="B29">
        <v>2.5059999999999998</v>
      </c>
      <c r="C29">
        <v>2.5110000000000001</v>
      </c>
      <c r="D29">
        <v>2.516</v>
      </c>
      <c r="E29" s="13">
        <v>0.28999999999999998</v>
      </c>
      <c r="F29" s="13">
        <v>0.29749999999999999</v>
      </c>
      <c r="G29" s="14">
        <v>0.30499999999999999</v>
      </c>
      <c r="H29" s="17">
        <v>7.4999999999999997E-3</v>
      </c>
      <c r="I29" s="17">
        <v>6.4574007956619009E-2</v>
      </c>
      <c r="J29" s="17">
        <v>0.95626713398158714</v>
      </c>
      <c r="K29" s="24"/>
    </row>
  </sheetData>
  <mergeCells count="2">
    <mergeCell ref="B19:D19"/>
    <mergeCell ref="E19:G19"/>
  </mergeCells>
  <pageMargins left="0.75" right="0.75" top="1" bottom="1" header="0.5" footer="0.5"/>
  <pageSetup scale="9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171"/>
  <sheetViews>
    <sheetView workbookViewId="0"/>
  </sheetViews>
  <sheetFormatPr defaultColWidth="38.5546875" defaultRowHeight="13.2" x14ac:dyDescent="0.25"/>
  <cols>
    <col min="1" max="1" width="20.88671875" style="26" customWidth="1"/>
    <col min="2" max="2" width="12.6640625" style="26" customWidth="1"/>
    <col min="3" max="3" width="18.6640625" style="26" customWidth="1"/>
    <col min="4" max="4" width="8.44140625" style="27" customWidth="1"/>
    <col min="5" max="5" width="6.6640625" style="26" customWidth="1"/>
    <col min="6" max="6" width="10.6640625" style="27" customWidth="1"/>
    <col min="7" max="7" width="14.6640625" style="27" customWidth="1"/>
    <col min="8" max="8" width="12.6640625" style="28" customWidth="1"/>
    <col min="9" max="9" width="11.44140625" style="29" customWidth="1"/>
    <col min="10" max="10" width="10.5546875" style="83" customWidth="1"/>
    <col min="11" max="11" width="8.6640625" style="30" customWidth="1"/>
    <col min="12" max="12" width="12.6640625" style="32" hidden="1" customWidth="1"/>
    <col min="13" max="13" width="10.33203125" style="33" bestFit="1" customWidth="1"/>
    <col min="14" max="14" width="16.6640625" style="33" hidden="1" customWidth="1"/>
    <col min="15" max="15" width="6.109375" style="33" hidden="1" customWidth="1"/>
    <col min="16" max="16" width="5.88671875" style="33" hidden="1" customWidth="1"/>
    <col min="17" max="17" width="7.109375" style="33" customWidth="1"/>
    <col min="18" max="18" width="4.33203125" style="88" customWidth="1"/>
    <col min="19" max="19" width="7" style="33" customWidth="1"/>
    <col min="20" max="20" width="7.33203125" style="33" customWidth="1"/>
    <col min="21" max="21" width="6.33203125" style="81" customWidth="1"/>
    <col min="22" max="22" width="11.88671875" style="34" customWidth="1"/>
    <col min="23" max="26" width="5.6640625" style="35" customWidth="1"/>
    <col min="27" max="27" width="8.44140625" style="35" customWidth="1"/>
    <col min="28" max="28" width="6.33203125" style="35" customWidth="1"/>
    <col min="29" max="29" width="8.44140625" style="35" customWidth="1"/>
    <col min="30" max="31" width="5.6640625" style="35" customWidth="1"/>
    <col min="32" max="32" width="8.33203125" style="35" customWidth="1"/>
    <col min="33" max="33" width="10.44140625" style="35" hidden="1" customWidth="1"/>
    <col min="34" max="34" width="5.5546875" style="35" customWidth="1"/>
    <col min="35" max="35" width="9.6640625" style="35" customWidth="1"/>
    <col min="36" max="41" width="5.6640625" style="35" customWidth="1"/>
    <col min="42" max="42" width="8.44140625" style="35" customWidth="1"/>
    <col min="43" max="43" width="5.6640625" style="35" customWidth="1"/>
    <col min="44" max="44" width="8.44140625" style="35" customWidth="1"/>
    <col min="45" max="45" width="5.6640625" style="35" customWidth="1"/>
    <col min="46" max="46" width="6.88671875" style="35" customWidth="1"/>
    <col min="47" max="47" width="5.6640625" style="35" customWidth="1"/>
    <col min="48" max="48" width="6.88671875" style="35" customWidth="1"/>
    <col min="49" max="49" width="8" style="35" customWidth="1"/>
    <col min="50" max="50" width="10.44140625" style="35" hidden="1" customWidth="1"/>
    <col min="51" max="54" width="18.6640625" style="35" customWidth="1"/>
    <col min="55" max="55" width="12.5546875" style="35" customWidth="1"/>
    <col min="56" max="81" width="18.6640625" style="35" customWidth="1"/>
    <col min="82" max="83" width="12.5546875" style="35" customWidth="1"/>
    <col min="84" max="103" width="38.5546875" style="35" customWidth="1"/>
    <col min="104" max="16384" width="38.5546875" style="34"/>
  </cols>
  <sheetData>
    <row r="1" spans="1:103" ht="13.8" thickBot="1" x14ac:dyDescent="0.3">
      <c r="A1" s="25">
        <v>36543</v>
      </c>
      <c r="J1" s="29"/>
      <c r="S1" s="88"/>
      <c r="T1" s="88"/>
      <c r="U1" s="93"/>
    </row>
    <row r="2" spans="1:103" ht="18" thickBot="1" x14ac:dyDescent="0.3">
      <c r="H2" s="36"/>
      <c r="J2" s="37"/>
      <c r="K2" s="38" t="s">
        <v>30</v>
      </c>
      <c r="L2" s="39"/>
      <c r="M2" s="40">
        <f>SUM(M5:M65536)</f>
        <v>-289162.88279194746</v>
      </c>
      <c r="N2" s="41">
        <f>SUM(N5:N65536)</f>
        <v>-294210</v>
      </c>
      <c r="O2" s="41"/>
      <c r="P2" s="42"/>
      <c r="Q2" s="42"/>
      <c r="R2" s="89" t="s">
        <v>31</v>
      </c>
      <c r="S2" s="88"/>
      <c r="T2" s="93"/>
      <c r="U2" s="93"/>
    </row>
    <row r="3" spans="1:103" x14ac:dyDescent="0.25">
      <c r="A3" s="43"/>
      <c r="B3" s="43"/>
      <c r="C3" s="43"/>
      <c r="D3" s="43" t="s">
        <v>32</v>
      </c>
      <c r="E3" s="43" t="s">
        <v>33</v>
      </c>
      <c r="F3" s="43"/>
      <c r="G3" s="43" t="s">
        <v>34</v>
      </c>
      <c r="H3" s="43" t="s">
        <v>35</v>
      </c>
      <c r="I3" s="44" t="s">
        <v>36</v>
      </c>
      <c r="J3" s="45" t="s">
        <v>37</v>
      </c>
      <c r="K3" s="46" t="s">
        <v>38</v>
      </c>
      <c r="L3" s="47" t="s">
        <v>39</v>
      </c>
      <c r="M3" s="47" t="s">
        <v>40</v>
      </c>
      <c r="N3" s="48"/>
      <c r="O3" s="48"/>
      <c r="P3" s="49"/>
      <c r="Q3" s="49"/>
      <c r="R3" s="90"/>
      <c r="S3" s="90"/>
      <c r="T3" s="94"/>
      <c r="U3" s="95"/>
      <c r="AD3" s="50" t="s">
        <v>41</v>
      </c>
      <c r="AG3" s="51" t="s">
        <v>42</v>
      </c>
      <c r="AS3" s="50" t="s">
        <v>41</v>
      </c>
      <c r="AX3" s="51" t="s">
        <v>42</v>
      </c>
    </row>
    <row r="4" spans="1:103" s="65" customFormat="1" ht="12.75" customHeight="1" x14ac:dyDescent="0.25">
      <c r="A4" s="52" t="s">
        <v>43</v>
      </c>
      <c r="B4" s="52" t="s">
        <v>44</v>
      </c>
      <c r="C4" s="52" t="s">
        <v>45</v>
      </c>
      <c r="D4" s="52" t="s">
        <v>46</v>
      </c>
      <c r="E4" s="52" t="s">
        <v>47</v>
      </c>
      <c r="F4" s="52" t="s">
        <v>48</v>
      </c>
      <c r="G4" s="52" t="s">
        <v>49</v>
      </c>
      <c r="H4" s="52" t="s">
        <v>50</v>
      </c>
      <c r="I4" s="53" t="s">
        <v>51</v>
      </c>
      <c r="J4" s="53" t="s">
        <v>52</v>
      </c>
      <c r="K4" s="54" t="s">
        <v>53</v>
      </c>
      <c r="L4" s="55" t="s">
        <v>54</v>
      </c>
      <c r="M4" s="55" t="s">
        <v>55</v>
      </c>
      <c r="N4" s="48"/>
      <c r="O4" s="48"/>
      <c r="P4" s="49"/>
      <c r="Q4" s="49"/>
      <c r="R4" s="90"/>
      <c r="S4" s="92" t="s">
        <v>56</v>
      </c>
      <c r="T4" s="56" t="s">
        <v>57</v>
      </c>
      <c r="U4" s="57" t="s">
        <v>58</v>
      </c>
      <c r="V4" s="58" t="s">
        <v>17</v>
      </c>
      <c r="W4" s="59" t="s">
        <v>59</v>
      </c>
      <c r="X4" s="59" t="s">
        <v>60</v>
      </c>
      <c r="Y4" s="59" t="s">
        <v>61</v>
      </c>
      <c r="Z4" s="59" t="s">
        <v>62</v>
      </c>
      <c r="AA4" s="60" t="s">
        <v>63</v>
      </c>
      <c r="AB4" s="60" t="s">
        <v>64</v>
      </c>
      <c r="AC4" s="60" t="s">
        <v>65</v>
      </c>
      <c r="AD4" s="61" t="s">
        <v>66</v>
      </c>
      <c r="AE4" s="62" t="s">
        <v>67</v>
      </c>
      <c r="AF4" s="62" t="s">
        <v>54</v>
      </c>
      <c r="AG4" s="63" t="s">
        <v>54</v>
      </c>
      <c r="AH4" s="96" t="s">
        <v>68</v>
      </c>
      <c r="AI4" s="56" t="s">
        <v>57</v>
      </c>
      <c r="AJ4" s="57" t="s">
        <v>58</v>
      </c>
      <c r="AK4" s="58" t="s">
        <v>17</v>
      </c>
      <c r="AL4" s="59" t="s">
        <v>59</v>
      </c>
      <c r="AM4" s="59" t="s">
        <v>60</v>
      </c>
      <c r="AN4" s="59" t="s">
        <v>61</v>
      </c>
      <c r="AO4" s="59" t="s">
        <v>62</v>
      </c>
      <c r="AP4" s="60" t="s">
        <v>63</v>
      </c>
      <c r="AQ4" s="60" t="s">
        <v>64</v>
      </c>
      <c r="AR4" s="60" t="s">
        <v>65</v>
      </c>
      <c r="AS4" s="61" t="s">
        <v>66</v>
      </c>
      <c r="AT4" s="61" t="s">
        <v>69</v>
      </c>
      <c r="AU4" s="62" t="s">
        <v>67</v>
      </c>
      <c r="AV4" s="62" t="s">
        <v>70</v>
      </c>
      <c r="AW4" s="62" t="s">
        <v>54</v>
      </c>
      <c r="AX4" s="63" t="s">
        <v>54</v>
      </c>
      <c r="AY4" s="64"/>
      <c r="AZ4" s="64"/>
      <c r="BA4" s="64"/>
      <c r="BB4" s="64"/>
      <c r="BC4" s="64"/>
      <c r="BD4" s="64"/>
      <c r="BE4" s="64"/>
      <c r="BF4" s="64"/>
      <c r="BG4" s="64"/>
      <c r="BH4" s="64"/>
      <c r="BI4" s="64"/>
      <c r="BJ4" s="64"/>
      <c r="BK4" s="64"/>
      <c r="BL4" s="64"/>
      <c r="BM4" s="64"/>
      <c r="BN4" s="64"/>
      <c r="BO4" s="64"/>
      <c r="BP4" s="64"/>
      <c r="BQ4" s="64"/>
      <c r="BR4" s="64"/>
      <c r="BS4" s="64"/>
      <c r="BT4" s="64"/>
      <c r="BU4" s="64"/>
      <c r="BV4" s="64"/>
      <c r="BW4" s="64"/>
      <c r="BX4" s="64"/>
      <c r="BY4" s="64"/>
      <c r="BZ4" s="64"/>
      <c r="CA4" s="64"/>
      <c r="CB4" s="64"/>
      <c r="CC4" s="64"/>
      <c r="CD4" s="64"/>
      <c r="CE4" s="64"/>
      <c r="CF4" s="64"/>
      <c r="CG4" s="64"/>
      <c r="CH4" s="64"/>
      <c r="CI4" s="64"/>
      <c r="CJ4" s="64"/>
      <c r="CK4" s="64"/>
      <c r="CL4" s="64"/>
      <c r="CM4" s="64"/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</row>
    <row r="5" spans="1:103" x14ac:dyDescent="0.25">
      <c r="A5" s="66" t="s">
        <v>71</v>
      </c>
      <c r="B5" s="66" t="s">
        <v>72</v>
      </c>
      <c r="C5" s="66" t="s">
        <v>73</v>
      </c>
      <c r="D5" s="27" t="s">
        <v>74</v>
      </c>
      <c r="E5" s="66" t="s">
        <v>75</v>
      </c>
      <c r="F5" s="27">
        <v>36557</v>
      </c>
      <c r="G5" s="27">
        <v>36552</v>
      </c>
      <c r="H5" s="28">
        <v>-300000</v>
      </c>
      <c r="I5" s="29">
        <v>2.3800001000000002</v>
      </c>
      <c r="J5" s="67">
        <v>0.99778950199084449</v>
      </c>
      <c r="K5" s="30">
        <v>0.55000000000000004</v>
      </c>
      <c r="L5" s="68">
        <v>0.1457</v>
      </c>
      <c r="M5" s="33">
        <f>AF5*H5</f>
        <v>-26733.92985604468</v>
      </c>
      <c r="N5" s="33">
        <f>L5*H5</f>
        <v>-43710</v>
      </c>
      <c r="S5" s="33" t="s">
        <v>76</v>
      </c>
      <c r="T5" s="69">
        <f>$G5-$A$1+1</f>
        <v>10</v>
      </c>
      <c r="U5" s="70">
        <f>T5/365.25</f>
        <v>2.7378507871321012E-2</v>
      </c>
      <c r="V5" s="71">
        <f>K5</f>
        <v>0.55000000000000004</v>
      </c>
      <c r="W5" s="72">
        <v>2.38</v>
      </c>
      <c r="X5" s="73">
        <v>2.3855</v>
      </c>
      <c r="Y5" s="73">
        <v>5.86</v>
      </c>
      <c r="Z5" s="74">
        <f>(LN(X5/W5)+0.5*V5^2*U5)/(V5*SQRT(U5))</f>
        <v>7.0866689818823492E-2</v>
      </c>
      <c r="AA5" s="74">
        <f>NORMSDIST(ABS(Z5))</f>
        <v>0.52824814258359254</v>
      </c>
      <c r="AB5" s="74">
        <f>Z5-V5*SQRT(U5)</f>
        <v>-2.0138796999689859E-2</v>
      </c>
      <c r="AC5" s="74">
        <f>NORMSDIST(ABS(AB5))</f>
        <v>0.50803371490049576</v>
      </c>
      <c r="AD5" s="74">
        <f>IF(Z5&lt;0, (1-AA5),AA5)</f>
        <v>0.52824814258359254</v>
      </c>
      <c r="AE5" s="74">
        <f>IF(AB5&lt;0, (1-AC5),AC5)</f>
        <v>0.49196628509950424</v>
      </c>
      <c r="AF5" s="74">
        <f>EXP(-Y5*U5/100)*(X5*AD5 -W5*AE5)</f>
        <v>8.9113099520148939E-2</v>
      </c>
      <c r="AG5" s="75">
        <f>AF5*J5</f>
        <v>8.8916115191069969E-2</v>
      </c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</row>
    <row r="6" spans="1:103" x14ac:dyDescent="0.25">
      <c r="A6" s="66" t="s">
        <v>71</v>
      </c>
      <c r="B6" s="66" t="s">
        <v>72</v>
      </c>
      <c r="C6" s="66" t="s">
        <v>73</v>
      </c>
      <c r="D6" s="27" t="s">
        <v>74</v>
      </c>
      <c r="E6" s="66" t="s">
        <v>75</v>
      </c>
      <c r="F6" s="27">
        <v>36586</v>
      </c>
      <c r="G6" s="27">
        <v>36581</v>
      </c>
      <c r="H6" s="28">
        <v>-300000</v>
      </c>
      <c r="I6" s="29">
        <v>2.3800001000000002</v>
      </c>
      <c r="J6" s="67">
        <v>0.993075526745679</v>
      </c>
      <c r="K6" s="30">
        <v>0.47</v>
      </c>
      <c r="L6" s="68">
        <v>0.1457</v>
      </c>
      <c r="M6" s="33">
        <f>AF6*H6</f>
        <v>-48063.564147576413</v>
      </c>
      <c r="N6" s="33">
        <f>L6*H6</f>
        <v>-43710</v>
      </c>
      <c r="S6" s="33" t="s">
        <v>76</v>
      </c>
      <c r="T6" s="69">
        <f>$G6-$A$1+1</f>
        <v>39</v>
      </c>
      <c r="U6" s="70">
        <f>T6/365.25</f>
        <v>0.10677618069815195</v>
      </c>
      <c r="V6" s="71">
        <f>K6</f>
        <v>0.47</v>
      </c>
      <c r="W6" s="72">
        <v>2.38</v>
      </c>
      <c r="X6" s="73">
        <v>2.4085000000000001</v>
      </c>
      <c r="Y6" s="73">
        <v>5.99</v>
      </c>
      <c r="Z6" s="74">
        <f>(LN(X6/W6)+0.5*V6^2*U6)/(V6*SQRT(U6))</f>
        <v>0.15429787411642662</v>
      </c>
      <c r="AA6" s="74">
        <f>NORMSDIST(ABS(Z6))</f>
        <v>0.56131257865759787</v>
      </c>
      <c r="AB6" s="74">
        <f>Z6-V6*SQRT(U6)</f>
        <v>7.1773765268412504E-4</v>
      </c>
      <c r="AC6" s="74">
        <f>NORMSDIST(ABS(AB6))</f>
        <v>0.50028633747766849</v>
      </c>
      <c r="AD6" s="74">
        <f>IF(Z6&lt;0, (1-AA6),AA6)</f>
        <v>0.56131257865759787</v>
      </c>
      <c r="AE6" s="74">
        <f>IF(AB6&lt;0, (1-AC6),AC6)</f>
        <v>0.50028633747766849</v>
      </c>
      <c r="AF6" s="74">
        <f>EXP(-Y6*U6/100)*(X6*AD6 -W6*AE6)</f>
        <v>0.16021188049192137</v>
      </c>
      <c r="AG6" s="75">
        <f>AF6*J6</f>
        <v>0.15910249761043058</v>
      </c>
      <c r="AX6" s="75"/>
      <c r="AY6" s="75"/>
      <c r="AZ6" s="75"/>
      <c r="BA6" s="75"/>
      <c r="BB6" s="75"/>
      <c r="BC6" s="75"/>
      <c r="BD6" s="75"/>
      <c r="BE6" s="75"/>
      <c r="BF6" s="75"/>
      <c r="BG6" s="75"/>
      <c r="BH6" s="75"/>
      <c r="BI6" s="75"/>
      <c r="BJ6" s="75"/>
      <c r="BK6" s="75"/>
      <c r="BL6" s="75"/>
      <c r="BM6" s="75"/>
      <c r="BN6" s="75"/>
      <c r="BO6" s="75"/>
      <c r="BP6" s="75"/>
      <c r="BQ6" s="75"/>
      <c r="BR6" s="75"/>
      <c r="BS6" s="75"/>
      <c r="BT6" s="75"/>
      <c r="BU6" s="75"/>
      <c r="BV6" s="75"/>
      <c r="BW6" s="75"/>
      <c r="BX6" s="75"/>
      <c r="BY6" s="75"/>
      <c r="BZ6" s="75"/>
      <c r="CA6" s="75"/>
      <c r="CB6" s="75"/>
      <c r="CC6" s="75"/>
      <c r="CD6" s="75"/>
      <c r="CE6" s="75"/>
    </row>
    <row r="7" spans="1:103" x14ac:dyDescent="0.25">
      <c r="A7" s="66" t="s">
        <v>71</v>
      </c>
      <c r="B7" s="66" t="s">
        <v>72</v>
      </c>
      <c r="C7" s="66" t="s">
        <v>73</v>
      </c>
      <c r="D7" s="27" t="s">
        <v>74</v>
      </c>
      <c r="E7" s="66" t="s">
        <v>75</v>
      </c>
      <c r="F7" s="27">
        <v>36617</v>
      </c>
      <c r="G7" s="27">
        <v>36614</v>
      </c>
      <c r="H7" s="28">
        <v>-300000</v>
      </c>
      <c r="I7" s="29">
        <v>2.3800001000000002</v>
      </c>
      <c r="J7" s="67">
        <v>0.987899090872838</v>
      </c>
      <c r="K7" s="30">
        <v>0.39</v>
      </c>
      <c r="L7" s="68">
        <v>0.1457</v>
      </c>
      <c r="M7" s="33">
        <f>AF7*H7</f>
        <v>-55916.955447912696</v>
      </c>
      <c r="N7" s="33">
        <f>L7*H7</f>
        <v>-43710</v>
      </c>
      <c r="S7" s="33" t="s">
        <v>76</v>
      </c>
      <c r="T7" s="69">
        <f>$G7-$A$1+1</f>
        <v>72</v>
      </c>
      <c r="U7" s="70">
        <f>T7/365.25</f>
        <v>0.1971252566735113</v>
      </c>
      <c r="V7" s="71">
        <f>K7</f>
        <v>0.39</v>
      </c>
      <c r="W7" s="72">
        <v>2.38</v>
      </c>
      <c r="X7" s="73">
        <v>2.4239999999999999</v>
      </c>
      <c r="Y7" s="73">
        <v>6.1</v>
      </c>
      <c r="Z7" s="74">
        <f>(LN(X7/W7)+0.5*V7^2*U7)/(V7*SQRT(U7))</f>
        <v>0.19237043184134411</v>
      </c>
      <c r="AA7" s="74">
        <f>NORMSDIST(ABS(Z7))</f>
        <v>0.57627395761085531</v>
      </c>
      <c r="AB7" s="74">
        <f>Z7-V7*SQRT(U7)</f>
        <v>1.9215150258479696E-2</v>
      </c>
      <c r="AC7" s="74">
        <f>NORMSDIST(ABS(AB7))</f>
        <v>0.50766530309068569</v>
      </c>
      <c r="AD7" s="74">
        <f>IF(Z7&lt;0, (1-AA7),AA7)</f>
        <v>0.57627395761085531</v>
      </c>
      <c r="AE7" s="74">
        <f>IF(AB7&lt;0, (1-AC7),AC7)</f>
        <v>0.50766530309068569</v>
      </c>
      <c r="AF7" s="74">
        <f>EXP(-Y7*U7/100)*(X7*AD7 -W7*AE7)</f>
        <v>0.18638985149304232</v>
      </c>
      <c r="AG7" s="75">
        <f>AF7*J7</f>
        <v>0.1841343648378998</v>
      </c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</row>
    <row r="8" spans="1:103" x14ac:dyDescent="0.25">
      <c r="A8" s="66"/>
      <c r="B8" s="66"/>
      <c r="C8" s="66"/>
      <c r="E8" s="66"/>
      <c r="J8" s="67"/>
      <c r="T8" s="76"/>
      <c r="U8" s="76"/>
      <c r="V8" s="77"/>
      <c r="W8" s="78"/>
      <c r="X8" s="79"/>
      <c r="Y8" s="79"/>
      <c r="Z8" s="79"/>
      <c r="AA8" s="79"/>
      <c r="AB8" s="79"/>
      <c r="AC8" s="79"/>
      <c r="AD8" s="79"/>
      <c r="AF8" s="97">
        <f>AVERAGE(AF5:AF7)</f>
        <v>0.14523827716837087</v>
      </c>
      <c r="AG8" s="79">
        <f>AVERAGE(AG5:AG7)</f>
        <v>0.14405099254646678</v>
      </c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</row>
    <row r="9" spans="1:103" x14ac:dyDescent="0.25">
      <c r="A9" s="66" t="s">
        <v>71</v>
      </c>
      <c r="B9" s="66" t="s">
        <v>77</v>
      </c>
      <c r="C9" s="66" t="s">
        <v>73</v>
      </c>
      <c r="D9" s="27" t="s">
        <v>78</v>
      </c>
      <c r="E9" s="66" t="s">
        <v>75</v>
      </c>
      <c r="F9" s="27">
        <v>36557</v>
      </c>
      <c r="G9" s="27">
        <v>36552</v>
      </c>
      <c r="H9" s="28">
        <v>300000</v>
      </c>
      <c r="I9" s="29">
        <v>2.1500001000000002</v>
      </c>
      <c r="J9" s="67">
        <v>0.99778950199084449</v>
      </c>
      <c r="K9" s="30">
        <v>0.55000000000000004</v>
      </c>
      <c r="L9" s="68">
        <v>3.5999999999999997E-2</v>
      </c>
      <c r="M9" s="80">
        <f>AW9*H9</f>
        <v>3892.0917786978757</v>
      </c>
      <c r="N9" s="33">
        <f>L9*H9</f>
        <v>10800</v>
      </c>
      <c r="O9" s="80"/>
      <c r="P9" s="80"/>
      <c r="Q9" s="80"/>
      <c r="R9" s="91"/>
      <c r="T9" s="76"/>
      <c r="U9" s="76"/>
      <c r="V9" s="77"/>
      <c r="W9" s="78"/>
      <c r="X9" s="79"/>
      <c r="Y9" s="79"/>
      <c r="Z9" s="74"/>
      <c r="AA9" s="74"/>
      <c r="AB9" s="74"/>
      <c r="AC9" s="74"/>
      <c r="AD9" s="74"/>
      <c r="AE9" s="74"/>
      <c r="AF9" s="74"/>
      <c r="AG9" s="75"/>
      <c r="AH9" s="33" t="s">
        <v>46</v>
      </c>
      <c r="AI9" s="69">
        <f>$G5-$A$1+1</f>
        <v>10</v>
      </c>
      <c r="AJ9" s="70">
        <f>AI9/365.25</f>
        <v>2.7378507871321012E-2</v>
      </c>
      <c r="AK9" s="71">
        <f>K9</f>
        <v>0.55000000000000004</v>
      </c>
      <c r="AL9" s="72">
        <v>2.15</v>
      </c>
      <c r="AM9" s="73">
        <v>2.3855</v>
      </c>
      <c r="AN9" s="73">
        <v>5.86</v>
      </c>
      <c r="AO9" s="74">
        <f>(LN(AM9/AL9)+0.5*AK9^2*AJ9)/(AK9*SQRT(AJ9))</f>
        <v>1.1876416129230936</v>
      </c>
      <c r="AP9" s="74">
        <f>NORMSDIST(ABS(AO9))</f>
        <v>0.88251262219842652</v>
      </c>
      <c r="AQ9" s="74">
        <f>AO9-AK9*SQRT(AJ9)</f>
        <v>1.0966361261045803</v>
      </c>
      <c r="AR9" s="74">
        <f>NORMSDIST(ABS(AQ9))</f>
        <v>0.8635997161075033</v>
      </c>
      <c r="AS9" s="74">
        <f>IF(AO9&lt;0, (1-AP9),AP9)</f>
        <v>0.88251262219842652</v>
      </c>
      <c r="AT9" s="74">
        <f>1-AS9</f>
        <v>0.11748737780157348</v>
      </c>
      <c r="AU9" s="74">
        <f>IF(AQ9&lt;0, (1-AR9),AR9)</f>
        <v>0.8635997161075033</v>
      </c>
      <c r="AV9" s="74">
        <f>1-AU9</f>
        <v>0.1364002838924967</v>
      </c>
      <c r="AW9" s="74">
        <f>AL9*EXP(-AN9*AJ9/100)*(AV9) - AM9*EXP(-AN9*AJ9/100)*(AT9)</f>
        <v>1.2973639262326253E-2</v>
      </c>
      <c r="AX9" s="75">
        <f>AW9*J9</f>
        <v>1.294496105856538E-2</v>
      </c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75"/>
      <c r="CD9" s="75"/>
      <c r="CE9" s="75"/>
    </row>
    <row r="10" spans="1:103" x14ac:dyDescent="0.25">
      <c r="A10" s="66" t="s">
        <v>71</v>
      </c>
      <c r="B10" s="66" t="s">
        <v>77</v>
      </c>
      <c r="C10" s="66" t="s">
        <v>73</v>
      </c>
      <c r="D10" s="27" t="s">
        <v>78</v>
      </c>
      <c r="E10" s="66" t="s">
        <v>75</v>
      </c>
      <c r="F10" s="27">
        <v>36586</v>
      </c>
      <c r="G10" s="27">
        <v>36581</v>
      </c>
      <c r="H10" s="28">
        <v>300000</v>
      </c>
      <c r="I10" s="29">
        <v>2.1500001000000002</v>
      </c>
      <c r="J10" s="67">
        <v>0.993075526745679</v>
      </c>
      <c r="K10" s="30">
        <v>0.47</v>
      </c>
      <c r="L10" s="68">
        <v>3.5999999999999997E-2</v>
      </c>
      <c r="M10" s="80">
        <f>AW10*H10</f>
        <v>13896.250942922799</v>
      </c>
      <c r="N10" s="33">
        <f>L10*H10</f>
        <v>10800</v>
      </c>
      <c r="O10" s="80"/>
      <c r="P10" s="80"/>
      <c r="Q10" s="80"/>
      <c r="R10" s="91"/>
      <c r="X10" s="82"/>
      <c r="Y10" s="75"/>
      <c r="Z10" s="75"/>
      <c r="AA10" s="75"/>
      <c r="AB10" s="75"/>
      <c r="AC10" s="75"/>
      <c r="AD10" s="75"/>
      <c r="AE10" s="75"/>
      <c r="AF10" s="75"/>
      <c r="AG10" s="75"/>
      <c r="AH10" s="33" t="s">
        <v>46</v>
      </c>
      <c r="AI10" s="69">
        <f>$G6-$A$1+1</f>
        <v>39</v>
      </c>
      <c r="AJ10" s="70">
        <f>AI10/365.25</f>
        <v>0.10677618069815195</v>
      </c>
      <c r="AK10" s="71">
        <f>K10</f>
        <v>0.47</v>
      </c>
      <c r="AL10" s="72">
        <v>2.15</v>
      </c>
      <c r="AM10" s="73">
        <v>2.4085000000000001</v>
      </c>
      <c r="AN10" s="73">
        <v>5.99</v>
      </c>
      <c r="AO10" s="74">
        <f>(LN(AM10/AL10)+0.5*AK10^2*AJ10)/(AK10*SQRT(AJ10))</f>
        <v>0.81605432181827764</v>
      </c>
      <c r="AP10" s="74">
        <f>NORMSDIST(ABS(AO10))</f>
        <v>0.79276552705756875</v>
      </c>
      <c r="AQ10" s="74">
        <f>AO10-AK10*SQRT(AJ10)</f>
        <v>0.66247418535453517</v>
      </c>
      <c r="AR10" s="74">
        <f>NORMSDIST(ABS(AQ10))</f>
        <v>0.74616638272596325</v>
      </c>
      <c r="AS10" s="74">
        <f>IF(AO10&lt;0, (1-AP10),AP10)</f>
        <v>0.79276552705756875</v>
      </c>
      <c r="AT10" s="74">
        <f>1-AS10</f>
        <v>0.20723447294243125</v>
      </c>
      <c r="AU10" s="74">
        <f>IF(AQ10&lt;0, (1-AR10),AR10)</f>
        <v>0.74616638272596325</v>
      </c>
      <c r="AV10" s="74">
        <f>1-AU10</f>
        <v>0.25383361727403675</v>
      </c>
      <c r="AW10" s="74">
        <f>AL10*EXP(-AN10*AJ10/100)*(AV10) - AM10*EXP(-AN10*AJ10/100)*(AT10)</f>
        <v>4.6320836476409333E-2</v>
      </c>
      <c r="AX10" s="75">
        <f>AW10*J10</f>
        <v>4.6000089083110658E-2</v>
      </c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</row>
    <row r="11" spans="1:103" x14ac:dyDescent="0.25">
      <c r="A11" s="66" t="s">
        <v>71</v>
      </c>
      <c r="B11" s="66" t="s">
        <v>77</v>
      </c>
      <c r="C11" s="66" t="s">
        <v>73</v>
      </c>
      <c r="D11" s="27" t="s">
        <v>78</v>
      </c>
      <c r="E11" s="66" t="s">
        <v>75</v>
      </c>
      <c r="F11" s="27">
        <v>36617</v>
      </c>
      <c r="G11" s="27">
        <v>36614</v>
      </c>
      <c r="H11" s="28">
        <v>300000</v>
      </c>
      <c r="I11" s="29">
        <v>2.1500001000000002</v>
      </c>
      <c r="J11" s="67">
        <v>0.987899090872838</v>
      </c>
      <c r="K11" s="30">
        <v>0.39</v>
      </c>
      <c r="L11" s="68">
        <v>3.5999999999999997E-2</v>
      </c>
      <c r="M11" s="80">
        <f>AW11*H11</f>
        <v>16912.46177981377</v>
      </c>
      <c r="N11" s="33">
        <f>L11*H11</f>
        <v>10800</v>
      </c>
      <c r="O11" s="80"/>
      <c r="P11" s="80"/>
      <c r="Q11" s="80"/>
      <c r="R11" s="91"/>
      <c r="X11" s="82"/>
      <c r="Y11" s="75"/>
      <c r="Z11" s="75"/>
      <c r="AA11" s="75"/>
      <c r="AB11" s="75"/>
      <c r="AC11" s="75"/>
      <c r="AD11" s="75"/>
      <c r="AE11" s="75"/>
      <c r="AF11" s="75"/>
      <c r="AG11" s="75"/>
      <c r="AH11" s="33" t="s">
        <v>46</v>
      </c>
      <c r="AI11" s="69">
        <f>$G7-$A$1+1</f>
        <v>72</v>
      </c>
      <c r="AJ11" s="70">
        <f>AI11/365.25</f>
        <v>0.1971252566735113</v>
      </c>
      <c r="AK11" s="71">
        <f>K11</f>
        <v>0.39</v>
      </c>
      <c r="AL11" s="72">
        <v>2.15</v>
      </c>
      <c r="AM11" s="73">
        <v>2.4239999999999999</v>
      </c>
      <c r="AN11" s="73">
        <v>6.1</v>
      </c>
      <c r="AO11" s="74">
        <f>(LN(AM11/AL11)+0.5*AK11^2*AJ11)/(AK11*SQRT(AJ11))</f>
        <v>0.77931554038644513</v>
      </c>
      <c r="AP11" s="74">
        <f>NORMSDIST(ABS(AO11))</f>
        <v>0.78210313745848448</v>
      </c>
      <c r="AQ11" s="74">
        <f>AO11-AK11*SQRT(AJ11)</f>
        <v>0.60616025880358071</v>
      </c>
      <c r="AR11" s="74">
        <f>NORMSDIST(ABS(AQ11))</f>
        <v>0.72779588509403248</v>
      </c>
      <c r="AS11" s="74">
        <f>IF(AO11&lt;0, (1-AP11),AP11)</f>
        <v>0.78210313745848448</v>
      </c>
      <c r="AT11" s="74">
        <f>1-AS11</f>
        <v>0.21789686254151552</v>
      </c>
      <c r="AU11" s="74">
        <f>IF(AQ11&lt;0, (1-AR11),AR11)</f>
        <v>0.72779588509403248</v>
      </c>
      <c r="AV11" s="74">
        <f>1-AU11</f>
        <v>0.27220411490596752</v>
      </c>
      <c r="AW11" s="74">
        <f>AL11*EXP(-AN11*AJ11/100)*(AV11) - AM11*EXP(-AN11*AJ11/100)*(AT11)</f>
        <v>5.6374872599379233E-2</v>
      </c>
      <c r="AX11" s="75">
        <f>AW11*J11</f>
        <v>5.5692685388998811E-2</v>
      </c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</row>
    <row r="12" spans="1:103" x14ac:dyDescent="0.25">
      <c r="A12" s="66"/>
      <c r="B12" s="66"/>
      <c r="C12" s="66"/>
      <c r="E12" s="66"/>
      <c r="J12" s="67"/>
      <c r="X12" s="82"/>
      <c r="Y12" s="75"/>
      <c r="Z12" s="75"/>
      <c r="AA12" s="75"/>
      <c r="AB12" s="75"/>
      <c r="AC12" s="75"/>
      <c r="AD12" s="75"/>
      <c r="AE12" s="75"/>
      <c r="AF12" s="75"/>
      <c r="AG12" s="75"/>
      <c r="AH12" s="33"/>
      <c r="AI12" s="76"/>
      <c r="AJ12" s="76"/>
      <c r="AK12" s="77"/>
      <c r="AL12" s="78"/>
      <c r="AM12" s="79"/>
      <c r="AN12" s="79"/>
      <c r="AO12" s="74"/>
      <c r="AP12" s="74"/>
      <c r="AQ12" s="74"/>
      <c r="AR12" s="74"/>
      <c r="AS12" s="74"/>
      <c r="AT12" s="74"/>
      <c r="AU12" s="74"/>
      <c r="AW12" s="97">
        <f>AVERAGE(AW9:AW11)</f>
        <v>3.8556449446038275E-2</v>
      </c>
      <c r="AX12" s="79">
        <f>AVERAGE(AX9:AX11)</f>
        <v>3.821257851022495E-2</v>
      </c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75"/>
      <c r="CD12" s="75"/>
      <c r="CE12" s="75"/>
    </row>
    <row r="13" spans="1:103" x14ac:dyDescent="0.25">
      <c r="A13" s="66" t="s">
        <v>71</v>
      </c>
      <c r="B13" s="66" t="s">
        <v>79</v>
      </c>
      <c r="C13" s="66" t="s">
        <v>73</v>
      </c>
      <c r="D13" s="27" t="s">
        <v>78</v>
      </c>
      <c r="E13" s="66" t="s">
        <v>75</v>
      </c>
      <c r="F13" s="27">
        <v>36557</v>
      </c>
      <c r="G13" s="27">
        <v>36552</v>
      </c>
      <c r="H13" s="28">
        <v>150000</v>
      </c>
      <c r="I13" s="29">
        <v>2</v>
      </c>
      <c r="J13" s="67">
        <v>0.99778950199084449</v>
      </c>
      <c r="K13" s="30">
        <v>0.55000000000000004</v>
      </c>
      <c r="L13" s="68">
        <v>1.3899999999999999E-2</v>
      </c>
      <c r="M13" s="80">
        <f>AW13*H13</f>
        <v>298.65764483734648</v>
      </c>
      <c r="N13" s="33">
        <f>L13*H13</f>
        <v>2085</v>
      </c>
      <c r="O13" s="80"/>
      <c r="P13" s="80"/>
      <c r="Q13" s="80"/>
      <c r="R13" s="91"/>
      <c r="X13" s="82"/>
      <c r="Y13" s="75"/>
      <c r="Z13" s="75"/>
      <c r="AA13" s="75"/>
      <c r="AB13" s="75"/>
      <c r="AC13" s="75"/>
      <c r="AD13" s="75"/>
      <c r="AE13" s="75"/>
      <c r="AF13" s="75"/>
      <c r="AG13" s="75"/>
      <c r="AH13" s="33" t="s">
        <v>46</v>
      </c>
      <c r="AI13" s="69">
        <f>$G13-$A$1+1</f>
        <v>10</v>
      </c>
      <c r="AJ13" s="70">
        <f>AI13/365.25</f>
        <v>2.7378507871321012E-2</v>
      </c>
      <c r="AK13" s="71">
        <f>K13</f>
        <v>0.55000000000000004</v>
      </c>
      <c r="AL13" s="72">
        <v>2</v>
      </c>
      <c r="AM13" s="73">
        <v>2.3855</v>
      </c>
      <c r="AN13" s="73">
        <v>5.86</v>
      </c>
      <c r="AO13" s="74">
        <f>(LN(AM13/AL13)+0.5*AK13^2*AJ13)/(AK13*SQRT(AJ13))</f>
        <v>1.9823262424757131</v>
      </c>
      <c r="AP13" s="74">
        <f>NORMSDIST(ABS(AO13))</f>
        <v>0.97627870075972445</v>
      </c>
      <c r="AQ13" s="74">
        <f>AO13-AK13*SQRT(AJ13)</f>
        <v>1.8913207556571998</v>
      </c>
      <c r="AR13" s="74">
        <f>NORMSDIST(ABS(AQ13))</f>
        <v>0.97070929636469216</v>
      </c>
      <c r="AS13" s="74">
        <f>IF(AO13&lt;0, (1-AP13),AP13)</f>
        <v>0.97627870075972445</v>
      </c>
      <c r="AT13" s="74">
        <f>1-AS13</f>
        <v>2.3721299240275551E-2</v>
      </c>
      <c r="AU13" s="74">
        <f>IF(AQ13&lt;0, (1-AR13),AR13)</f>
        <v>0.97070929636469216</v>
      </c>
      <c r="AV13" s="74">
        <f>1-AU13</f>
        <v>2.9290703635307835E-2</v>
      </c>
      <c r="AW13" s="74">
        <f>AL13*EXP(-AN13*AJ13/100)*(AV13) - AM13*EXP(-AN13*AJ13/100)*(AT13)</f>
        <v>1.9910509655823097E-3</v>
      </c>
      <c r="AX13" s="75">
        <f>AW13*J13</f>
        <v>1.9866497513867628E-3</v>
      </c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5"/>
      <c r="CA13" s="75"/>
      <c r="CB13" s="75"/>
      <c r="CC13" s="75"/>
      <c r="CD13" s="75"/>
      <c r="CE13" s="75"/>
    </row>
    <row r="14" spans="1:103" x14ac:dyDescent="0.25">
      <c r="A14" s="66" t="s">
        <v>71</v>
      </c>
      <c r="B14" s="66" t="s">
        <v>79</v>
      </c>
      <c r="C14" s="66" t="s">
        <v>73</v>
      </c>
      <c r="D14" s="27" t="s">
        <v>78</v>
      </c>
      <c r="E14" s="66" t="s">
        <v>75</v>
      </c>
      <c r="F14" s="27">
        <v>36586</v>
      </c>
      <c r="G14" s="27">
        <v>36581</v>
      </c>
      <c r="H14" s="28">
        <v>150000</v>
      </c>
      <c r="I14" s="29">
        <v>2</v>
      </c>
      <c r="J14" s="67">
        <v>0.993075526745679</v>
      </c>
      <c r="K14" s="30">
        <v>0.47</v>
      </c>
      <c r="L14" s="68">
        <v>1.3899999999999999E-2</v>
      </c>
      <c r="M14" s="80">
        <f>AW14*H14</f>
        <v>2754.7550805948313</v>
      </c>
      <c r="N14" s="33">
        <f>L14*H14</f>
        <v>2085</v>
      </c>
      <c r="O14" s="80"/>
      <c r="P14" s="80"/>
      <c r="Q14" s="80"/>
      <c r="R14" s="91"/>
      <c r="X14" s="82"/>
      <c r="Y14" s="75"/>
      <c r="Z14" s="75"/>
      <c r="AA14" s="75"/>
      <c r="AB14" s="75"/>
      <c r="AC14" s="75"/>
      <c r="AD14" s="75"/>
      <c r="AE14" s="75"/>
      <c r="AF14" s="75"/>
      <c r="AG14" s="75"/>
      <c r="AH14" s="33" t="s">
        <v>46</v>
      </c>
      <c r="AI14" s="69">
        <f>$G14-$A$1+1</f>
        <v>39</v>
      </c>
      <c r="AJ14" s="70">
        <f>AI14/365.25</f>
        <v>0.10677618069815195</v>
      </c>
      <c r="AK14" s="71">
        <f>K14</f>
        <v>0.47</v>
      </c>
      <c r="AL14" s="72">
        <v>2</v>
      </c>
      <c r="AM14" s="73">
        <v>2.4085000000000001</v>
      </c>
      <c r="AN14" s="73">
        <v>5.99</v>
      </c>
      <c r="AO14" s="74">
        <f>(LN(AM14/AL14)+0.5*AK14^2*AJ14)/(AK14*SQRT(AJ14))</f>
        <v>1.2869528588611832</v>
      </c>
      <c r="AP14" s="74">
        <f>NORMSDIST(ABS(AO14))</f>
        <v>0.90094457472012623</v>
      </c>
      <c r="AQ14" s="74">
        <f>AO14-AK14*SQRT(AJ14)</f>
        <v>1.1333727223974406</v>
      </c>
      <c r="AR14" s="74">
        <f>NORMSDIST(ABS(AQ14))</f>
        <v>0.87147106855581535</v>
      </c>
      <c r="AS14" s="74">
        <f>IF(AO14&lt;0, (1-AP14),AP14)</f>
        <v>0.90094457472012623</v>
      </c>
      <c r="AT14" s="74">
        <f>1-AS14</f>
        <v>9.9055425279873766E-2</v>
      </c>
      <c r="AU14" s="74">
        <f>IF(AQ14&lt;0, (1-AR14),AR14)</f>
        <v>0.87147106855581535</v>
      </c>
      <c r="AV14" s="74">
        <f>1-AU14</f>
        <v>0.12852893144418465</v>
      </c>
      <c r="AW14" s="74">
        <f>AL14*EXP(-AN14*AJ14/100)*(AV14) - AM14*EXP(-AN14*AJ14/100)*(AT14)</f>
        <v>1.8365033870632208E-2</v>
      </c>
      <c r="AX14" s="75">
        <f>AW14*J14</f>
        <v>1.8237865684780315E-2</v>
      </c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75"/>
      <c r="BS14" s="75"/>
      <c r="BT14" s="75"/>
      <c r="BU14" s="75"/>
      <c r="BV14" s="75"/>
      <c r="BW14" s="75"/>
      <c r="BX14" s="75"/>
      <c r="BY14" s="75"/>
      <c r="BZ14" s="75"/>
      <c r="CA14" s="75"/>
      <c r="CB14" s="75"/>
      <c r="CC14" s="75"/>
      <c r="CD14" s="75"/>
      <c r="CE14" s="75"/>
    </row>
    <row r="15" spans="1:103" x14ac:dyDescent="0.25">
      <c r="A15" s="66" t="s">
        <v>71</v>
      </c>
      <c r="B15" s="66" t="s">
        <v>79</v>
      </c>
      <c r="C15" s="66" t="s">
        <v>73</v>
      </c>
      <c r="D15" s="27" t="s">
        <v>78</v>
      </c>
      <c r="E15" s="66" t="s">
        <v>75</v>
      </c>
      <c r="F15" s="27">
        <v>36617</v>
      </c>
      <c r="G15" s="27">
        <v>36614</v>
      </c>
      <c r="H15" s="28">
        <v>150000</v>
      </c>
      <c r="I15" s="29">
        <v>2</v>
      </c>
      <c r="J15" s="67">
        <v>0.987899090872838</v>
      </c>
      <c r="K15" s="30">
        <v>0.39</v>
      </c>
      <c r="L15" s="68">
        <v>1.3899999999999999E-2</v>
      </c>
      <c r="M15" s="80">
        <f>AW15*H15</f>
        <v>3788.9090320251394</v>
      </c>
      <c r="N15" s="33">
        <f>L15*H15</f>
        <v>2085</v>
      </c>
      <c r="O15" s="80"/>
      <c r="P15" s="80"/>
      <c r="Q15" s="80"/>
      <c r="R15" s="91"/>
      <c r="X15" s="82"/>
      <c r="Y15" s="75"/>
      <c r="Z15" s="75"/>
      <c r="AA15" s="75"/>
      <c r="AB15" s="75"/>
      <c r="AC15" s="75"/>
      <c r="AD15" s="75"/>
      <c r="AE15" s="75"/>
      <c r="AF15" s="75"/>
      <c r="AG15" s="75"/>
      <c r="AH15" s="33" t="s">
        <v>46</v>
      </c>
      <c r="AI15" s="69">
        <f>$G15-$A$1+1</f>
        <v>72</v>
      </c>
      <c r="AJ15" s="70">
        <f>AI15/365.25</f>
        <v>0.1971252566735113</v>
      </c>
      <c r="AK15" s="71">
        <f>K15</f>
        <v>0.39</v>
      </c>
      <c r="AL15" s="72">
        <v>2</v>
      </c>
      <c r="AM15" s="73">
        <v>2.4239999999999999</v>
      </c>
      <c r="AN15" s="73">
        <v>6.1</v>
      </c>
      <c r="AO15" s="74">
        <f>(LN(AM15/AL15)+0.5*AK15^2*AJ15)/(AK15*SQRT(AJ15))</f>
        <v>1.1969791595294554</v>
      </c>
      <c r="AP15" s="74">
        <f>NORMSDIST(ABS(AO15))</f>
        <v>0.88434259995418363</v>
      </c>
      <c r="AQ15" s="74">
        <f>AO15-AK15*SQRT(AJ15)</f>
        <v>1.0238238779465911</v>
      </c>
      <c r="AR15" s="74">
        <f>NORMSDIST(ABS(AQ15))</f>
        <v>0.84704075005846113</v>
      </c>
      <c r="AS15" s="74">
        <f>IF(AO15&lt;0, (1-AP15),AP15)</f>
        <v>0.88434259995418363</v>
      </c>
      <c r="AT15" s="74">
        <f>1-AS15</f>
        <v>0.11565740004581637</v>
      </c>
      <c r="AU15" s="74">
        <f>IF(AQ15&lt;0, (1-AR15),AR15)</f>
        <v>0.84704075005846113</v>
      </c>
      <c r="AV15" s="74">
        <f>1-AU15</f>
        <v>0.15295924994153887</v>
      </c>
      <c r="AW15" s="74">
        <f>AL15*EXP(-AN15*AJ15/100)*(AV15) - AM15*EXP(-AN15*AJ15/100)*(AT15)</f>
        <v>2.5259393546834263E-2</v>
      </c>
      <c r="AX15" s="75">
        <f>AW15*J15</f>
        <v>2.4953731920916801E-2</v>
      </c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75"/>
      <c r="CC15" s="75"/>
      <c r="CD15" s="75"/>
      <c r="CE15" s="75"/>
    </row>
    <row r="16" spans="1:103" x14ac:dyDescent="0.25">
      <c r="A16" s="66"/>
      <c r="B16" s="66"/>
      <c r="C16" s="66"/>
      <c r="E16" s="66"/>
      <c r="J16" s="67"/>
      <c r="X16" s="82"/>
      <c r="Y16" s="75"/>
      <c r="Z16" s="75"/>
      <c r="AA16" s="75"/>
      <c r="AB16" s="75"/>
      <c r="AC16" s="75"/>
      <c r="AD16" s="75"/>
      <c r="AE16" s="75"/>
      <c r="AF16" s="75"/>
      <c r="AG16" s="75"/>
      <c r="AH16" s="33"/>
      <c r="AI16" s="76"/>
      <c r="AJ16" s="76"/>
      <c r="AK16" s="77"/>
      <c r="AL16" s="78"/>
      <c r="AM16" s="79"/>
      <c r="AN16" s="79"/>
      <c r="AO16" s="74"/>
      <c r="AP16" s="74"/>
      <c r="AQ16" s="74"/>
      <c r="AR16" s="74"/>
      <c r="AS16" s="74"/>
      <c r="AT16" s="74"/>
      <c r="AU16" s="74"/>
      <c r="AW16" s="97">
        <f>AVERAGE(AW13:AW15)</f>
        <v>1.5205159461016261E-2</v>
      </c>
      <c r="AX16" s="79">
        <f>AVERAGE(AX13:AX15)</f>
        <v>1.5059415785694627E-2</v>
      </c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75"/>
      <c r="BS16" s="75"/>
      <c r="BT16" s="75"/>
      <c r="BU16" s="75"/>
      <c r="BV16" s="75"/>
      <c r="BW16" s="75"/>
      <c r="BX16" s="75"/>
      <c r="BY16" s="75"/>
      <c r="BZ16" s="75"/>
      <c r="CA16" s="75"/>
      <c r="CB16" s="75"/>
      <c r="CC16" s="75"/>
      <c r="CD16" s="75"/>
      <c r="CE16" s="75"/>
    </row>
    <row r="17" spans="1:103" x14ac:dyDescent="0.25">
      <c r="A17" s="66" t="s">
        <v>71</v>
      </c>
      <c r="B17" s="66" t="s">
        <v>80</v>
      </c>
      <c r="C17" s="66" t="s">
        <v>73</v>
      </c>
      <c r="D17" s="27" t="s">
        <v>74</v>
      </c>
      <c r="E17" s="66" t="s">
        <v>75</v>
      </c>
      <c r="F17" s="27">
        <v>36557</v>
      </c>
      <c r="G17" s="27">
        <v>36552</v>
      </c>
      <c r="H17" s="28">
        <v>-150000</v>
      </c>
      <c r="I17" s="29">
        <v>2.3849999999999998</v>
      </c>
      <c r="J17" s="67">
        <v>0.99778950199084449</v>
      </c>
      <c r="K17" s="30">
        <v>0.55000000000000004</v>
      </c>
      <c r="L17" s="68">
        <v>0.14319999999999999</v>
      </c>
      <c r="M17" s="33">
        <f>AF17*H17</f>
        <v>-13002.033295073526</v>
      </c>
      <c r="N17" s="33">
        <f>L17*H17</f>
        <v>-21480</v>
      </c>
      <c r="S17" s="33" t="s">
        <v>76</v>
      </c>
      <c r="T17" s="69">
        <f>$G17-$A$1+1</f>
        <v>10</v>
      </c>
      <c r="U17" s="70">
        <f>T17/365.25</f>
        <v>2.7378507871321012E-2</v>
      </c>
      <c r="V17" s="71">
        <f>K17</f>
        <v>0.55000000000000004</v>
      </c>
      <c r="W17" s="72">
        <v>2.3849999999999998</v>
      </c>
      <c r="X17" s="73">
        <v>2.3855</v>
      </c>
      <c r="Y17" s="73">
        <v>5.86</v>
      </c>
      <c r="Z17" s="74">
        <f>(LN(X17/W17)+0.5*V17^2*U17)/(V17*SQRT(U17))</f>
        <v>4.7806138963177279E-2</v>
      </c>
      <c r="AA17" s="74">
        <f>NORMSDIST(ABS(Z17))</f>
        <v>0.51906469458419546</v>
      </c>
      <c r="AB17" s="74">
        <f>Z17-V17*SQRT(U17)</f>
        <v>-4.3199347855336072E-2</v>
      </c>
      <c r="AC17" s="74">
        <f>NORMSDIST(ABS(AB17))</f>
        <v>0.51722875166392535</v>
      </c>
      <c r="AD17" s="74">
        <f>IF(Z17&lt;0, (1-AA17),AA17)</f>
        <v>0.51906469458419546</v>
      </c>
      <c r="AE17" s="74">
        <f>IF(AB17&lt;0, (1-AC17),AC17)</f>
        <v>0.48277124833607465</v>
      </c>
      <c r="AF17" s="74">
        <f>EXP(-Y17*U17/100)*(X17*AD17 -W17*AE17)</f>
        <v>8.6680221967156842E-2</v>
      </c>
      <c r="AG17" s="75">
        <f>AF17*J17</f>
        <v>8.6488615509065281E-2</v>
      </c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75"/>
      <c r="AT17" s="75"/>
      <c r="AU17" s="75"/>
      <c r="AV17" s="75"/>
      <c r="AW17" s="75"/>
      <c r="AX17" s="75"/>
      <c r="AY17" s="75"/>
      <c r="AZ17" s="75"/>
      <c r="BA17" s="75"/>
      <c r="BB17" s="75"/>
      <c r="BC17" s="75"/>
      <c r="BD17" s="75"/>
      <c r="BE17" s="75"/>
      <c r="BF17" s="75"/>
      <c r="BG17" s="75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75"/>
      <c r="BU17" s="75"/>
      <c r="BV17" s="75"/>
      <c r="BW17" s="75"/>
      <c r="BX17" s="75"/>
      <c r="BY17" s="75"/>
      <c r="BZ17" s="75"/>
      <c r="CA17" s="75"/>
      <c r="CB17" s="75"/>
      <c r="CC17" s="75"/>
      <c r="CD17" s="75"/>
      <c r="CE17" s="75"/>
    </row>
    <row r="18" spans="1:103" x14ac:dyDescent="0.25">
      <c r="A18" s="66" t="s">
        <v>71</v>
      </c>
      <c r="B18" s="66" t="s">
        <v>80</v>
      </c>
      <c r="C18" s="66" t="s">
        <v>73</v>
      </c>
      <c r="D18" s="27" t="s">
        <v>74</v>
      </c>
      <c r="E18" s="66" t="s">
        <v>75</v>
      </c>
      <c r="F18" s="27">
        <v>36586</v>
      </c>
      <c r="G18" s="27">
        <v>36581</v>
      </c>
      <c r="H18" s="28">
        <v>-150000</v>
      </c>
      <c r="I18" s="29">
        <v>2.3849999999999998</v>
      </c>
      <c r="J18" s="67">
        <v>0.993075526745679</v>
      </c>
      <c r="K18" s="30">
        <v>0.47</v>
      </c>
      <c r="L18" s="68">
        <v>0.14319999999999999</v>
      </c>
      <c r="M18" s="33">
        <f>AF18*H18</f>
        <v>-23661.006319459102</v>
      </c>
      <c r="N18" s="33">
        <f>L18*H18</f>
        <v>-21480</v>
      </c>
      <c r="S18" s="33" t="s">
        <v>76</v>
      </c>
      <c r="T18" s="69">
        <f>$G18-$A$1+1</f>
        <v>39</v>
      </c>
      <c r="U18" s="70">
        <f>T18/365.25</f>
        <v>0.10677618069815195</v>
      </c>
      <c r="V18" s="71">
        <f>K18</f>
        <v>0.47</v>
      </c>
      <c r="W18" s="72">
        <v>2.3849999999999998</v>
      </c>
      <c r="X18" s="73">
        <v>2.4085000000000001</v>
      </c>
      <c r="Y18" s="73">
        <v>5.99</v>
      </c>
      <c r="Z18" s="74">
        <f>(LN(X18/W18)+0.5*V18^2*U18)/(V18*SQRT(U18))</f>
        <v>0.14063310792176537</v>
      </c>
      <c r="AA18" s="74">
        <f>NORMSDIST(ABS(Z18))</f>
        <v>0.55592013134203389</v>
      </c>
      <c r="AB18" s="74">
        <f>Z18-V18*SQRT(U18)</f>
        <v>-1.2947028541977129E-2</v>
      </c>
      <c r="AC18" s="74">
        <f>NORMSDIST(ABS(AB18))</f>
        <v>0.50516500105660223</v>
      </c>
      <c r="AD18" s="74">
        <f>IF(Z18&lt;0, (1-AA18),AA18)</f>
        <v>0.55592013134203389</v>
      </c>
      <c r="AE18" s="74">
        <f>IF(AB18&lt;0, (1-AC18),AC18)</f>
        <v>0.49483499894339777</v>
      </c>
      <c r="AF18" s="74">
        <f>EXP(-Y18*U18/100)*(X18*AD18 -W18*AE18)</f>
        <v>0.15774004212972734</v>
      </c>
      <c r="AG18" s="75">
        <f>AF18*J18</f>
        <v>0.15664777542686456</v>
      </c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75"/>
      <c r="BU18" s="75"/>
      <c r="BV18" s="75"/>
      <c r="BW18" s="75"/>
      <c r="BX18" s="75"/>
      <c r="BY18" s="75"/>
      <c r="BZ18" s="75"/>
      <c r="CA18" s="75"/>
      <c r="CB18" s="75"/>
      <c r="CC18" s="75"/>
      <c r="CD18" s="75"/>
      <c r="CE18" s="75"/>
    </row>
    <row r="19" spans="1:103" x14ac:dyDescent="0.25">
      <c r="A19" s="66" t="s">
        <v>71</v>
      </c>
      <c r="B19" s="66" t="s">
        <v>80</v>
      </c>
      <c r="C19" s="66" t="s">
        <v>73</v>
      </c>
      <c r="D19" s="27" t="s">
        <v>74</v>
      </c>
      <c r="E19" s="66" t="s">
        <v>75</v>
      </c>
      <c r="F19" s="27">
        <v>36617</v>
      </c>
      <c r="G19" s="27">
        <v>36614</v>
      </c>
      <c r="H19" s="28">
        <v>-150000</v>
      </c>
      <c r="I19" s="29">
        <v>2.3849999999999998</v>
      </c>
      <c r="J19" s="67">
        <v>0.987899090872838</v>
      </c>
      <c r="K19" s="30">
        <v>0.39</v>
      </c>
      <c r="L19" s="68">
        <v>0.14319999999999999</v>
      </c>
      <c r="M19" s="33">
        <f>AF19*H19</f>
        <v>-27584.083033798579</v>
      </c>
      <c r="N19" s="33">
        <f>L19*H19</f>
        <v>-21480</v>
      </c>
      <c r="S19" s="33" t="s">
        <v>76</v>
      </c>
      <c r="T19" s="69">
        <f>$G19-$A$1+1</f>
        <v>72</v>
      </c>
      <c r="U19" s="70">
        <f>T19/365.25</f>
        <v>0.1971252566735113</v>
      </c>
      <c r="V19" s="71">
        <f>K19</f>
        <v>0.39</v>
      </c>
      <c r="W19" s="72">
        <v>2.3849999999999998</v>
      </c>
      <c r="X19" s="73">
        <v>2.4239999999999999</v>
      </c>
      <c r="Y19" s="73">
        <v>6.1</v>
      </c>
      <c r="Z19" s="74">
        <f>(LN(X19/W19)+0.5*V19^2*U19)/(V19*SQRT(U19))</f>
        <v>0.18025046277232762</v>
      </c>
      <c r="AA19" s="74">
        <f>NORMSDIST(ABS(Z19))</f>
        <v>0.5715220214193133</v>
      </c>
      <c r="AB19" s="74">
        <f>Z19-V19*SQRT(U19)</f>
        <v>7.0951811894632011E-3</v>
      </c>
      <c r="AC19" s="74">
        <f>NORMSDIST(ABS(AB19))</f>
        <v>0.50283056053656039</v>
      </c>
      <c r="AD19" s="74">
        <f>IF(Z19&lt;0, (1-AA19),AA19)</f>
        <v>0.5715220214193133</v>
      </c>
      <c r="AE19" s="74">
        <f>IF(AB19&lt;0, (1-AC19),AC19)</f>
        <v>0.50283056053656039</v>
      </c>
      <c r="AF19" s="74">
        <f>EXP(-Y19*U19/100)*(X19*AD19 -W19*AE19)</f>
        <v>0.18389388689199052</v>
      </c>
      <c r="AG19" s="75">
        <f>AF19*J19</f>
        <v>0.18166860367766993</v>
      </c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5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75"/>
      <c r="BU19" s="75"/>
      <c r="BV19" s="75"/>
      <c r="BW19" s="75"/>
      <c r="BX19" s="75"/>
      <c r="BY19" s="75"/>
      <c r="BZ19" s="75"/>
      <c r="CA19" s="75"/>
      <c r="CB19" s="75"/>
      <c r="CC19" s="75"/>
      <c r="CD19" s="75"/>
      <c r="CE19" s="75"/>
    </row>
    <row r="20" spans="1:103" x14ac:dyDescent="0.25">
      <c r="A20" s="66"/>
      <c r="B20" s="66"/>
      <c r="C20" s="66"/>
      <c r="E20" s="66"/>
      <c r="J20" s="67"/>
      <c r="T20" s="76"/>
      <c r="U20" s="76"/>
      <c r="V20" s="77"/>
      <c r="W20" s="78"/>
      <c r="X20" s="79"/>
      <c r="Y20" s="79"/>
      <c r="Z20" s="74"/>
      <c r="AA20" s="74"/>
      <c r="AB20" s="74"/>
      <c r="AC20" s="74"/>
      <c r="AD20" s="74"/>
      <c r="AF20" s="97">
        <f>AVERAGE(AF17:AF19)</f>
        <v>0.14277138366295825</v>
      </c>
      <c r="AG20" s="79">
        <f>AVERAGE(AG17:AG19)</f>
        <v>0.14160166487119993</v>
      </c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</row>
    <row r="21" spans="1:103" x14ac:dyDescent="0.25">
      <c r="A21" s="66" t="s">
        <v>71</v>
      </c>
      <c r="B21" s="66" t="s">
        <v>81</v>
      </c>
      <c r="C21" s="66" t="s">
        <v>73</v>
      </c>
      <c r="D21" s="27" t="s">
        <v>74</v>
      </c>
      <c r="E21" s="66" t="s">
        <v>75</v>
      </c>
      <c r="F21" s="27">
        <v>36557</v>
      </c>
      <c r="G21" s="27">
        <v>36552</v>
      </c>
      <c r="H21" s="28">
        <v>150000</v>
      </c>
      <c r="I21" s="29">
        <v>2.2200001</v>
      </c>
      <c r="J21" s="67">
        <v>0.99778950199084449</v>
      </c>
      <c r="K21" s="30">
        <v>0.55000000000000004</v>
      </c>
      <c r="L21" s="68">
        <v>0.23810000000000001</v>
      </c>
      <c r="M21" s="33">
        <f>AF21*H21</f>
        <v>28619.385100635027</v>
      </c>
      <c r="N21" s="33">
        <f>L21*H21</f>
        <v>35715</v>
      </c>
      <c r="S21" s="33" t="s">
        <v>76</v>
      </c>
      <c r="T21" s="69">
        <f>$G21-$A$1+1</f>
        <v>10</v>
      </c>
      <c r="U21" s="70">
        <f>T21/365.25</f>
        <v>2.7378507871321012E-2</v>
      </c>
      <c r="V21" s="71">
        <f>K21</f>
        <v>0.55000000000000004</v>
      </c>
      <c r="W21" s="72">
        <v>2.2200000000000002</v>
      </c>
      <c r="X21" s="73">
        <v>2.3855</v>
      </c>
      <c r="Y21" s="73">
        <v>5.86</v>
      </c>
      <c r="Z21" s="74">
        <f>(LN(X21/W21)+0.5*V21^2*U21)/(V21*SQRT(U21))</f>
        <v>0.83558202987277796</v>
      </c>
      <c r="AA21" s="74">
        <f>NORMSDIST(ABS(Z21))</f>
        <v>0.79830501462955716</v>
      </c>
      <c r="AB21" s="74">
        <f>Z21-V21*SQRT(U21)</f>
        <v>0.74457654305426457</v>
      </c>
      <c r="AC21" s="74">
        <f>NORMSDIST(ABS(AB21))</f>
        <v>0.77173619675877292</v>
      </c>
      <c r="AD21" s="74">
        <f>IF(Z21&lt;0, (1-AA21),AA21)</f>
        <v>0.79830501462955716</v>
      </c>
      <c r="AE21" s="74">
        <f>IF(AB21&lt;0, (1-AC21),AC21)</f>
        <v>0.77173619675877292</v>
      </c>
      <c r="AF21" s="74">
        <f>EXP(-Y21*U21/100)*(X21*AD21 -W21*AE21)</f>
        <v>0.19079590067090019</v>
      </c>
      <c r="AG21" s="75">
        <f>AF21*J21</f>
        <v>0.19037414671231212</v>
      </c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</row>
    <row r="22" spans="1:103" x14ac:dyDescent="0.25">
      <c r="A22" s="66" t="s">
        <v>71</v>
      </c>
      <c r="B22" s="66" t="s">
        <v>81</v>
      </c>
      <c r="C22" s="66" t="s">
        <v>73</v>
      </c>
      <c r="D22" s="27" t="s">
        <v>74</v>
      </c>
      <c r="E22" s="66" t="s">
        <v>75</v>
      </c>
      <c r="F22" s="27">
        <v>36586</v>
      </c>
      <c r="G22" s="27">
        <v>36581</v>
      </c>
      <c r="H22" s="28">
        <v>150000</v>
      </c>
      <c r="I22" s="29">
        <v>2.2200001</v>
      </c>
      <c r="J22" s="67">
        <v>0.993075526745679</v>
      </c>
      <c r="K22" s="30">
        <v>0.47</v>
      </c>
      <c r="L22" s="68">
        <v>0.23810000000000001</v>
      </c>
      <c r="M22" s="33">
        <f>AF22*H22</f>
        <v>38057.001904172757</v>
      </c>
      <c r="N22" s="33">
        <f>L22*H22</f>
        <v>35715</v>
      </c>
      <c r="S22" s="33" t="s">
        <v>76</v>
      </c>
      <c r="T22" s="69">
        <f>$G22-$A$1+1</f>
        <v>39</v>
      </c>
      <c r="U22" s="70">
        <f>T22/365.25</f>
        <v>0.10677618069815195</v>
      </c>
      <c r="V22" s="71">
        <f>K22</f>
        <v>0.47</v>
      </c>
      <c r="W22" s="72">
        <v>2.2200000000000002</v>
      </c>
      <c r="X22" s="73">
        <v>2.4085000000000001</v>
      </c>
      <c r="Y22" s="73">
        <v>5.99</v>
      </c>
      <c r="Z22" s="74">
        <f>(LN(X22/W22)+0.5*V22^2*U22)/(V22*SQRT(U22))</f>
        <v>0.60743780094299682</v>
      </c>
      <c r="AA22" s="74">
        <f>NORMSDIST(ABS(Z22))</f>
        <v>0.72821985107739606</v>
      </c>
      <c r="AB22" s="74">
        <f>Z22-V22*SQRT(U22)</f>
        <v>0.45385766447925435</v>
      </c>
      <c r="AC22" s="74">
        <f>NORMSDIST(ABS(AB22))</f>
        <v>0.67503434295365783</v>
      </c>
      <c r="AD22" s="74">
        <f>IF(Z22&lt;0, (1-AA22),AA22)</f>
        <v>0.72821985107739606</v>
      </c>
      <c r="AE22" s="74">
        <f>IF(AB22&lt;0, (1-AC22),AC22)</f>
        <v>0.67503434295365783</v>
      </c>
      <c r="AF22" s="74">
        <f>EXP(-Y22*U22/100)*(X22*AD22 -W22*AE22)</f>
        <v>0.25371334602781836</v>
      </c>
      <c r="AG22" s="75">
        <f>AF22*J22</f>
        <v>0.25195651474898445</v>
      </c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CL22" s="34"/>
      <c r="CM22" s="34"/>
      <c r="CN22" s="34"/>
      <c r="CO22" s="34"/>
      <c r="CP22" s="34"/>
      <c r="CQ22" s="34"/>
      <c r="CR22" s="34"/>
      <c r="CS22" s="34"/>
      <c r="CT22" s="34"/>
      <c r="CU22" s="34"/>
      <c r="CV22" s="34"/>
      <c r="CW22" s="34"/>
      <c r="CX22" s="34"/>
      <c r="CY22" s="34"/>
    </row>
    <row r="23" spans="1:103" x14ac:dyDescent="0.25">
      <c r="A23" s="66" t="s">
        <v>71</v>
      </c>
      <c r="B23" s="66" t="s">
        <v>81</v>
      </c>
      <c r="C23" s="66" t="s">
        <v>73</v>
      </c>
      <c r="D23" s="27" t="s">
        <v>74</v>
      </c>
      <c r="E23" s="66" t="s">
        <v>75</v>
      </c>
      <c r="F23" s="27">
        <v>36617</v>
      </c>
      <c r="G23" s="27">
        <v>36614</v>
      </c>
      <c r="H23" s="28">
        <v>150000</v>
      </c>
      <c r="I23" s="29">
        <v>2.2200001</v>
      </c>
      <c r="J23" s="67">
        <v>0.987899090872838</v>
      </c>
      <c r="K23" s="30">
        <v>0.39</v>
      </c>
      <c r="L23" s="68">
        <v>0.23810000000000001</v>
      </c>
      <c r="M23" s="33">
        <f>AF23*H23</f>
        <v>41846.206982598436</v>
      </c>
      <c r="N23" s="33">
        <f>L23*H23</f>
        <v>35715</v>
      </c>
      <c r="S23" s="33" t="s">
        <v>76</v>
      </c>
      <c r="T23" s="69">
        <f>$G23-$A$1+1</f>
        <v>72</v>
      </c>
      <c r="U23" s="70">
        <f>T23/365.25</f>
        <v>0.1971252566735113</v>
      </c>
      <c r="V23" s="71">
        <f>K23</f>
        <v>0.39</v>
      </c>
      <c r="W23" s="72">
        <v>2.2200000000000002</v>
      </c>
      <c r="X23" s="73">
        <v>2.4239999999999999</v>
      </c>
      <c r="Y23" s="73">
        <v>6.1</v>
      </c>
      <c r="Z23" s="74">
        <f>(LN(X23/W23)+0.5*V23^2*U23)/(V23*SQRT(U23))</f>
        <v>0.5942830455544349</v>
      </c>
      <c r="AA23" s="74">
        <f>NORMSDIST(ABS(Z23))</f>
        <v>0.72383864246565799</v>
      </c>
      <c r="AB23" s="74">
        <f>Z23-V23*SQRT(U23)</f>
        <v>0.42112776397157048</v>
      </c>
      <c r="AC23" s="74">
        <f>NORMSDIST(ABS(AB23))</f>
        <v>0.66316907009135939</v>
      </c>
      <c r="AD23" s="74">
        <f>IF(Z23&lt;0, (1-AA23),AA23)</f>
        <v>0.72383864246565799</v>
      </c>
      <c r="AE23" s="74">
        <f>IF(AB23&lt;0, (1-AC23),AC23)</f>
        <v>0.66316907009135939</v>
      </c>
      <c r="AF23" s="74">
        <f>EXP(-Y23*U23/100)*(X23*AD23 -W23*AE23)</f>
        <v>0.27897471321732292</v>
      </c>
      <c r="AG23" s="75">
        <f>AF23*J23</f>
        <v>0.27559886556390401</v>
      </c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</row>
    <row r="24" spans="1:103" x14ac:dyDescent="0.25">
      <c r="A24" s="66"/>
      <c r="B24" s="66"/>
      <c r="C24" s="66"/>
      <c r="E24" s="66"/>
      <c r="J24" s="67"/>
      <c r="L24" s="68"/>
      <c r="T24" s="76"/>
      <c r="U24" s="76"/>
      <c r="V24" s="77"/>
      <c r="W24" s="78"/>
      <c r="X24" s="79"/>
      <c r="Y24" s="79"/>
      <c r="Z24" s="74"/>
      <c r="AA24" s="74"/>
      <c r="AB24" s="74"/>
      <c r="AC24" s="74"/>
      <c r="AD24" s="74"/>
      <c r="AF24" s="97">
        <f>AVERAGE(AF21:AF23)</f>
        <v>0.24116131997201382</v>
      </c>
      <c r="AG24" s="79">
        <f>AVERAGE(AG21:AG23)</f>
        <v>0.23930984234173355</v>
      </c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</row>
    <row r="25" spans="1:103" x14ac:dyDescent="0.25">
      <c r="A25" s="66" t="s">
        <v>71</v>
      </c>
      <c r="B25" s="66" t="s">
        <v>82</v>
      </c>
      <c r="C25" s="66" t="s">
        <v>73</v>
      </c>
      <c r="D25" s="27" t="s">
        <v>74</v>
      </c>
      <c r="E25" s="66" t="s">
        <v>75</v>
      </c>
      <c r="F25" s="27">
        <v>36557</v>
      </c>
      <c r="G25" s="27">
        <v>36552</v>
      </c>
      <c r="H25" s="28">
        <v>-150000</v>
      </c>
      <c r="I25" s="29">
        <v>2.3850001000000001</v>
      </c>
      <c r="J25" s="67">
        <v>0.99778950199084449</v>
      </c>
      <c r="K25" s="30">
        <v>0.55000000000000004</v>
      </c>
      <c r="L25" s="68">
        <v>0.14319999999999999</v>
      </c>
      <c r="M25" s="33">
        <f>AF25*H25</f>
        <v>-13006.455073551659</v>
      </c>
      <c r="N25" s="33">
        <f>L25*H25</f>
        <v>-21480</v>
      </c>
      <c r="S25" s="33" t="s">
        <v>76</v>
      </c>
      <c r="T25" s="69">
        <f>$G25-$A$1+1</f>
        <v>10</v>
      </c>
      <c r="U25" s="70">
        <f>T25/365</f>
        <v>2.7397260273972601E-2</v>
      </c>
      <c r="V25" s="71">
        <f>K25</f>
        <v>0.55000000000000004</v>
      </c>
      <c r="W25" s="72">
        <v>2.3849999999999998</v>
      </c>
      <c r="X25" s="73">
        <v>2.3855</v>
      </c>
      <c r="Y25" s="73">
        <v>5.86</v>
      </c>
      <c r="Z25" s="74">
        <f>(LN(X25/W25)+0.5*V25^2*U25)/(V25*SQRT(U25))</f>
        <v>4.7820930997948867E-2</v>
      </c>
      <c r="AA25" s="74">
        <f>NORMSDIST(ABS(Z25))</f>
        <v>0.5190705890174333</v>
      </c>
      <c r="AB25" s="74">
        <f>Z25-V25*SQRT(U25)</f>
        <v>-4.3215716748311615E-2</v>
      </c>
      <c r="AC25" s="74">
        <f>NORMSDIST(ABS(AB25))</f>
        <v>0.51723527582449869</v>
      </c>
      <c r="AD25" s="74">
        <f>IF(Z25&lt;0, (1-AA25),AA25)</f>
        <v>0.5190705890174333</v>
      </c>
      <c r="AE25" s="74">
        <f>IF(AB25&lt;0, (1-AC25),AC25)</f>
        <v>0.48276472417550131</v>
      </c>
      <c r="AF25" s="74">
        <f>EXP(-Y25*U25/100)*(X25*AD25 -W25*AE25)</f>
        <v>8.6709700490344391E-2</v>
      </c>
      <c r="AG25" s="75">
        <f>AF25*J25</f>
        <v>8.6518028870036012E-2</v>
      </c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</row>
    <row r="26" spans="1:103" x14ac:dyDescent="0.25">
      <c r="A26" s="66" t="s">
        <v>71</v>
      </c>
      <c r="B26" s="66" t="s">
        <v>82</v>
      </c>
      <c r="C26" s="66" t="s">
        <v>73</v>
      </c>
      <c r="D26" s="27" t="s">
        <v>74</v>
      </c>
      <c r="E26" s="66" t="s">
        <v>75</v>
      </c>
      <c r="F26" s="27">
        <v>36586</v>
      </c>
      <c r="G26" s="27">
        <v>36581</v>
      </c>
      <c r="H26" s="28">
        <v>-150000</v>
      </c>
      <c r="I26" s="29">
        <v>2.3850001000000001</v>
      </c>
      <c r="J26" s="67">
        <v>0.993075526745679</v>
      </c>
      <c r="K26" s="30">
        <v>0.47</v>
      </c>
      <c r="L26" s="68">
        <v>0.14319999999999999</v>
      </c>
      <c r="M26" s="33">
        <f>AF26*H26</f>
        <v>-23668.359478680621</v>
      </c>
      <c r="N26" s="33">
        <f>L26*H26</f>
        <v>-21480</v>
      </c>
      <c r="S26" s="33" t="s">
        <v>76</v>
      </c>
      <c r="T26" s="69">
        <f>$G26-$A$1+1</f>
        <v>39</v>
      </c>
      <c r="U26" s="70">
        <f>T26/365</f>
        <v>0.10684931506849316</v>
      </c>
      <c r="V26" s="71">
        <f>K26</f>
        <v>0.47</v>
      </c>
      <c r="W26" s="72">
        <v>2.3849999999999998</v>
      </c>
      <c r="X26" s="73">
        <v>2.4085000000000001</v>
      </c>
      <c r="Y26" s="73">
        <v>5.99</v>
      </c>
      <c r="Z26" s="74">
        <f>(LN(X26/W26)+0.5*V26^2*U26)/(V26*SQRT(U26))</f>
        <v>0.14063754855924238</v>
      </c>
      <c r="AA26" s="74">
        <f>NORMSDIST(ABS(Z26))</f>
        <v>0.55592188546339827</v>
      </c>
      <c r="AB26" s="74">
        <f>Z26-V26*SQRT(U26)</f>
        <v>-1.2995174838574597E-2</v>
      </c>
      <c r="AC26" s="74">
        <f>NORMSDIST(ABS(AB26))</f>
        <v>0.50518420712345735</v>
      </c>
      <c r="AD26" s="74">
        <f>IF(Z26&lt;0, (1-AA26),AA26)</f>
        <v>0.55592188546339827</v>
      </c>
      <c r="AE26" s="74">
        <f>IF(AB26&lt;0, (1-AC26),AC26)</f>
        <v>0.49481579287654265</v>
      </c>
      <c r="AF26" s="74">
        <f>EXP(-Y26*U26/100)*(X26*AD26 -W26*AE26)</f>
        <v>0.15778906319120414</v>
      </c>
      <c r="AG26" s="75">
        <f>AF26*J26</f>
        <v>0.15669645704331228</v>
      </c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</row>
    <row r="27" spans="1:103" x14ac:dyDescent="0.25">
      <c r="A27" s="66" t="s">
        <v>71</v>
      </c>
      <c r="B27" s="66" t="s">
        <v>82</v>
      </c>
      <c r="C27" s="66" t="s">
        <v>73</v>
      </c>
      <c r="D27" s="27" t="s">
        <v>74</v>
      </c>
      <c r="E27" s="66" t="s">
        <v>75</v>
      </c>
      <c r="F27" s="27">
        <v>36617</v>
      </c>
      <c r="G27" s="27">
        <v>36614</v>
      </c>
      <c r="H27" s="28">
        <v>-150000</v>
      </c>
      <c r="I27" s="29">
        <v>2.3850001000000001</v>
      </c>
      <c r="J27" s="67">
        <v>0.987899090872838</v>
      </c>
      <c r="K27" s="30">
        <v>0.39</v>
      </c>
      <c r="L27" s="68">
        <v>0.14319999999999999</v>
      </c>
      <c r="M27" s="33">
        <f>AF27*H27</f>
        <v>-27592.216386148189</v>
      </c>
      <c r="N27" s="33">
        <f>L27*H27</f>
        <v>-21480</v>
      </c>
      <c r="S27" s="33" t="s">
        <v>76</v>
      </c>
      <c r="T27" s="69">
        <f>$G27-$A$1+1</f>
        <v>72</v>
      </c>
      <c r="U27" s="70">
        <f>T27/365</f>
        <v>0.19726027397260273</v>
      </c>
      <c r="V27" s="71">
        <f>K27</f>
        <v>0.39</v>
      </c>
      <c r="W27" s="72">
        <v>2.3849999999999998</v>
      </c>
      <c r="X27" s="73">
        <v>2.4239999999999999</v>
      </c>
      <c r="Y27" s="73">
        <v>6.1</v>
      </c>
      <c r="Z27" s="74">
        <f>(LN(X27/W27)+0.5*V27^2*U27)/(V27*SQRT(U27))</f>
        <v>0.18024804431037492</v>
      </c>
      <c r="AA27" s="74">
        <f>NORMSDIST(ABS(Z27))</f>
        <v>0.57152107214146719</v>
      </c>
      <c r="AB27" s="74">
        <f>Z27-V27*SQRT(U27)</f>
        <v>7.0334731241352699E-3</v>
      </c>
      <c r="AC27" s="74">
        <f>NORMSDIST(ABS(AB27))</f>
        <v>0.50280594306106252</v>
      </c>
      <c r="AD27" s="74">
        <f>IF(Z27&lt;0, (1-AA27),AA27)</f>
        <v>0.57152107214146719</v>
      </c>
      <c r="AE27" s="74">
        <f>IF(AB27&lt;0, (1-AC27),AC27)</f>
        <v>0.50280594306106252</v>
      </c>
      <c r="AF27" s="74">
        <f>EXP(-Y27*U27/100)*(X27*AD27 -W27*AE27)</f>
        <v>0.18394810924098792</v>
      </c>
      <c r="AG27" s="75">
        <f>AF27*J27</f>
        <v>0.18172216988694945</v>
      </c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</row>
    <row r="28" spans="1:103" x14ac:dyDescent="0.25">
      <c r="A28" s="66"/>
      <c r="B28" s="66"/>
      <c r="C28" s="66"/>
      <c r="E28" s="66"/>
      <c r="T28" s="76"/>
      <c r="U28" s="76"/>
      <c r="V28" s="77"/>
      <c r="W28" s="78"/>
      <c r="X28" s="79"/>
      <c r="Y28" s="79"/>
      <c r="Z28" s="74"/>
      <c r="AA28" s="74"/>
      <c r="AB28" s="74"/>
      <c r="AC28" s="74"/>
      <c r="AD28" s="74"/>
      <c r="AF28" s="97">
        <f>AVERAGE(AF25:AF27)</f>
        <v>0.14281562430751216</v>
      </c>
      <c r="AG28" s="79">
        <f>AVERAGE(AG25:AG27)</f>
        <v>0.14164555193343256</v>
      </c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</row>
    <row r="29" spans="1:103" x14ac:dyDescent="0.25">
      <c r="A29" s="66" t="s">
        <v>71</v>
      </c>
      <c r="B29" s="66" t="s">
        <v>83</v>
      </c>
      <c r="C29" s="66" t="s">
        <v>73</v>
      </c>
      <c r="D29" s="27" t="s">
        <v>84</v>
      </c>
      <c r="E29" s="66" t="s">
        <v>75</v>
      </c>
      <c r="F29" s="27">
        <v>36647</v>
      </c>
      <c r="G29" s="27">
        <v>36636</v>
      </c>
      <c r="H29" s="84">
        <v>-150000</v>
      </c>
      <c r="I29" s="85" t="s">
        <v>85</v>
      </c>
      <c r="J29" s="67">
        <v>0.98281854483511599</v>
      </c>
      <c r="K29" s="30">
        <v>0.55000000000000004</v>
      </c>
      <c r="L29" s="68">
        <v>0.2</v>
      </c>
      <c r="M29" s="33">
        <f t="shared" ref="M29:M34" si="0">L29*H29</f>
        <v>-30000</v>
      </c>
      <c r="N29" s="33">
        <f t="shared" ref="N29:N34" si="1">L29*H29</f>
        <v>-30000</v>
      </c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</row>
    <row r="30" spans="1:103" x14ac:dyDescent="0.25">
      <c r="A30" s="66" t="s">
        <v>71</v>
      </c>
      <c r="B30" s="66" t="s">
        <v>83</v>
      </c>
      <c r="C30" s="66" t="s">
        <v>73</v>
      </c>
      <c r="D30" s="27" t="s">
        <v>84</v>
      </c>
      <c r="E30" s="66" t="s">
        <v>75</v>
      </c>
      <c r="F30" s="27">
        <v>36678</v>
      </c>
      <c r="G30" s="27">
        <v>36636</v>
      </c>
      <c r="H30" s="84">
        <v>-150000</v>
      </c>
      <c r="I30" s="85" t="s">
        <v>85</v>
      </c>
      <c r="J30" s="67">
        <v>0.97760117417863723</v>
      </c>
      <c r="K30" s="30">
        <v>0.47</v>
      </c>
      <c r="L30" s="68">
        <v>0.2</v>
      </c>
      <c r="M30" s="33">
        <f t="shared" si="0"/>
        <v>-30000</v>
      </c>
      <c r="N30" s="33">
        <f t="shared" si="1"/>
        <v>-30000</v>
      </c>
      <c r="X30" s="82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  <c r="CD30" s="75"/>
      <c r="CE30" s="75"/>
    </row>
    <row r="31" spans="1:103" x14ac:dyDescent="0.25">
      <c r="A31" s="66" t="s">
        <v>71</v>
      </c>
      <c r="B31" s="66" t="s">
        <v>83</v>
      </c>
      <c r="C31" s="66" t="s">
        <v>73</v>
      </c>
      <c r="D31" s="27" t="s">
        <v>84</v>
      </c>
      <c r="E31" s="66" t="s">
        <v>75</v>
      </c>
      <c r="F31" s="27">
        <v>36708</v>
      </c>
      <c r="G31" s="27">
        <v>36636</v>
      </c>
      <c r="H31" s="84">
        <v>-150000</v>
      </c>
      <c r="I31" s="85" t="s">
        <v>85</v>
      </c>
      <c r="J31" s="67">
        <v>0.97243628289026118</v>
      </c>
      <c r="K31" s="30">
        <v>0.39</v>
      </c>
      <c r="L31" s="68">
        <v>0.2</v>
      </c>
      <c r="M31" s="33">
        <f t="shared" si="0"/>
        <v>-30000</v>
      </c>
      <c r="N31" s="33">
        <f t="shared" si="1"/>
        <v>-30000</v>
      </c>
      <c r="X31" s="82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  <c r="CD31" s="75"/>
      <c r="CE31" s="75"/>
    </row>
    <row r="32" spans="1:103" x14ac:dyDescent="0.25">
      <c r="A32" s="66" t="s">
        <v>71</v>
      </c>
      <c r="B32" s="66" t="s">
        <v>83</v>
      </c>
      <c r="C32" s="66" t="s">
        <v>73</v>
      </c>
      <c r="D32" s="27" t="s">
        <v>84</v>
      </c>
      <c r="E32" s="66" t="s">
        <v>75</v>
      </c>
      <c r="F32" s="27">
        <v>36739</v>
      </c>
      <c r="G32" s="27">
        <v>36636</v>
      </c>
      <c r="H32" s="84">
        <v>-150000</v>
      </c>
      <c r="I32" s="85" t="s">
        <v>85</v>
      </c>
      <c r="J32" s="67">
        <v>0.96704383429418561</v>
      </c>
      <c r="K32" s="30">
        <v>0.55000000000000004</v>
      </c>
      <c r="L32" s="68">
        <v>0.2</v>
      </c>
      <c r="M32" s="33">
        <f t="shared" si="0"/>
        <v>-30000</v>
      </c>
      <c r="N32" s="33">
        <f t="shared" si="1"/>
        <v>-30000</v>
      </c>
      <c r="X32" s="82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  <c r="BY32" s="75"/>
      <c r="BZ32" s="75"/>
      <c r="CA32" s="75"/>
      <c r="CB32" s="75"/>
      <c r="CC32" s="75"/>
      <c r="CD32" s="75"/>
      <c r="CE32" s="75"/>
    </row>
    <row r="33" spans="1:83" x14ac:dyDescent="0.25">
      <c r="A33" s="66" t="s">
        <v>71</v>
      </c>
      <c r="B33" s="66" t="s">
        <v>83</v>
      </c>
      <c r="C33" s="66" t="s">
        <v>73</v>
      </c>
      <c r="D33" s="27" t="s">
        <v>84</v>
      </c>
      <c r="E33" s="66" t="s">
        <v>75</v>
      </c>
      <c r="F33" s="27">
        <v>36770</v>
      </c>
      <c r="G33" s="27">
        <v>36636</v>
      </c>
      <c r="H33" s="84">
        <v>-150000</v>
      </c>
      <c r="I33" s="85" t="s">
        <v>85</v>
      </c>
      <c r="J33" s="67">
        <v>0.96158727673566891</v>
      </c>
      <c r="K33" s="30">
        <v>0.47</v>
      </c>
      <c r="L33" s="68">
        <v>0.2</v>
      </c>
      <c r="M33" s="33">
        <f t="shared" si="0"/>
        <v>-30000</v>
      </c>
      <c r="N33" s="33">
        <f t="shared" si="1"/>
        <v>-30000</v>
      </c>
      <c r="X33" s="82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5"/>
      <c r="BJ33" s="75"/>
      <c r="BK33" s="75"/>
      <c r="BL33" s="75"/>
      <c r="BM33" s="75"/>
      <c r="BN33" s="75"/>
      <c r="BO33" s="75"/>
      <c r="BP33" s="75"/>
      <c r="BQ33" s="75"/>
      <c r="BR33" s="75"/>
      <c r="BS33" s="75"/>
      <c r="BT33" s="75"/>
      <c r="BU33" s="75"/>
      <c r="BV33" s="75"/>
      <c r="BW33" s="75"/>
      <c r="BX33" s="75"/>
      <c r="BY33" s="75"/>
      <c r="BZ33" s="75"/>
      <c r="CA33" s="75"/>
      <c r="CB33" s="75"/>
      <c r="CC33" s="75"/>
      <c r="CD33" s="75"/>
      <c r="CE33" s="75"/>
    </row>
    <row r="34" spans="1:83" x14ac:dyDescent="0.25">
      <c r="A34" s="66" t="s">
        <v>71</v>
      </c>
      <c r="B34" s="66" t="s">
        <v>83</v>
      </c>
      <c r="C34" s="66" t="s">
        <v>73</v>
      </c>
      <c r="D34" s="27" t="s">
        <v>84</v>
      </c>
      <c r="E34" s="66" t="s">
        <v>75</v>
      </c>
      <c r="F34" s="27">
        <v>36800</v>
      </c>
      <c r="G34" s="27">
        <v>36636</v>
      </c>
      <c r="H34" s="84">
        <v>-150000</v>
      </c>
      <c r="I34" s="85" t="s">
        <v>85</v>
      </c>
      <c r="J34" s="67">
        <v>0.95626713398158714</v>
      </c>
      <c r="K34" s="30">
        <v>0.39</v>
      </c>
      <c r="L34" s="68">
        <v>0.2</v>
      </c>
      <c r="M34" s="33">
        <f t="shared" si="0"/>
        <v>-30000</v>
      </c>
      <c r="N34" s="33">
        <f t="shared" si="1"/>
        <v>-30000</v>
      </c>
      <c r="X34" s="82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  <c r="CD34" s="75"/>
      <c r="CE34" s="75"/>
    </row>
    <row r="35" spans="1:83" x14ac:dyDescent="0.25">
      <c r="A35" s="66"/>
      <c r="B35" s="66"/>
      <c r="C35" s="66"/>
      <c r="E35" s="66"/>
      <c r="X35" s="82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5"/>
      <c r="BJ35" s="75"/>
      <c r="BK35" s="75"/>
      <c r="BL35" s="75"/>
      <c r="BM35" s="75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  <c r="CD35" s="75"/>
      <c r="CE35" s="75"/>
    </row>
    <row r="36" spans="1:83" x14ac:dyDescent="0.25">
      <c r="A36" s="66"/>
      <c r="B36" s="66"/>
      <c r="C36" s="66"/>
      <c r="E36" s="66"/>
      <c r="M36" s="31"/>
      <c r="X36" s="82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  <c r="BY36" s="75"/>
      <c r="BZ36" s="75"/>
      <c r="CA36" s="75"/>
      <c r="CB36" s="75"/>
      <c r="CC36" s="75"/>
      <c r="CD36" s="75"/>
      <c r="CE36" s="75"/>
    </row>
    <row r="37" spans="1:83" x14ac:dyDescent="0.25">
      <c r="A37" s="66"/>
      <c r="B37" s="66"/>
      <c r="C37" s="66"/>
      <c r="E37" s="66"/>
      <c r="M37" s="31"/>
      <c r="X37" s="82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5"/>
      <c r="BJ37" s="75"/>
      <c r="BK37" s="75"/>
      <c r="BL37" s="75"/>
      <c r="BM37" s="75"/>
      <c r="BN37" s="75"/>
      <c r="BO37" s="75"/>
      <c r="BP37" s="75"/>
      <c r="BQ37" s="75"/>
      <c r="BR37" s="75"/>
      <c r="BS37" s="75"/>
      <c r="BT37" s="75"/>
      <c r="BU37" s="75"/>
      <c r="BV37" s="75"/>
      <c r="BW37" s="75"/>
      <c r="BX37" s="75"/>
      <c r="BY37" s="75"/>
      <c r="BZ37" s="75"/>
      <c r="CA37" s="75"/>
      <c r="CB37" s="75"/>
      <c r="CC37" s="75"/>
      <c r="CD37" s="75"/>
      <c r="CE37" s="75"/>
    </row>
    <row r="38" spans="1:83" x14ac:dyDescent="0.25">
      <c r="A38" s="66"/>
      <c r="B38" s="66"/>
      <c r="C38" s="66"/>
      <c r="E38" s="66"/>
      <c r="I38" s="86"/>
      <c r="M38" s="31"/>
      <c r="X38" s="82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5"/>
      <c r="BJ38" s="75"/>
      <c r="BK38" s="75"/>
      <c r="BL38" s="75"/>
      <c r="BM38" s="75"/>
      <c r="BN38" s="75"/>
      <c r="BO38" s="75"/>
      <c r="BP38" s="75"/>
      <c r="BQ38" s="75"/>
      <c r="BR38" s="75"/>
      <c r="BS38" s="75"/>
      <c r="BT38" s="75"/>
      <c r="BU38" s="75"/>
      <c r="BV38" s="75"/>
      <c r="BW38" s="75"/>
      <c r="BX38" s="75"/>
      <c r="BY38" s="75"/>
      <c r="BZ38" s="75"/>
      <c r="CA38" s="75"/>
      <c r="CB38" s="75"/>
      <c r="CC38" s="75"/>
      <c r="CD38" s="75"/>
      <c r="CE38" s="75"/>
    </row>
    <row r="39" spans="1:83" x14ac:dyDescent="0.25">
      <c r="A39" s="66"/>
      <c r="B39" s="66"/>
      <c r="C39" s="66"/>
      <c r="E39" s="66"/>
      <c r="M39" s="31"/>
      <c r="X39" s="82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5"/>
      <c r="BJ39" s="75"/>
      <c r="BK39" s="75"/>
      <c r="BL39" s="75"/>
      <c r="BM39" s="75"/>
      <c r="BN39" s="75"/>
      <c r="BO39" s="75"/>
      <c r="BP39" s="75"/>
      <c r="BQ39" s="75"/>
      <c r="BR39" s="75"/>
      <c r="BS39" s="75"/>
      <c r="BT39" s="75"/>
      <c r="BU39" s="75"/>
      <c r="BV39" s="75"/>
      <c r="BW39" s="75"/>
      <c r="BX39" s="75"/>
      <c r="BY39" s="75"/>
      <c r="BZ39" s="75"/>
      <c r="CA39" s="75"/>
      <c r="CB39" s="75"/>
      <c r="CC39" s="75"/>
      <c r="CD39" s="75"/>
      <c r="CE39" s="75"/>
    </row>
    <row r="40" spans="1:83" x14ac:dyDescent="0.25">
      <c r="A40" s="66"/>
      <c r="B40" s="66"/>
      <c r="C40" s="66"/>
      <c r="E40" s="66"/>
      <c r="M40" s="31"/>
      <c r="X40" s="82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5"/>
      <c r="BJ40" s="75"/>
      <c r="BK40" s="75"/>
      <c r="BL40" s="75"/>
      <c r="BM40" s="75"/>
      <c r="BN40" s="75"/>
      <c r="BO40" s="75"/>
      <c r="BP40" s="75"/>
      <c r="BQ40" s="75"/>
      <c r="BR40" s="75"/>
      <c r="BS40" s="75"/>
      <c r="BT40" s="75"/>
      <c r="BU40" s="75"/>
      <c r="BV40" s="75"/>
      <c r="BW40" s="75"/>
      <c r="BX40" s="75"/>
      <c r="BY40" s="75"/>
      <c r="BZ40" s="75"/>
      <c r="CA40" s="75"/>
      <c r="CB40" s="75"/>
      <c r="CC40" s="75"/>
      <c r="CD40" s="75"/>
      <c r="CE40" s="75"/>
    </row>
    <row r="41" spans="1:83" x14ac:dyDescent="0.25">
      <c r="A41" s="66"/>
      <c r="B41" s="66"/>
      <c r="C41" s="66"/>
      <c r="E41" s="66"/>
      <c r="M41" s="31"/>
      <c r="X41" s="82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5"/>
      <c r="BJ41" s="75"/>
      <c r="BK41" s="75"/>
      <c r="BL41" s="75"/>
      <c r="BM41" s="75"/>
      <c r="BN41" s="75"/>
      <c r="BO41" s="75"/>
      <c r="BP41" s="75"/>
      <c r="BQ41" s="75"/>
      <c r="BR41" s="75"/>
      <c r="BS41" s="75"/>
      <c r="BT41" s="75"/>
      <c r="BU41" s="75"/>
      <c r="BV41" s="75"/>
      <c r="BW41" s="75"/>
      <c r="BX41" s="75"/>
      <c r="BY41" s="75"/>
      <c r="BZ41" s="75"/>
      <c r="CA41" s="75"/>
      <c r="CB41" s="75"/>
      <c r="CC41" s="75"/>
      <c r="CD41" s="75"/>
      <c r="CE41" s="75"/>
    </row>
    <row r="42" spans="1:83" x14ac:dyDescent="0.25">
      <c r="A42" s="66"/>
      <c r="B42" s="66"/>
      <c r="C42" s="66"/>
      <c r="E42" s="66"/>
      <c r="X42" s="82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5"/>
      <c r="BJ42" s="75"/>
      <c r="BK42" s="75"/>
      <c r="BL42" s="75"/>
      <c r="BM42" s="75"/>
      <c r="BN42" s="75"/>
      <c r="BO42" s="75"/>
      <c r="BP42" s="75"/>
      <c r="BQ42" s="75"/>
      <c r="BR42" s="75"/>
      <c r="BS42" s="75"/>
      <c r="BT42" s="75"/>
      <c r="BU42" s="75"/>
      <c r="BV42" s="75"/>
      <c r="BW42" s="75"/>
      <c r="BX42" s="75"/>
      <c r="BY42" s="75"/>
      <c r="BZ42" s="75"/>
      <c r="CA42" s="75"/>
      <c r="CB42" s="75"/>
      <c r="CC42" s="75"/>
      <c r="CD42" s="75"/>
      <c r="CE42" s="75"/>
    </row>
    <row r="43" spans="1:83" x14ac:dyDescent="0.25">
      <c r="A43" s="66"/>
      <c r="B43" s="66"/>
      <c r="C43" s="66"/>
      <c r="E43" s="66"/>
      <c r="X43" s="82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75"/>
      <c r="BL43" s="75"/>
      <c r="BM43" s="75"/>
      <c r="BN43" s="75"/>
      <c r="BO43" s="75"/>
      <c r="BP43" s="75"/>
      <c r="BQ43" s="75"/>
      <c r="BR43" s="75"/>
      <c r="BS43" s="75"/>
      <c r="BT43" s="75"/>
      <c r="BU43" s="75"/>
      <c r="BV43" s="75"/>
      <c r="BW43" s="75"/>
      <c r="BX43" s="75"/>
      <c r="BY43" s="75"/>
      <c r="BZ43" s="75"/>
      <c r="CA43" s="75"/>
      <c r="CB43" s="75"/>
      <c r="CC43" s="75"/>
      <c r="CD43" s="75"/>
      <c r="CE43" s="75"/>
    </row>
    <row r="44" spans="1:83" x14ac:dyDescent="0.25">
      <c r="A44" s="66"/>
      <c r="B44" s="66"/>
      <c r="C44" s="66"/>
      <c r="E44" s="66"/>
      <c r="X44" s="82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75"/>
      <c r="BX44" s="75"/>
      <c r="BY44" s="75"/>
      <c r="BZ44" s="75"/>
      <c r="CA44" s="75"/>
      <c r="CB44" s="75"/>
      <c r="CC44" s="75"/>
      <c r="CD44" s="75"/>
      <c r="CE44" s="75"/>
    </row>
    <row r="45" spans="1:83" x14ac:dyDescent="0.25">
      <c r="A45" s="66"/>
      <c r="B45" s="66"/>
      <c r="C45" s="66"/>
      <c r="E45" s="66"/>
      <c r="X45" s="82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75"/>
      <c r="BX45" s="75"/>
      <c r="BY45" s="75"/>
      <c r="BZ45" s="75"/>
      <c r="CA45" s="75"/>
      <c r="CB45" s="75"/>
      <c r="CC45" s="75"/>
      <c r="CD45" s="75"/>
      <c r="CE45" s="75"/>
    </row>
    <row r="46" spans="1:83" x14ac:dyDescent="0.25">
      <c r="A46" s="66"/>
      <c r="B46" s="66"/>
      <c r="C46" s="66"/>
      <c r="E46" s="66"/>
      <c r="X46" s="82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75"/>
      <c r="BX46" s="75"/>
      <c r="BY46" s="75"/>
      <c r="BZ46" s="75"/>
      <c r="CA46" s="75"/>
      <c r="CB46" s="75"/>
      <c r="CC46" s="75"/>
      <c r="CD46" s="75"/>
      <c r="CE46" s="75"/>
    </row>
    <row r="47" spans="1:83" x14ac:dyDescent="0.25">
      <c r="A47" s="66"/>
      <c r="B47" s="66"/>
      <c r="C47" s="66"/>
      <c r="E47" s="66"/>
      <c r="X47" s="82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5"/>
      <c r="BJ47" s="75"/>
      <c r="BK47" s="75"/>
      <c r="BL47" s="75"/>
      <c r="BM47" s="75"/>
      <c r="BN47" s="75"/>
      <c r="BO47" s="75"/>
      <c r="BP47" s="75"/>
      <c r="BQ47" s="75"/>
      <c r="BR47" s="75"/>
      <c r="BS47" s="75"/>
      <c r="BT47" s="75"/>
      <c r="BU47" s="75"/>
      <c r="BV47" s="75"/>
      <c r="BW47" s="75"/>
      <c r="BX47" s="75"/>
      <c r="BY47" s="75"/>
      <c r="BZ47" s="75"/>
      <c r="CA47" s="75"/>
      <c r="CB47" s="75"/>
      <c r="CC47" s="75"/>
      <c r="CD47" s="75"/>
      <c r="CE47" s="75"/>
    </row>
    <row r="48" spans="1:83" x14ac:dyDescent="0.25">
      <c r="A48" s="66"/>
      <c r="B48" s="66"/>
      <c r="C48" s="66"/>
      <c r="E48" s="66"/>
      <c r="X48" s="82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75"/>
      <c r="BR48" s="75"/>
      <c r="BS48" s="75"/>
      <c r="BT48" s="75"/>
      <c r="BU48" s="75"/>
      <c r="BV48" s="75"/>
      <c r="BW48" s="75"/>
      <c r="BX48" s="75"/>
      <c r="BY48" s="75"/>
      <c r="BZ48" s="75"/>
      <c r="CA48" s="75"/>
      <c r="CB48" s="75"/>
      <c r="CC48" s="75"/>
      <c r="CD48" s="75"/>
      <c r="CE48" s="75"/>
    </row>
    <row r="49" spans="1:83" x14ac:dyDescent="0.25">
      <c r="A49" s="66"/>
      <c r="B49" s="66"/>
      <c r="C49" s="66"/>
      <c r="E49" s="66"/>
      <c r="X49" s="82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5"/>
      <c r="BP49" s="75"/>
      <c r="BQ49" s="75"/>
      <c r="BR49" s="75"/>
      <c r="BS49" s="75"/>
      <c r="BT49" s="75"/>
      <c r="BU49" s="75"/>
      <c r="BV49" s="75"/>
      <c r="BW49" s="75"/>
      <c r="BX49" s="75"/>
      <c r="BY49" s="75"/>
      <c r="BZ49" s="75"/>
      <c r="CA49" s="75"/>
      <c r="CB49" s="75"/>
      <c r="CC49" s="75"/>
      <c r="CD49" s="75"/>
      <c r="CE49" s="75"/>
    </row>
    <row r="50" spans="1:83" x14ac:dyDescent="0.25">
      <c r="A50" s="66"/>
      <c r="B50" s="66"/>
      <c r="C50" s="66"/>
      <c r="E50" s="66"/>
      <c r="X50" s="82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75"/>
      <c r="BR50" s="75"/>
      <c r="BS50" s="75"/>
      <c r="BT50" s="75"/>
      <c r="BU50" s="75"/>
      <c r="BV50" s="75"/>
      <c r="BW50" s="75"/>
      <c r="BX50" s="75"/>
      <c r="BY50" s="75"/>
      <c r="BZ50" s="75"/>
      <c r="CA50" s="75"/>
      <c r="CB50" s="75"/>
      <c r="CC50" s="75"/>
      <c r="CD50" s="75"/>
      <c r="CE50" s="75"/>
    </row>
    <row r="51" spans="1:83" x14ac:dyDescent="0.25">
      <c r="A51" s="66"/>
      <c r="B51" s="66"/>
      <c r="C51" s="66"/>
      <c r="E51" s="66"/>
      <c r="X51" s="82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5"/>
      <c r="BJ51" s="75"/>
      <c r="BK51" s="75"/>
      <c r="BL51" s="75"/>
      <c r="BM51" s="75"/>
      <c r="BN51" s="75"/>
      <c r="BO51" s="75"/>
      <c r="BP51" s="75"/>
      <c r="BQ51" s="75"/>
      <c r="BR51" s="75"/>
      <c r="BS51" s="75"/>
      <c r="BT51" s="75"/>
      <c r="BU51" s="75"/>
      <c r="BV51" s="75"/>
      <c r="BW51" s="75"/>
      <c r="BX51" s="75"/>
      <c r="BY51" s="75"/>
      <c r="BZ51" s="75"/>
      <c r="CA51" s="75"/>
      <c r="CB51" s="75"/>
      <c r="CC51" s="75"/>
      <c r="CD51" s="75"/>
      <c r="CE51" s="75"/>
    </row>
    <row r="52" spans="1:83" x14ac:dyDescent="0.25">
      <c r="A52" s="66"/>
      <c r="B52" s="66"/>
      <c r="C52" s="66"/>
      <c r="E52" s="66"/>
      <c r="X52" s="82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75"/>
      <c r="BR52" s="75"/>
      <c r="BS52" s="75"/>
      <c r="BT52" s="75"/>
      <c r="BU52" s="75"/>
      <c r="BV52" s="75"/>
      <c r="BW52" s="75"/>
      <c r="BX52" s="75"/>
      <c r="BY52" s="75"/>
      <c r="BZ52" s="75"/>
      <c r="CA52" s="75"/>
      <c r="CB52" s="75"/>
      <c r="CC52" s="75"/>
      <c r="CD52" s="75"/>
      <c r="CE52" s="75"/>
    </row>
    <row r="53" spans="1:83" x14ac:dyDescent="0.25">
      <c r="A53" s="66"/>
      <c r="B53" s="66"/>
      <c r="C53" s="66"/>
      <c r="E53" s="66"/>
      <c r="X53" s="82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  <c r="AP53" s="75"/>
      <c r="AQ53" s="75"/>
      <c r="AR53" s="75"/>
      <c r="AS53" s="75"/>
      <c r="AT53" s="75"/>
      <c r="AU53" s="75"/>
      <c r="AV53" s="75"/>
      <c r="AW53" s="75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5"/>
      <c r="BJ53" s="75"/>
      <c r="BK53" s="75"/>
      <c r="BL53" s="75"/>
      <c r="BM53" s="75"/>
      <c r="BN53" s="75"/>
      <c r="BO53" s="75"/>
      <c r="BP53" s="75"/>
      <c r="BQ53" s="75"/>
      <c r="BR53" s="75"/>
      <c r="BS53" s="75"/>
      <c r="BT53" s="75"/>
      <c r="BU53" s="75"/>
      <c r="BV53" s="75"/>
      <c r="BW53" s="75"/>
      <c r="BX53" s="75"/>
      <c r="BY53" s="75"/>
      <c r="BZ53" s="75"/>
      <c r="CA53" s="75"/>
      <c r="CB53" s="75"/>
      <c r="CC53" s="75"/>
      <c r="CD53" s="75"/>
      <c r="CE53" s="75"/>
    </row>
    <row r="54" spans="1:83" x14ac:dyDescent="0.25">
      <c r="A54" s="66"/>
      <c r="B54" s="66"/>
      <c r="C54" s="66"/>
      <c r="E54" s="66"/>
      <c r="X54" s="82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75"/>
      <c r="BR54" s="75"/>
      <c r="BS54" s="75"/>
      <c r="BT54" s="75"/>
      <c r="BU54" s="75"/>
      <c r="BV54" s="75"/>
      <c r="BW54" s="75"/>
      <c r="BX54" s="75"/>
      <c r="BY54" s="75"/>
      <c r="BZ54" s="75"/>
      <c r="CA54" s="75"/>
      <c r="CB54" s="75"/>
      <c r="CC54" s="75"/>
      <c r="CD54" s="75"/>
      <c r="CE54" s="75"/>
    </row>
    <row r="55" spans="1:83" x14ac:dyDescent="0.25">
      <c r="A55" s="66"/>
      <c r="B55" s="66"/>
      <c r="C55" s="66"/>
      <c r="E55" s="66"/>
      <c r="X55" s="82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  <c r="AP55" s="75"/>
      <c r="AQ55" s="75"/>
      <c r="AR55" s="75"/>
      <c r="AS55" s="75"/>
      <c r="AT55" s="75"/>
      <c r="AU55" s="75"/>
      <c r="AV55" s="75"/>
      <c r="AW55" s="75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5"/>
      <c r="BJ55" s="75"/>
      <c r="BK55" s="75"/>
      <c r="BL55" s="75"/>
      <c r="BM55" s="75"/>
      <c r="BN55" s="75"/>
      <c r="BO55" s="75"/>
      <c r="BP55" s="75"/>
      <c r="BQ55" s="75"/>
      <c r="BR55" s="75"/>
      <c r="BS55" s="75"/>
      <c r="BT55" s="75"/>
      <c r="BU55" s="75"/>
      <c r="BV55" s="75"/>
      <c r="BW55" s="75"/>
      <c r="BX55" s="75"/>
      <c r="BY55" s="75"/>
      <c r="BZ55" s="75"/>
      <c r="CA55" s="75"/>
      <c r="CB55" s="75"/>
      <c r="CC55" s="75"/>
      <c r="CD55" s="75"/>
      <c r="CE55" s="75"/>
    </row>
    <row r="56" spans="1:83" x14ac:dyDescent="0.25">
      <c r="A56" s="66"/>
      <c r="B56" s="66"/>
      <c r="C56" s="66"/>
      <c r="E56" s="66"/>
      <c r="X56" s="82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  <c r="CD56" s="75"/>
      <c r="CE56" s="75"/>
    </row>
    <row r="57" spans="1:83" x14ac:dyDescent="0.25">
      <c r="A57" s="66"/>
      <c r="B57" s="66"/>
      <c r="C57" s="66"/>
      <c r="E57" s="66"/>
      <c r="X57" s="82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  <c r="AP57" s="75"/>
      <c r="AQ57" s="75"/>
      <c r="AR57" s="75"/>
      <c r="AS57" s="75"/>
      <c r="AT57" s="75"/>
      <c r="AU57" s="75"/>
      <c r="AV57" s="75"/>
      <c r="AW57" s="75"/>
      <c r="AX57" s="75"/>
      <c r="AY57" s="75"/>
      <c r="AZ57" s="75"/>
      <c r="BA57" s="75"/>
      <c r="BB57" s="75"/>
      <c r="BC57" s="75"/>
      <c r="BD57" s="75"/>
      <c r="BE57" s="75"/>
      <c r="BF57" s="75"/>
      <c r="BG57" s="75"/>
      <c r="BH57" s="75"/>
      <c r="BI57" s="75"/>
      <c r="BJ57" s="75"/>
      <c r="BK57" s="75"/>
      <c r="BL57" s="75"/>
      <c r="BM57" s="75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  <c r="CD57" s="75"/>
      <c r="CE57" s="75"/>
    </row>
    <row r="58" spans="1:83" x14ac:dyDescent="0.25">
      <c r="A58" s="66"/>
      <c r="B58" s="66"/>
      <c r="C58" s="66"/>
      <c r="E58" s="66"/>
      <c r="X58" s="82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  <c r="CD58" s="75"/>
      <c r="CE58" s="75"/>
    </row>
    <row r="59" spans="1:83" x14ac:dyDescent="0.25">
      <c r="A59" s="66"/>
      <c r="B59" s="66"/>
      <c r="C59" s="66"/>
      <c r="E59" s="66"/>
      <c r="X59" s="82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75"/>
      <c r="BD59" s="75"/>
      <c r="BE59" s="75"/>
      <c r="BF59" s="75"/>
      <c r="BG59" s="75"/>
      <c r="BH59" s="75"/>
      <c r="BI59" s="75"/>
      <c r="BJ59" s="75"/>
      <c r="BK59" s="75"/>
      <c r="BL59" s="75"/>
      <c r="BM59" s="75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  <c r="CD59" s="75"/>
      <c r="CE59" s="75"/>
    </row>
    <row r="60" spans="1:83" x14ac:dyDescent="0.25">
      <c r="A60" s="66"/>
      <c r="B60" s="66"/>
      <c r="C60" s="66"/>
      <c r="E60" s="66"/>
      <c r="X60" s="82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  <c r="CD60" s="75"/>
      <c r="CE60" s="75"/>
    </row>
    <row r="61" spans="1:83" x14ac:dyDescent="0.25">
      <c r="A61" s="66"/>
      <c r="B61" s="66"/>
      <c r="C61" s="66"/>
      <c r="E61" s="66"/>
      <c r="X61" s="82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75"/>
      <c r="BD61" s="75"/>
      <c r="BE61" s="75"/>
      <c r="BF61" s="75"/>
      <c r="BG61" s="75"/>
      <c r="BH61" s="75"/>
      <c r="BI61" s="75"/>
      <c r="BJ61" s="75"/>
      <c r="BK61" s="75"/>
      <c r="BL61" s="75"/>
      <c r="BM61" s="75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  <c r="CD61" s="75"/>
      <c r="CE61" s="75"/>
    </row>
    <row r="62" spans="1:83" x14ac:dyDescent="0.25">
      <c r="A62" s="66"/>
      <c r="B62" s="66"/>
      <c r="C62" s="66"/>
      <c r="E62" s="66"/>
      <c r="X62" s="82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</row>
    <row r="63" spans="1:83" x14ac:dyDescent="0.25">
      <c r="A63" s="66"/>
      <c r="B63" s="66"/>
      <c r="C63" s="66"/>
      <c r="E63" s="66"/>
      <c r="X63" s="82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  <c r="AP63" s="75"/>
      <c r="AQ63" s="75"/>
      <c r="AR63" s="75"/>
      <c r="AS63" s="75"/>
      <c r="AT63" s="75"/>
      <c r="AU63" s="75"/>
      <c r="AV63" s="75"/>
      <c r="AW63" s="75"/>
      <c r="AX63" s="75"/>
      <c r="AY63" s="75"/>
      <c r="AZ63" s="75"/>
      <c r="BA63" s="75"/>
      <c r="BB63" s="75"/>
      <c r="BC63" s="75"/>
      <c r="BD63" s="75"/>
      <c r="BE63" s="75"/>
      <c r="BF63" s="75"/>
      <c r="BG63" s="75"/>
      <c r="BH63" s="75"/>
      <c r="BI63" s="75"/>
      <c r="BJ63" s="75"/>
      <c r="BK63" s="75"/>
      <c r="BL63" s="75"/>
      <c r="BM63" s="75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  <c r="CD63" s="75"/>
      <c r="CE63" s="75"/>
    </row>
    <row r="64" spans="1:83" x14ac:dyDescent="0.25">
      <c r="A64" s="66"/>
      <c r="B64" s="66"/>
      <c r="C64" s="66"/>
      <c r="E64" s="66"/>
      <c r="X64" s="82"/>
      <c r="Y64" s="75"/>
      <c r="Z64" s="75"/>
      <c r="AA64" s="75"/>
      <c r="AB64" s="75"/>
      <c r="AC64" s="75"/>
      <c r="AD64" s="75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75"/>
      <c r="BR64" s="75"/>
      <c r="BS64" s="75"/>
      <c r="BT64" s="75"/>
      <c r="BU64" s="75"/>
      <c r="BV64" s="75"/>
      <c r="BW64" s="75"/>
      <c r="BX64" s="75"/>
      <c r="BY64" s="75"/>
      <c r="BZ64" s="75"/>
      <c r="CA64" s="75"/>
      <c r="CB64" s="75"/>
      <c r="CC64" s="75"/>
      <c r="CD64" s="75"/>
      <c r="CE64" s="75"/>
    </row>
    <row r="65" spans="1:83" x14ac:dyDescent="0.25">
      <c r="A65" s="66"/>
      <c r="B65" s="66"/>
      <c r="C65" s="66"/>
      <c r="E65" s="66"/>
      <c r="X65" s="82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5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</row>
    <row r="66" spans="1:83" x14ac:dyDescent="0.25">
      <c r="A66" s="66"/>
      <c r="B66" s="66"/>
      <c r="C66" s="66"/>
      <c r="E66" s="66"/>
      <c r="X66" s="82"/>
      <c r="Y66" s="75"/>
      <c r="Z66" s="75"/>
      <c r="AA66" s="75"/>
      <c r="AB66" s="75"/>
      <c r="AC66" s="75"/>
      <c r="AD66" s="75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</row>
    <row r="67" spans="1:83" x14ac:dyDescent="0.25">
      <c r="A67" s="66"/>
      <c r="B67" s="66"/>
      <c r="C67" s="66"/>
      <c r="E67" s="66"/>
      <c r="X67" s="82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  <c r="AP67" s="75"/>
      <c r="AQ67" s="75"/>
      <c r="AR67" s="75"/>
      <c r="AS67" s="75"/>
      <c r="AT67" s="75"/>
      <c r="AU67" s="75"/>
      <c r="AV67" s="75"/>
      <c r="AW67" s="75"/>
      <c r="AX67" s="75"/>
      <c r="AY67" s="75"/>
      <c r="AZ67" s="75"/>
      <c r="BA67" s="75"/>
      <c r="BB67" s="75"/>
      <c r="BC67" s="75"/>
      <c r="BD67" s="75"/>
      <c r="BE67" s="75"/>
      <c r="BF67" s="75"/>
      <c r="BG67" s="75"/>
      <c r="BH67" s="75"/>
      <c r="BI67" s="75"/>
      <c r="BJ67" s="75"/>
      <c r="BK67" s="75"/>
      <c r="BL67" s="75"/>
      <c r="BM67" s="75"/>
      <c r="BN67" s="75"/>
      <c r="BO67" s="75"/>
      <c r="BP67" s="75"/>
      <c r="BQ67" s="75"/>
      <c r="BR67" s="75"/>
      <c r="BS67" s="75"/>
      <c r="BT67" s="75"/>
      <c r="BU67" s="75"/>
      <c r="BV67" s="75"/>
      <c r="BW67" s="75"/>
      <c r="BX67" s="75"/>
      <c r="BY67" s="75"/>
      <c r="BZ67" s="75"/>
      <c r="CA67" s="75"/>
      <c r="CB67" s="75"/>
      <c r="CC67" s="75"/>
      <c r="CD67" s="75"/>
      <c r="CE67" s="75"/>
    </row>
    <row r="68" spans="1:83" x14ac:dyDescent="0.25">
      <c r="A68" s="66"/>
      <c r="B68" s="66"/>
      <c r="C68" s="66"/>
      <c r="E68" s="66"/>
      <c r="X68" s="82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</row>
    <row r="69" spans="1:83" x14ac:dyDescent="0.25">
      <c r="A69" s="66"/>
      <c r="B69" s="66"/>
      <c r="C69" s="66"/>
      <c r="E69" s="66"/>
      <c r="X69" s="82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5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</row>
    <row r="70" spans="1:83" x14ac:dyDescent="0.25">
      <c r="A70" s="66"/>
      <c r="B70" s="66"/>
      <c r="C70" s="66"/>
      <c r="E70" s="66"/>
      <c r="X70" s="82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</row>
    <row r="71" spans="1:83" x14ac:dyDescent="0.25">
      <c r="A71" s="66"/>
      <c r="B71" s="66"/>
      <c r="C71" s="66"/>
      <c r="E71" s="66"/>
      <c r="X71" s="82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  <c r="AP71" s="75"/>
      <c r="AQ71" s="75"/>
      <c r="AR71" s="75"/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75"/>
      <c r="BD71" s="75"/>
      <c r="BE71" s="75"/>
      <c r="BF71" s="75"/>
      <c r="BG71" s="75"/>
      <c r="BH71" s="75"/>
      <c r="BI71" s="75"/>
      <c r="BJ71" s="75"/>
      <c r="BK71" s="75"/>
      <c r="BL71" s="75"/>
      <c r="BM71" s="75"/>
      <c r="BN71" s="75"/>
      <c r="BO71" s="75"/>
      <c r="BP71" s="75"/>
      <c r="BQ71" s="75"/>
      <c r="BR71" s="75"/>
      <c r="BS71" s="75"/>
      <c r="BT71" s="75"/>
      <c r="BU71" s="75"/>
      <c r="BV71" s="75"/>
      <c r="BW71" s="75"/>
      <c r="BX71" s="75"/>
      <c r="BY71" s="75"/>
      <c r="BZ71" s="75"/>
      <c r="CA71" s="75"/>
      <c r="CB71" s="75"/>
      <c r="CC71" s="75"/>
      <c r="CD71" s="75"/>
      <c r="CE71" s="75"/>
    </row>
    <row r="72" spans="1:83" x14ac:dyDescent="0.25">
      <c r="A72" s="66"/>
      <c r="B72" s="66"/>
      <c r="C72" s="66"/>
      <c r="E72" s="66"/>
      <c r="X72" s="82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  <c r="AP72" s="75"/>
      <c r="AQ72" s="75"/>
      <c r="AR72" s="75"/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75"/>
      <c r="BD72" s="75"/>
      <c r="BE72" s="75"/>
      <c r="BF72" s="75"/>
      <c r="BG72" s="75"/>
      <c r="BH72" s="75"/>
      <c r="BI72" s="75"/>
      <c r="BJ72" s="75"/>
      <c r="BK72" s="75"/>
      <c r="BL72" s="75"/>
      <c r="BM72" s="75"/>
      <c r="BN72" s="75"/>
      <c r="BO72" s="75"/>
      <c r="BP72" s="75"/>
      <c r="BQ72" s="75"/>
      <c r="BR72" s="75"/>
      <c r="BS72" s="75"/>
      <c r="BT72" s="75"/>
      <c r="BU72" s="75"/>
      <c r="BV72" s="75"/>
      <c r="BW72" s="75"/>
      <c r="BX72" s="75"/>
      <c r="BY72" s="75"/>
      <c r="BZ72" s="75"/>
      <c r="CA72" s="75"/>
      <c r="CB72" s="75"/>
      <c r="CC72" s="75"/>
      <c r="CD72" s="75"/>
      <c r="CE72" s="75"/>
    </row>
    <row r="73" spans="1:83" x14ac:dyDescent="0.25">
      <c r="A73" s="66"/>
      <c r="B73" s="66"/>
      <c r="C73" s="66"/>
      <c r="E73" s="66"/>
      <c r="X73" s="82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  <c r="AP73" s="75"/>
      <c r="AQ73" s="75"/>
      <c r="AR73" s="75"/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75"/>
      <c r="BD73" s="75"/>
      <c r="BE73" s="75"/>
      <c r="BF73" s="75"/>
      <c r="BG73" s="75"/>
      <c r="BH73" s="75"/>
      <c r="BI73" s="75"/>
      <c r="BJ73" s="75"/>
      <c r="BK73" s="75"/>
      <c r="BL73" s="75"/>
      <c r="BM73" s="75"/>
      <c r="BN73" s="75"/>
      <c r="BO73" s="75"/>
      <c r="BP73" s="75"/>
      <c r="BQ73" s="75"/>
      <c r="BR73" s="75"/>
      <c r="BS73" s="75"/>
      <c r="BT73" s="75"/>
      <c r="BU73" s="75"/>
      <c r="BV73" s="75"/>
      <c r="BW73" s="75"/>
      <c r="BX73" s="75"/>
      <c r="BY73" s="75"/>
      <c r="BZ73" s="75"/>
      <c r="CA73" s="75"/>
      <c r="CB73" s="75"/>
      <c r="CC73" s="75"/>
      <c r="CD73" s="75"/>
      <c r="CE73" s="75"/>
    </row>
    <row r="74" spans="1:83" x14ac:dyDescent="0.25">
      <c r="A74" s="66"/>
      <c r="B74" s="66"/>
      <c r="C74" s="66"/>
      <c r="E74" s="66"/>
      <c r="X74" s="82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</row>
    <row r="75" spans="1:83" x14ac:dyDescent="0.25">
      <c r="A75" s="66"/>
      <c r="B75" s="66"/>
      <c r="C75" s="66"/>
      <c r="E75" s="66"/>
      <c r="X75" s="82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  <c r="AP75" s="75"/>
      <c r="AQ75" s="75"/>
      <c r="AR75" s="75"/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75"/>
      <c r="BD75" s="75"/>
      <c r="BE75" s="75"/>
      <c r="BF75" s="75"/>
      <c r="BG75" s="75"/>
      <c r="BH75" s="75"/>
      <c r="BI75" s="75"/>
      <c r="BJ75" s="75"/>
      <c r="BK75" s="75"/>
      <c r="BL75" s="75"/>
      <c r="BM75" s="75"/>
      <c r="BN75" s="75"/>
      <c r="BO75" s="75"/>
      <c r="BP75" s="75"/>
      <c r="BQ75" s="75"/>
      <c r="BR75" s="75"/>
      <c r="BS75" s="75"/>
      <c r="BT75" s="75"/>
      <c r="BU75" s="75"/>
      <c r="BV75" s="75"/>
      <c r="BW75" s="75"/>
      <c r="BX75" s="75"/>
      <c r="BY75" s="75"/>
      <c r="BZ75" s="75"/>
      <c r="CA75" s="75"/>
      <c r="CB75" s="75"/>
      <c r="CC75" s="75"/>
      <c r="CD75" s="75"/>
      <c r="CE75" s="75"/>
    </row>
    <row r="76" spans="1:83" x14ac:dyDescent="0.25">
      <c r="A76" s="66"/>
      <c r="B76" s="66"/>
      <c r="C76" s="66"/>
      <c r="E76" s="66"/>
      <c r="X76" s="82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  <c r="AP76" s="75"/>
      <c r="AQ76" s="75"/>
      <c r="AR76" s="75"/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</row>
    <row r="77" spans="1:83" x14ac:dyDescent="0.25">
      <c r="A77" s="66"/>
      <c r="B77" s="66"/>
      <c r="C77" s="66"/>
      <c r="E77" s="66"/>
      <c r="X77" s="82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</row>
    <row r="78" spans="1:83" x14ac:dyDescent="0.25">
      <c r="A78" s="66"/>
      <c r="B78" s="66"/>
      <c r="C78" s="66"/>
      <c r="E78" s="66"/>
      <c r="X78" s="82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  <c r="AP78" s="75"/>
      <c r="AQ78" s="75"/>
      <c r="AR78" s="75"/>
      <c r="AS78" s="75"/>
      <c r="AT78" s="75"/>
      <c r="AU78" s="75"/>
      <c r="AV78" s="75"/>
      <c r="AW78" s="75"/>
      <c r="AX78" s="75"/>
      <c r="AY78" s="75"/>
      <c r="AZ78" s="75"/>
      <c r="BA78" s="75"/>
      <c r="BB78" s="75"/>
      <c r="BC78" s="75"/>
      <c r="BD78" s="75"/>
      <c r="BE78" s="75"/>
      <c r="BF78" s="75"/>
      <c r="BG78" s="75"/>
      <c r="BH78" s="75"/>
      <c r="BI78" s="75"/>
      <c r="BJ78" s="75"/>
      <c r="BK78" s="75"/>
      <c r="BL78" s="75"/>
      <c r="BM78" s="75"/>
      <c r="BN78" s="75"/>
      <c r="BO78" s="75"/>
      <c r="BP78" s="75"/>
      <c r="BQ78" s="75"/>
      <c r="BR78" s="75"/>
      <c r="BS78" s="75"/>
      <c r="BT78" s="75"/>
      <c r="BU78" s="75"/>
      <c r="BV78" s="75"/>
      <c r="BW78" s="75"/>
      <c r="BX78" s="75"/>
      <c r="BY78" s="75"/>
      <c r="BZ78" s="75"/>
      <c r="CA78" s="75"/>
      <c r="CB78" s="75"/>
      <c r="CC78" s="75"/>
      <c r="CD78" s="75"/>
      <c r="CE78" s="75"/>
    </row>
    <row r="79" spans="1:83" x14ac:dyDescent="0.25">
      <c r="A79" s="66"/>
      <c r="B79" s="66"/>
      <c r="C79" s="66"/>
      <c r="E79" s="66"/>
      <c r="X79" s="82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</row>
    <row r="80" spans="1:83" x14ac:dyDescent="0.25">
      <c r="A80" s="66"/>
      <c r="B80" s="66"/>
      <c r="C80" s="66"/>
      <c r="E80" s="66"/>
      <c r="X80" s="82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  <c r="AP80" s="75"/>
      <c r="AQ80" s="75"/>
      <c r="AR80" s="75"/>
      <c r="AS80" s="75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</row>
    <row r="81" spans="1:83" x14ac:dyDescent="0.25">
      <c r="A81" s="66"/>
      <c r="B81" s="66"/>
      <c r="C81" s="66"/>
      <c r="E81" s="66"/>
      <c r="X81" s="82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  <c r="AP81" s="75"/>
      <c r="AQ81" s="75"/>
      <c r="AR81" s="75"/>
      <c r="AS81" s="75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</row>
    <row r="82" spans="1:83" x14ac:dyDescent="0.25">
      <c r="A82" s="66"/>
      <c r="B82" s="66"/>
      <c r="C82" s="66"/>
      <c r="E82" s="66"/>
      <c r="X82" s="82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</row>
    <row r="83" spans="1:83" x14ac:dyDescent="0.25">
      <c r="A83" s="66"/>
      <c r="B83" s="66"/>
      <c r="C83" s="66"/>
      <c r="E83" s="66"/>
      <c r="X83" s="82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  <c r="AP83" s="75"/>
      <c r="AQ83" s="75"/>
      <c r="AR83" s="75"/>
      <c r="AS83" s="75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</row>
    <row r="84" spans="1:83" x14ac:dyDescent="0.25">
      <c r="A84" s="66"/>
      <c r="B84" s="66"/>
      <c r="C84" s="66"/>
      <c r="E84" s="66"/>
      <c r="X84" s="82"/>
      <c r="Y84" s="75"/>
      <c r="Z84" s="75"/>
      <c r="AA84" s="75"/>
      <c r="AB84" s="75"/>
      <c r="AC84" s="75"/>
      <c r="AD84" s="75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Q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75"/>
      <c r="BS84" s="75"/>
      <c r="BT84" s="75"/>
      <c r="BU84" s="75"/>
      <c r="BV84" s="75"/>
      <c r="BW84" s="75"/>
      <c r="BX84" s="75"/>
      <c r="BY84" s="75"/>
      <c r="BZ84" s="75"/>
      <c r="CA84" s="75"/>
      <c r="CB84" s="75"/>
      <c r="CC84" s="75"/>
      <c r="CD84" s="75"/>
      <c r="CE84" s="75"/>
    </row>
    <row r="85" spans="1:83" x14ac:dyDescent="0.25">
      <c r="A85" s="66"/>
      <c r="B85" s="66"/>
      <c r="C85" s="66"/>
      <c r="E85" s="66"/>
      <c r="X85" s="82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</row>
    <row r="86" spans="1:83" x14ac:dyDescent="0.25">
      <c r="A86" s="66"/>
      <c r="B86" s="66"/>
      <c r="C86" s="66"/>
      <c r="E86" s="66"/>
      <c r="X86" s="82"/>
      <c r="Y86" s="75"/>
      <c r="Z86" s="75"/>
      <c r="AA86" s="75"/>
      <c r="AB86" s="75"/>
      <c r="AC86" s="75"/>
      <c r="AD86" s="75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75"/>
      <c r="BS86" s="75"/>
      <c r="BT86" s="75"/>
      <c r="BU86" s="75"/>
      <c r="BV86" s="75"/>
      <c r="BW86" s="75"/>
      <c r="BX86" s="75"/>
      <c r="BY86" s="75"/>
      <c r="BZ86" s="75"/>
      <c r="CA86" s="75"/>
      <c r="CB86" s="75"/>
      <c r="CC86" s="75"/>
      <c r="CD86" s="75"/>
      <c r="CE86" s="75"/>
    </row>
    <row r="87" spans="1:83" x14ac:dyDescent="0.25">
      <c r="A87" s="66"/>
      <c r="B87" s="66"/>
      <c r="C87" s="66"/>
      <c r="E87" s="66"/>
      <c r="X87" s="82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</row>
    <row r="88" spans="1:83" x14ac:dyDescent="0.25">
      <c r="A88" s="66"/>
      <c r="B88" s="66"/>
      <c r="C88" s="66"/>
      <c r="E88" s="66"/>
      <c r="X88" s="82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75"/>
      <c r="BS88" s="75"/>
      <c r="BT88" s="75"/>
      <c r="BU88" s="75"/>
      <c r="BV88" s="75"/>
      <c r="BW88" s="75"/>
      <c r="BX88" s="75"/>
      <c r="BY88" s="75"/>
      <c r="BZ88" s="75"/>
      <c r="CA88" s="75"/>
      <c r="CB88" s="75"/>
      <c r="CC88" s="75"/>
      <c r="CD88" s="75"/>
      <c r="CE88" s="75"/>
    </row>
    <row r="89" spans="1:83" x14ac:dyDescent="0.25">
      <c r="A89" s="66"/>
      <c r="B89" s="66"/>
      <c r="C89" s="66"/>
      <c r="E89" s="66"/>
      <c r="X89" s="82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  <c r="AP89" s="75"/>
      <c r="AQ89" s="75"/>
      <c r="AR89" s="75"/>
      <c r="AS89" s="75"/>
      <c r="AT89" s="75"/>
      <c r="AU89" s="75"/>
      <c r="AV89" s="75"/>
      <c r="AW89" s="75"/>
      <c r="AX89" s="75"/>
      <c r="AY89" s="75"/>
      <c r="AZ89" s="75"/>
      <c r="BA89" s="75"/>
      <c r="BB89" s="75"/>
      <c r="BC89" s="75"/>
      <c r="BD89" s="75"/>
      <c r="BE89" s="75"/>
      <c r="BF89" s="75"/>
      <c r="BG89" s="75"/>
      <c r="BH89" s="75"/>
      <c r="BI89" s="75"/>
      <c r="BJ89" s="75"/>
      <c r="BK89" s="75"/>
      <c r="BL89" s="75"/>
      <c r="BM89" s="75"/>
      <c r="BN89" s="75"/>
      <c r="BO89" s="75"/>
      <c r="BP89" s="75"/>
      <c r="BQ89" s="75"/>
      <c r="BR89" s="75"/>
      <c r="BS89" s="75"/>
      <c r="BT89" s="75"/>
      <c r="BU89" s="75"/>
      <c r="BV89" s="75"/>
      <c r="BW89" s="75"/>
      <c r="BX89" s="75"/>
      <c r="BY89" s="75"/>
      <c r="BZ89" s="75"/>
      <c r="CA89" s="75"/>
      <c r="CB89" s="75"/>
      <c r="CC89" s="75"/>
      <c r="CD89" s="75"/>
      <c r="CE89" s="75"/>
    </row>
    <row r="90" spans="1:83" x14ac:dyDescent="0.25">
      <c r="A90" s="66"/>
      <c r="B90" s="66"/>
      <c r="C90" s="66"/>
      <c r="E90" s="66"/>
      <c r="X90" s="82"/>
      <c r="Y90" s="75"/>
      <c r="Z90" s="75"/>
      <c r="AA90" s="75"/>
      <c r="AB90" s="75"/>
      <c r="AC90" s="75"/>
      <c r="AD90" s="75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75"/>
      <c r="BS90" s="75"/>
      <c r="BT90" s="75"/>
      <c r="BU90" s="75"/>
      <c r="BV90" s="75"/>
      <c r="BW90" s="75"/>
      <c r="BX90" s="75"/>
      <c r="BY90" s="75"/>
      <c r="BZ90" s="75"/>
      <c r="CA90" s="75"/>
      <c r="CB90" s="75"/>
      <c r="CC90" s="75"/>
      <c r="CD90" s="75"/>
      <c r="CE90" s="75"/>
    </row>
    <row r="91" spans="1:83" x14ac:dyDescent="0.25">
      <c r="A91" s="66"/>
      <c r="B91" s="66"/>
      <c r="C91" s="66"/>
      <c r="E91" s="66"/>
      <c r="X91" s="82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  <c r="AP91" s="75"/>
      <c r="AQ91" s="75"/>
      <c r="AR91" s="75"/>
      <c r="AS91" s="75"/>
      <c r="AT91" s="75"/>
      <c r="AU91" s="75"/>
      <c r="AV91" s="75"/>
      <c r="AW91" s="75"/>
      <c r="AX91" s="75"/>
      <c r="AY91" s="75"/>
      <c r="AZ91" s="75"/>
      <c r="BA91" s="75"/>
      <c r="BB91" s="75"/>
      <c r="BC91" s="75"/>
      <c r="BD91" s="75"/>
      <c r="BE91" s="75"/>
      <c r="BF91" s="75"/>
      <c r="BG91" s="75"/>
      <c r="BH91" s="75"/>
      <c r="BI91" s="75"/>
      <c r="BJ91" s="75"/>
      <c r="BK91" s="75"/>
      <c r="BL91" s="75"/>
      <c r="BM91" s="75"/>
      <c r="BN91" s="75"/>
      <c r="BO91" s="75"/>
      <c r="BP91" s="75"/>
      <c r="BQ91" s="75"/>
      <c r="BR91" s="75"/>
      <c r="BS91" s="75"/>
      <c r="BT91" s="75"/>
      <c r="BU91" s="75"/>
      <c r="BV91" s="75"/>
      <c r="BW91" s="75"/>
      <c r="BX91" s="75"/>
      <c r="BY91" s="75"/>
      <c r="BZ91" s="75"/>
      <c r="CA91" s="75"/>
      <c r="CB91" s="75"/>
      <c r="CC91" s="75"/>
      <c r="CD91" s="75"/>
      <c r="CE91" s="75"/>
    </row>
    <row r="92" spans="1:83" x14ac:dyDescent="0.25">
      <c r="A92" s="66"/>
      <c r="B92" s="66"/>
      <c r="C92" s="66"/>
      <c r="E92" s="66"/>
      <c r="X92" s="82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  <c r="CD92" s="75"/>
      <c r="CE92" s="75"/>
    </row>
    <row r="93" spans="1:83" x14ac:dyDescent="0.25">
      <c r="A93" s="66"/>
      <c r="B93" s="66"/>
      <c r="C93" s="66"/>
      <c r="E93" s="66"/>
      <c r="X93" s="82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  <c r="AP93" s="75"/>
      <c r="AQ93" s="75"/>
      <c r="AR93" s="75"/>
      <c r="AS93" s="75"/>
      <c r="AT93" s="75"/>
      <c r="AU93" s="75"/>
      <c r="AV93" s="75"/>
      <c r="AW93" s="75"/>
      <c r="AX93" s="75"/>
      <c r="AY93" s="75"/>
      <c r="AZ93" s="75"/>
      <c r="BA93" s="75"/>
      <c r="BB93" s="75"/>
      <c r="BC93" s="75"/>
      <c r="BD93" s="75"/>
      <c r="BE93" s="75"/>
      <c r="BF93" s="75"/>
      <c r="BG93" s="75"/>
      <c r="BH93" s="75"/>
      <c r="BI93" s="75"/>
      <c r="BJ93" s="75"/>
      <c r="BK93" s="75"/>
      <c r="BL93" s="75"/>
      <c r="BM93" s="75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  <c r="CD93" s="75"/>
      <c r="CE93" s="75"/>
    </row>
    <row r="94" spans="1:83" x14ac:dyDescent="0.25">
      <c r="A94" s="66"/>
      <c r="B94" s="66"/>
      <c r="C94" s="66"/>
      <c r="E94" s="66"/>
      <c r="X94" s="82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75"/>
      <c r="BS94" s="75"/>
      <c r="BT94" s="75"/>
      <c r="BU94" s="75"/>
      <c r="BV94" s="75"/>
      <c r="BW94" s="75"/>
      <c r="BX94" s="75"/>
      <c r="BY94" s="75"/>
      <c r="BZ94" s="75"/>
      <c r="CA94" s="75"/>
      <c r="CB94" s="75"/>
      <c r="CC94" s="75"/>
      <c r="CD94" s="75"/>
      <c r="CE94" s="75"/>
    </row>
    <row r="95" spans="1:83" x14ac:dyDescent="0.25">
      <c r="A95" s="66"/>
      <c r="B95" s="66"/>
      <c r="C95" s="66"/>
      <c r="E95" s="66"/>
      <c r="X95" s="82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  <c r="AP95" s="75"/>
      <c r="AQ95" s="75"/>
      <c r="AR95" s="75"/>
      <c r="AS95" s="75"/>
      <c r="AT95" s="75"/>
      <c r="AU95" s="75"/>
      <c r="AV95" s="75"/>
      <c r="AW95" s="75"/>
      <c r="AX95" s="75"/>
      <c r="AY95" s="75"/>
      <c r="AZ95" s="75"/>
      <c r="BA95" s="75"/>
      <c r="BB95" s="75"/>
      <c r="BC95" s="75"/>
      <c r="BD95" s="75"/>
      <c r="BE95" s="75"/>
      <c r="BF95" s="75"/>
      <c r="BG95" s="75"/>
      <c r="BH95" s="75"/>
      <c r="BI95" s="75"/>
      <c r="BJ95" s="75"/>
      <c r="BK95" s="75"/>
      <c r="BL95" s="75"/>
      <c r="BM95" s="75"/>
      <c r="BN95" s="75"/>
      <c r="BO95" s="75"/>
      <c r="BP95" s="75"/>
      <c r="BQ95" s="75"/>
      <c r="BR95" s="75"/>
      <c r="BS95" s="75"/>
      <c r="BT95" s="75"/>
      <c r="BU95" s="75"/>
      <c r="BV95" s="75"/>
      <c r="BW95" s="75"/>
      <c r="BX95" s="75"/>
      <c r="BY95" s="75"/>
      <c r="BZ95" s="75"/>
      <c r="CA95" s="75"/>
      <c r="CB95" s="75"/>
      <c r="CC95" s="75"/>
      <c r="CD95" s="75"/>
      <c r="CE95" s="75"/>
    </row>
    <row r="96" spans="1:83" x14ac:dyDescent="0.25">
      <c r="A96" s="66"/>
      <c r="B96" s="66"/>
      <c r="C96" s="66"/>
      <c r="E96" s="66"/>
      <c r="X96" s="82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  <c r="CD96" s="75"/>
      <c r="CE96" s="75"/>
    </row>
    <row r="97" spans="1:83" x14ac:dyDescent="0.25">
      <c r="A97" s="66"/>
      <c r="B97" s="66"/>
      <c r="C97" s="66"/>
      <c r="E97" s="66"/>
      <c r="X97" s="82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  <c r="AP97" s="75"/>
      <c r="AQ97" s="75"/>
      <c r="AR97" s="75"/>
      <c r="AS97" s="75"/>
      <c r="AT97" s="75"/>
      <c r="AU97" s="75"/>
      <c r="AV97" s="75"/>
      <c r="AW97" s="75"/>
      <c r="AX97" s="75"/>
      <c r="AY97" s="75"/>
      <c r="AZ97" s="75"/>
      <c r="BA97" s="75"/>
      <c r="BB97" s="75"/>
      <c r="BC97" s="75"/>
      <c r="BD97" s="75"/>
      <c r="BE97" s="75"/>
      <c r="BF97" s="75"/>
      <c r="BG97" s="75"/>
      <c r="BH97" s="75"/>
      <c r="BI97" s="75"/>
      <c r="BJ97" s="75"/>
      <c r="BK97" s="75"/>
      <c r="BL97" s="75"/>
      <c r="BM97" s="75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  <c r="CD97" s="75"/>
      <c r="CE97" s="75"/>
    </row>
    <row r="98" spans="1:83" x14ac:dyDescent="0.25">
      <c r="A98" s="66"/>
      <c r="B98" s="66"/>
      <c r="C98" s="66"/>
      <c r="E98" s="66"/>
      <c r="X98" s="82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75"/>
      <c r="BS98" s="75"/>
      <c r="BT98" s="75"/>
      <c r="BU98" s="75"/>
      <c r="BV98" s="75"/>
      <c r="BW98" s="75"/>
      <c r="BX98" s="75"/>
      <c r="BY98" s="75"/>
      <c r="BZ98" s="75"/>
      <c r="CA98" s="75"/>
      <c r="CB98" s="75"/>
      <c r="CC98" s="75"/>
      <c r="CD98" s="75"/>
      <c r="CE98" s="75"/>
    </row>
    <row r="99" spans="1:83" x14ac:dyDescent="0.25">
      <c r="A99" s="66"/>
      <c r="B99" s="66"/>
      <c r="C99" s="66"/>
      <c r="E99" s="66"/>
      <c r="X99" s="82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  <c r="BF99" s="75"/>
      <c r="BG99" s="75"/>
      <c r="BH99" s="75"/>
      <c r="BI99" s="75"/>
      <c r="BJ99" s="75"/>
      <c r="BK99" s="75"/>
      <c r="BL99" s="75"/>
      <c r="BM99" s="75"/>
      <c r="BN99" s="75"/>
      <c r="BO99" s="75"/>
      <c r="BP99" s="75"/>
      <c r="BQ99" s="75"/>
      <c r="BR99" s="75"/>
      <c r="BS99" s="75"/>
      <c r="BT99" s="75"/>
      <c r="BU99" s="75"/>
      <c r="BV99" s="75"/>
      <c r="BW99" s="75"/>
      <c r="BX99" s="75"/>
      <c r="BY99" s="75"/>
      <c r="BZ99" s="75"/>
      <c r="CA99" s="75"/>
      <c r="CB99" s="75"/>
      <c r="CC99" s="75"/>
      <c r="CD99" s="75"/>
      <c r="CE99" s="75"/>
    </row>
    <row r="100" spans="1:83" x14ac:dyDescent="0.25">
      <c r="A100" s="66"/>
      <c r="B100" s="66"/>
      <c r="C100" s="66"/>
      <c r="E100" s="66"/>
      <c r="X100" s="82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75"/>
      <c r="BS100" s="75"/>
      <c r="BT100" s="75"/>
      <c r="BU100" s="75"/>
      <c r="BV100" s="75"/>
      <c r="BW100" s="75"/>
      <c r="BX100" s="75"/>
      <c r="BY100" s="75"/>
      <c r="BZ100" s="75"/>
      <c r="CA100" s="75"/>
      <c r="CB100" s="75"/>
      <c r="CC100" s="75"/>
      <c r="CD100" s="75"/>
      <c r="CE100" s="75"/>
    </row>
    <row r="101" spans="1:83" x14ac:dyDescent="0.25">
      <c r="A101" s="66"/>
      <c r="B101" s="66"/>
      <c r="C101" s="66"/>
      <c r="E101" s="66"/>
      <c r="X101" s="82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  <c r="BF101" s="75"/>
      <c r="BG101" s="75"/>
      <c r="BH101" s="75"/>
      <c r="BI101" s="75"/>
      <c r="BJ101" s="75"/>
      <c r="BK101" s="75"/>
      <c r="BL101" s="75"/>
      <c r="BM101" s="75"/>
      <c r="BN101" s="75"/>
      <c r="BO101" s="75"/>
      <c r="BP101" s="75"/>
      <c r="BQ101" s="75"/>
      <c r="BR101" s="75"/>
      <c r="BS101" s="75"/>
      <c r="BT101" s="75"/>
      <c r="BU101" s="75"/>
      <c r="BV101" s="75"/>
      <c r="BW101" s="75"/>
      <c r="BX101" s="75"/>
      <c r="BY101" s="75"/>
      <c r="BZ101" s="75"/>
      <c r="CA101" s="75"/>
      <c r="CB101" s="75"/>
      <c r="CC101" s="75"/>
      <c r="CD101" s="75"/>
      <c r="CE101" s="75"/>
    </row>
    <row r="102" spans="1:83" x14ac:dyDescent="0.25">
      <c r="A102" s="66"/>
      <c r="B102" s="66"/>
      <c r="C102" s="66"/>
      <c r="E102" s="66"/>
      <c r="X102" s="82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75"/>
      <c r="BS102" s="75"/>
      <c r="BT102" s="75"/>
      <c r="BU102" s="75"/>
      <c r="BV102" s="75"/>
      <c r="BW102" s="75"/>
      <c r="BX102" s="75"/>
      <c r="BY102" s="75"/>
      <c r="BZ102" s="75"/>
      <c r="CA102" s="75"/>
      <c r="CB102" s="75"/>
      <c r="CC102" s="75"/>
      <c r="CD102" s="75"/>
      <c r="CE102" s="75"/>
    </row>
    <row r="103" spans="1:83" x14ac:dyDescent="0.25">
      <c r="A103" s="66"/>
      <c r="B103" s="66"/>
      <c r="C103" s="66"/>
      <c r="E103" s="66"/>
      <c r="X103" s="82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  <c r="BF103" s="75"/>
      <c r="BG103" s="75"/>
      <c r="BH103" s="75"/>
      <c r="BI103" s="75"/>
      <c r="BJ103" s="75"/>
      <c r="BK103" s="75"/>
      <c r="BL103" s="75"/>
      <c r="BM103" s="75"/>
      <c r="BN103" s="75"/>
      <c r="BO103" s="75"/>
      <c r="BP103" s="75"/>
      <c r="BQ103" s="75"/>
      <c r="BR103" s="75"/>
      <c r="BS103" s="75"/>
      <c r="BT103" s="75"/>
      <c r="BU103" s="75"/>
      <c r="BV103" s="75"/>
      <c r="BW103" s="75"/>
      <c r="BX103" s="75"/>
      <c r="BY103" s="75"/>
      <c r="BZ103" s="75"/>
      <c r="CA103" s="75"/>
      <c r="CB103" s="75"/>
      <c r="CC103" s="75"/>
      <c r="CD103" s="75"/>
      <c r="CE103" s="75"/>
    </row>
    <row r="104" spans="1:83" x14ac:dyDescent="0.25">
      <c r="A104" s="66"/>
      <c r="B104" s="66"/>
      <c r="C104" s="66"/>
      <c r="E104" s="66"/>
      <c r="X104" s="82"/>
      <c r="Y104" s="75"/>
      <c r="Z104" s="75"/>
      <c r="AA104" s="75"/>
      <c r="AB104" s="75"/>
      <c r="AC104" s="75"/>
      <c r="AD104" s="75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75"/>
      <c r="BS104" s="75"/>
      <c r="BT104" s="75"/>
      <c r="BU104" s="75"/>
      <c r="BV104" s="75"/>
      <c r="BW104" s="75"/>
      <c r="BX104" s="75"/>
      <c r="BY104" s="75"/>
      <c r="BZ104" s="75"/>
      <c r="CA104" s="75"/>
      <c r="CB104" s="75"/>
      <c r="CC104" s="75"/>
      <c r="CD104" s="75"/>
      <c r="CE104" s="75"/>
    </row>
    <row r="105" spans="1:83" x14ac:dyDescent="0.25">
      <c r="A105" s="66"/>
      <c r="B105" s="66"/>
      <c r="C105" s="66"/>
      <c r="E105" s="66"/>
      <c r="X105" s="82"/>
      <c r="Y105" s="75"/>
      <c r="Z105" s="75"/>
      <c r="AA105" s="75"/>
      <c r="AB105" s="75"/>
      <c r="AC105" s="75"/>
      <c r="AD105" s="75"/>
      <c r="AE105" s="75"/>
      <c r="AF105" s="75"/>
      <c r="AG105" s="75"/>
      <c r="AH105" s="75"/>
      <c r="AI105" s="75"/>
      <c r="AJ105" s="75"/>
      <c r="AK105" s="75"/>
      <c r="AL105" s="75"/>
      <c r="AM105" s="75"/>
      <c r="AN105" s="75"/>
      <c r="AO105" s="75"/>
      <c r="AP105" s="75"/>
      <c r="AQ105" s="75"/>
      <c r="AR105" s="75"/>
      <c r="AS105" s="75"/>
      <c r="AT105" s="75"/>
      <c r="AU105" s="75"/>
      <c r="AV105" s="75"/>
      <c r="AW105" s="75"/>
      <c r="AX105" s="75"/>
      <c r="AY105" s="75"/>
      <c r="AZ105" s="75"/>
      <c r="BA105" s="75"/>
      <c r="BB105" s="75"/>
      <c r="BC105" s="75"/>
      <c r="BD105" s="75"/>
      <c r="BE105" s="75"/>
      <c r="BF105" s="75"/>
      <c r="BG105" s="75"/>
      <c r="BH105" s="75"/>
      <c r="BI105" s="75"/>
      <c r="BJ105" s="75"/>
      <c r="BK105" s="75"/>
      <c r="BL105" s="75"/>
      <c r="BM105" s="75"/>
      <c r="BN105" s="75"/>
      <c r="BO105" s="75"/>
      <c r="BP105" s="75"/>
      <c r="BQ105" s="75"/>
      <c r="BR105" s="75"/>
      <c r="BS105" s="75"/>
      <c r="BT105" s="75"/>
      <c r="BU105" s="75"/>
      <c r="BV105" s="75"/>
      <c r="BW105" s="75"/>
      <c r="BX105" s="75"/>
      <c r="BY105" s="75"/>
      <c r="BZ105" s="75"/>
      <c r="CA105" s="75"/>
      <c r="CB105" s="75"/>
      <c r="CC105" s="75"/>
      <c r="CD105" s="75"/>
      <c r="CE105" s="75"/>
    </row>
    <row r="106" spans="1:83" x14ac:dyDescent="0.25">
      <c r="A106" s="66"/>
      <c r="B106" s="66"/>
      <c r="C106" s="66"/>
      <c r="E106" s="66"/>
      <c r="X106" s="82"/>
      <c r="Y106" s="75"/>
      <c r="Z106" s="75"/>
      <c r="AA106" s="75"/>
      <c r="AB106" s="75"/>
      <c r="AC106" s="75"/>
      <c r="AD106" s="75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75"/>
      <c r="BS106" s="75"/>
      <c r="BT106" s="75"/>
      <c r="BU106" s="75"/>
      <c r="BV106" s="75"/>
      <c r="BW106" s="75"/>
      <c r="BX106" s="75"/>
      <c r="BY106" s="75"/>
      <c r="BZ106" s="75"/>
      <c r="CA106" s="75"/>
      <c r="CB106" s="75"/>
      <c r="CC106" s="75"/>
      <c r="CD106" s="75"/>
      <c r="CE106" s="75"/>
    </row>
    <row r="107" spans="1:83" x14ac:dyDescent="0.25">
      <c r="A107" s="66"/>
      <c r="B107" s="66"/>
      <c r="C107" s="66"/>
      <c r="E107" s="66"/>
      <c r="X107" s="82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  <c r="AP107" s="75"/>
      <c r="AQ107" s="75"/>
      <c r="AR107" s="75"/>
      <c r="AS107" s="75"/>
      <c r="AT107" s="75"/>
      <c r="AU107" s="75"/>
      <c r="AV107" s="75"/>
      <c r="AW107" s="75"/>
      <c r="AX107" s="75"/>
      <c r="AY107" s="75"/>
      <c r="AZ107" s="75"/>
      <c r="BA107" s="75"/>
      <c r="BB107" s="75"/>
      <c r="BC107" s="75"/>
      <c r="BD107" s="75"/>
      <c r="BE107" s="75"/>
      <c r="BF107" s="75"/>
      <c r="BG107" s="75"/>
      <c r="BH107" s="75"/>
      <c r="BI107" s="75"/>
      <c r="BJ107" s="75"/>
      <c r="BK107" s="75"/>
      <c r="BL107" s="75"/>
      <c r="BM107" s="75"/>
      <c r="BN107" s="75"/>
      <c r="BO107" s="75"/>
      <c r="BP107" s="75"/>
      <c r="BQ107" s="75"/>
      <c r="BR107" s="75"/>
      <c r="BS107" s="75"/>
      <c r="BT107" s="75"/>
      <c r="BU107" s="75"/>
      <c r="BV107" s="75"/>
      <c r="BW107" s="75"/>
      <c r="BX107" s="75"/>
      <c r="BY107" s="75"/>
      <c r="BZ107" s="75"/>
      <c r="CA107" s="75"/>
      <c r="CB107" s="75"/>
      <c r="CC107" s="75"/>
      <c r="CD107" s="75"/>
      <c r="CE107" s="75"/>
    </row>
    <row r="108" spans="1:83" x14ac:dyDescent="0.25">
      <c r="A108" s="66"/>
      <c r="B108" s="66"/>
      <c r="C108" s="66"/>
      <c r="E108" s="66"/>
      <c r="X108" s="82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75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  <c r="BC108" s="75"/>
      <c r="BD108" s="75"/>
      <c r="BE108" s="75"/>
      <c r="BF108" s="75"/>
      <c r="BG108" s="75"/>
      <c r="BH108" s="75"/>
      <c r="BI108" s="75"/>
      <c r="BJ108" s="75"/>
      <c r="BK108" s="75"/>
      <c r="BL108" s="75"/>
      <c r="BM108" s="75"/>
      <c r="BN108" s="75"/>
      <c r="BO108" s="75"/>
      <c r="BP108" s="75"/>
      <c r="BQ108" s="75"/>
      <c r="BR108" s="75"/>
      <c r="BS108" s="75"/>
      <c r="BT108" s="75"/>
      <c r="BU108" s="75"/>
      <c r="BV108" s="75"/>
      <c r="BW108" s="75"/>
      <c r="BX108" s="75"/>
      <c r="BY108" s="75"/>
      <c r="BZ108" s="75"/>
      <c r="CA108" s="75"/>
      <c r="CB108" s="75"/>
      <c r="CC108" s="75"/>
      <c r="CD108" s="75"/>
      <c r="CE108" s="75"/>
    </row>
    <row r="109" spans="1:83" x14ac:dyDescent="0.25">
      <c r="A109" s="66"/>
      <c r="B109" s="66"/>
      <c r="C109" s="66"/>
      <c r="E109" s="66"/>
      <c r="X109" s="82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  <c r="BF109" s="75"/>
      <c r="BG109" s="75"/>
      <c r="BH109" s="75"/>
      <c r="BI109" s="75"/>
      <c r="BJ109" s="75"/>
      <c r="BK109" s="75"/>
      <c r="BL109" s="75"/>
      <c r="BM109" s="75"/>
      <c r="BN109" s="75"/>
      <c r="BO109" s="75"/>
      <c r="BP109" s="75"/>
      <c r="BQ109" s="75"/>
      <c r="BR109" s="75"/>
      <c r="BS109" s="75"/>
      <c r="BT109" s="75"/>
      <c r="BU109" s="75"/>
      <c r="BV109" s="75"/>
      <c r="BW109" s="75"/>
      <c r="BX109" s="75"/>
      <c r="BY109" s="75"/>
      <c r="BZ109" s="75"/>
      <c r="CA109" s="75"/>
      <c r="CB109" s="75"/>
      <c r="CC109" s="75"/>
      <c r="CD109" s="75"/>
      <c r="CE109" s="75"/>
    </row>
    <row r="110" spans="1:83" x14ac:dyDescent="0.25">
      <c r="A110" s="66"/>
      <c r="B110" s="66"/>
      <c r="C110" s="66"/>
      <c r="E110" s="66"/>
      <c r="X110" s="82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  <c r="BF110" s="75"/>
      <c r="BG110" s="75"/>
      <c r="BH110" s="75"/>
      <c r="BI110" s="75"/>
      <c r="BJ110" s="75"/>
      <c r="BK110" s="75"/>
      <c r="BL110" s="75"/>
      <c r="BM110" s="75"/>
      <c r="BN110" s="75"/>
      <c r="BO110" s="75"/>
      <c r="BP110" s="75"/>
      <c r="BQ110" s="75"/>
      <c r="BR110" s="75"/>
      <c r="BS110" s="75"/>
      <c r="BT110" s="75"/>
      <c r="BU110" s="75"/>
      <c r="BV110" s="75"/>
      <c r="BW110" s="75"/>
      <c r="BX110" s="75"/>
      <c r="BY110" s="75"/>
      <c r="BZ110" s="75"/>
      <c r="CA110" s="75"/>
      <c r="CB110" s="75"/>
      <c r="CC110" s="75"/>
      <c r="CD110" s="75"/>
      <c r="CE110" s="75"/>
    </row>
    <row r="111" spans="1:83" x14ac:dyDescent="0.25">
      <c r="A111" s="66"/>
      <c r="B111" s="66"/>
      <c r="C111" s="66"/>
      <c r="E111" s="66"/>
      <c r="X111" s="82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  <c r="BF111" s="75"/>
      <c r="BG111" s="75"/>
      <c r="BH111" s="75"/>
      <c r="BI111" s="75"/>
      <c r="BJ111" s="75"/>
      <c r="BK111" s="75"/>
      <c r="BL111" s="75"/>
      <c r="BM111" s="75"/>
      <c r="BN111" s="75"/>
      <c r="BO111" s="75"/>
      <c r="BP111" s="75"/>
      <c r="BQ111" s="75"/>
      <c r="BR111" s="75"/>
      <c r="BS111" s="75"/>
      <c r="BT111" s="75"/>
      <c r="BU111" s="75"/>
      <c r="BV111" s="75"/>
      <c r="BW111" s="75"/>
      <c r="BX111" s="75"/>
      <c r="BY111" s="75"/>
      <c r="BZ111" s="75"/>
      <c r="CA111" s="75"/>
      <c r="CB111" s="75"/>
      <c r="CC111" s="75"/>
      <c r="CD111" s="75"/>
      <c r="CE111" s="75"/>
    </row>
    <row r="112" spans="1:83" x14ac:dyDescent="0.25">
      <c r="A112" s="66"/>
      <c r="B112" s="66"/>
      <c r="C112" s="66"/>
      <c r="E112" s="66"/>
      <c r="X112" s="82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  <c r="BF112" s="75"/>
      <c r="BG112" s="75"/>
      <c r="BH112" s="75"/>
      <c r="BI112" s="75"/>
      <c r="BJ112" s="75"/>
      <c r="BK112" s="75"/>
      <c r="BL112" s="75"/>
      <c r="BM112" s="75"/>
      <c r="BN112" s="75"/>
      <c r="BO112" s="75"/>
      <c r="BP112" s="75"/>
      <c r="BQ112" s="75"/>
      <c r="BR112" s="75"/>
      <c r="BS112" s="75"/>
      <c r="BT112" s="75"/>
      <c r="BU112" s="75"/>
      <c r="BV112" s="75"/>
      <c r="BW112" s="75"/>
      <c r="BX112" s="75"/>
      <c r="BY112" s="75"/>
      <c r="BZ112" s="75"/>
      <c r="CA112" s="75"/>
      <c r="CB112" s="75"/>
      <c r="CC112" s="75"/>
      <c r="CD112" s="75"/>
      <c r="CE112" s="75"/>
    </row>
    <row r="113" spans="1:83" x14ac:dyDescent="0.25">
      <c r="A113" s="66"/>
      <c r="B113" s="66"/>
      <c r="C113" s="66"/>
      <c r="E113" s="66"/>
      <c r="X113" s="82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  <c r="BF113" s="75"/>
      <c r="BG113" s="75"/>
      <c r="BH113" s="75"/>
      <c r="BI113" s="75"/>
      <c r="BJ113" s="75"/>
      <c r="BK113" s="75"/>
      <c r="BL113" s="75"/>
      <c r="BM113" s="75"/>
      <c r="BN113" s="75"/>
      <c r="BO113" s="75"/>
      <c r="BP113" s="75"/>
      <c r="BQ113" s="75"/>
      <c r="BR113" s="75"/>
      <c r="BS113" s="75"/>
      <c r="BT113" s="75"/>
      <c r="BU113" s="75"/>
      <c r="BV113" s="75"/>
      <c r="BW113" s="75"/>
      <c r="BX113" s="75"/>
      <c r="BY113" s="75"/>
      <c r="BZ113" s="75"/>
      <c r="CA113" s="75"/>
      <c r="CB113" s="75"/>
      <c r="CC113" s="75"/>
      <c r="CD113" s="75"/>
      <c r="CE113" s="75"/>
    </row>
    <row r="114" spans="1:83" x14ac:dyDescent="0.25">
      <c r="A114" s="66"/>
      <c r="B114" s="66"/>
      <c r="C114" s="66"/>
      <c r="E114" s="66"/>
      <c r="X114" s="82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  <c r="BF114" s="75"/>
      <c r="BG114" s="75"/>
      <c r="BH114" s="75"/>
      <c r="BI114" s="75"/>
      <c r="BJ114" s="75"/>
      <c r="BK114" s="75"/>
      <c r="BL114" s="75"/>
      <c r="BM114" s="75"/>
      <c r="BN114" s="75"/>
      <c r="BO114" s="75"/>
      <c r="BP114" s="75"/>
      <c r="BQ114" s="75"/>
      <c r="BR114" s="75"/>
      <c r="BS114" s="75"/>
      <c r="BT114" s="75"/>
      <c r="BU114" s="75"/>
      <c r="BV114" s="75"/>
      <c r="BW114" s="75"/>
      <c r="BX114" s="75"/>
      <c r="BY114" s="75"/>
      <c r="BZ114" s="75"/>
      <c r="CA114" s="75"/>
      <c r="CB114" s="75"/>
      <c r="CC114" s="75"/>
      <c r="CD114" s="75"/>
      <c r="CE114" s="75"/>
    </row>
    <row r="115" spans="1:83" x14ac:dyDescent="0.25">
      <c r="A115" s="66"/>
      <c r="B115" s="66"/>
      <c r="C115" s="66"/>
      <c r="E115" s="66"/>
      <c r="X115" s="82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  <c r="BF115" s="75"/>
      <c r="BG115" s="75"/>
      <c r="BH115" s="75"/>
      <c r="BI115" s="75"/>
      <c r="BJ115" s="75"/>
      <c r="BK115" s="75"/>
      <c r="BL115" s="75"/>
      <c r="BM115" s="75"/>
      <c r="BN115" s="75"/>
      <c r="BO115" s="75"/>
      <c r="BP115" s="75"/>
      <c r="BQ115" s="75"/>
      <c r="BR115" s="75"/>
      <c r="BS115" s="75"/>
      <c r="BT115" s="75"/>
      <c r="BU115" s="75"/>
      <c r="BV115" s="75"/>
      <c r="BW115" s="75"/>
      <c r="BX115" s="75"/>
      <c r="BY115" s="75"/>
      <c r="BZ115" s="75"/>
      <c r="CA115" s="75"/>
      <c r="CB115" s="75"/>
      <c r="CC115" s="75"/>
      <c r="CD115" s="75"/>
      <c r="CE115" s="75"/>
    </row>
    <row r="116" spans="1:83" x14ac:dyDescent="0.25">
      <c r="A116" s="66"/>
      <c r="B116" s="66"/>
      <c r="C116" s="66"/>
      <c r="E116" s="66"/>
      <c r="X116" s="82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  <c r="AP116" s="75"/>
      <c r="AQ116" s="75"/>
      <c r="AR116" s="75"/>
      <c r="AS116" s="75"/>
      <c r="AT116" s="75"/>
      <c r="AU116" s="75"/>
      <c r="AV116" s="75"/>
      <c r="AW116" s="75"/>
      <c r="AX116" s="75"/>
      <c r="AY116" s="75"/>
      <c r="AZ116" s="75"/>
      <c r="BA116" s="75"/>
      <c r="BB116" s="75"/>
      <c r="BC116" s="75"/>
      <c r="BD116" s="75"/>
      <c r="BE116" s="75"/>
      <c r="BF116" s="75"/>
      <c r="BG116" s="75"/>
      <c r="BH116" s="75"/>
      <c r="BI116" s="75"/>
      <c r="BJ116" s="75"/>
      <c r="BK116" s="75"/>
      <c r="BL116" s="75"/>
      <c r="BM116" s="75"/>
      <c r="BN116" s="75"/>
      <c r="BO116" s="75"/>
      <c r="BP116" s="75"/>
      <c r="BQ116" s="75"/>
      <c r="BR116" s="75"/>
      <c r="BS116" s="75"/>
      <c r="BT116" s="75"/>
      <c r="BU116" s="75"/>
      <c r="BV116" s="75"/>
      <c r="BW116" s="75"/>
      <c r="BX116" s="75"/>
      <c r="BY116" s="75"/>
      <c r="BZ116" s="75"/>
      <c r="CA116" s="75"/>
      <c r="CB116" s="75"/>
      <c r="CC116" s="75"/>
      <c r="CD116" s="75"/>
      <c r="CE116" s="75"/>
    </row>
    <row r="117" spans="1:83" x14ac:dyDescent="0.25">
      <c r="A117" s="66"/>
      <c r="B117" s="66"/>
      <c r="C117" s="66"/>
      <c r="E117" s="66"/>
      <c r="X117" s="82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  <c r="AP117" s="75"/>
      <c r="AQ117" s="75"/>
      <c r="AR117" s="75"/>
      <c r="AS117" s="75"/>
      <c r="AT117" s="75"/>
      <c r="AU117" s="75"/>
      <c r="AV117" s="75"/>
      <c r="AW117" s="75"/>
      <c r="AX117" s="75"/>
      <c r="AY117" s="75"/>
      <c r="AZ117" s="75"/>
      <c r="BA117" s="75"/>
      <c r="BB117" s="75"/>
      <c r="BC117" s="75"/>
      <c r="BD117" s="75"/>
      <c r="BE117" s="75"/>
      <c r="BF117" s="75"/>
      <c r="BG117" s="75"/>
      <c r="BH117" s="75"/>
      <c r="BI117" s="75"/>
      <c r="BJ117" s="75"/>
      <c r="BK117" s="75"/>
      <c r="BL117" s="75"/>
      <c r="BM117" s="75"/>
      <c r="BN117" s="75"/>
      <c r="BO117" s="75"/>
      <c r="BP117" s="75"/>
      <c r="BQ117" s="75"/>
      <c r="BR117" s="75"/>
      <c r="BS117" s="75"/>
      <c r="BT117" s="75"/>
      <c r="BU117" s="75"/>
      <c r="BV117" s="75"/>
      <c r="BW117" s="75"/>
      <c r="BX117" s="75"/>
      <c r="BY117" s="75"/>
      <c r="BZ117" s="75"/>
      <c r="CA117" s="75"/>
      <c r="CB117" s="75"/>
      <c r="CC117" s="75"/>
      <c r="CD117" s="75"/>
      <c r="CE117" s="75"/>
    </row>
    <row r="118" spans="1:83" x14ac:dyDescent="0.25">
      <c r="A118" s="66"/>
      <c r="B118" s="66"/>
      <c r="C118" s="66"/>
      <c r="E118" s="66"/>
      <c r="X118" s="82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  <c r="AP118" s="75"/>
      <c r="AQ118" s="75"/>
      <c r="AR118" s="75"/>
      <c r="AS118" s="75"/>
      <c r="AT118" s="75"/>
      <c r="AU118" s="75"/>
      <c r="AV118" s="75"/>
      <c r="AW118" s="75"/>
      <c r="AX118" s="75"/>
      <c r="AY118" s="75"/>
      <c r="AZ118" s="75"/>
      <c r="BA118" s="75"/>
      <c r="BB118" s="75"/>
      <c r="BC118" s="75"/>
      <c r="BD118" s="75"/>
      <c r="BE118" s="75"/>
      <c r="BF118" s="75"/>
      <c r="BG118" s="75"/>
      <c r="BH118" s="75"/>
      <c r="BI118" s="75"/>
      <c r="BJ118" s="75"/>
      <c r="BK118" s="75"/>
      <c r="BL118" s="75"/>
      <c r="BM118" s="75"/>
      <c r="BN118" s="75"/>
      <c r="BO118" s="75"/>
      <c r="BP118" s="75"/>
      <c r="BQ118" s="75"/>
      <c r="BR118" s="75"/>
      <c r="BS118" s="75"/>
      <c r="BT118" s="75"/>
      <c r="BU118" s="75"/>
      <c r="BV118" s="75"/>
      <c r="BW118" s="75"/>
      <c r="BX118" s="75"/>
      <c r="BY118" s="75"/>
      <c r="BZ118" s="75"/>
      <c r="CA118" s="75"/>
      <c r="CB118" s="75"/>
      <c r="CC118" s="75"/>
      <c r="CD118" s="75"/>
      <c r="CE118" s="75"/>
    </row>
    <row r="119" spans="1:83" x14ac:dyDescent="0.25">
      <c r="A119" s="66"/>
      <c r="B119" s="66"/>
      <c r="C119" s="66"/>
      <c r="E119" s="66"/>
      <c r="X119" s="82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  <c r="AP119" s="75"/>
      <c r="AQ119" s="75"/>
      <c r="AR119" s="75"/>
      <c r="AS119" s="75"/>
      <c r="AT119" s="75"/>
      <c r="AU119" s="75"/>
      <c r="AV119" s="75"/>
      <c r="AW119" s="75"/>
      <c r="AX119" s="75"/>
      <c r="AY119" s="75"/>
      <c r="AZ119" s="75"/>
      <c r="BA119" s="75"/>
      <c r="BB119" s="75"/>
      <c r="BC119" s="75"/>
      <c r="BD119" s="75"/>
      <c r="BE119" s="75"/>
      <c r="BF119" s="75"/>
      <c r="BG119" s="75"/>
      <c r="BH119" s="75"/>
      <c r="BI119" s="75"/>
      <c r="BJ119" s="75"/>
      <c r="BK119" s="75"/>
      <c r="BL119" s="75"/>
      <c r="BM119" s="75"/>
      <c r="BN119" s="75"/>
      <c r="BO119" s="75"/>
      <c r="BP119" s="75"/>
      <c r="BQ119" s="75"/>
      <c r="BR119" s="75"/>
      <c r="BS119" s="75"/>
      <c r="BT119" s="75"/>
      <c r="BU119" s="75"/>
      <c r="BV119" s="75"/>
      <c r="BW119" s="75"/>
      <c r="BX119" s="75"/>
      <c r="BY119" s="75"/>
      <c r="BZ119" s="75"/>
      <c r="CA119" s="75"/>
      <c r="CB119" s="75"/>
      <c r="CC119" s="75"/>
      <c r="CD119" s="75"/>
      <c r="CE119" s="75"/>
    </row>
    <row r="120" spans="1:83" x14ac:dyDescent="0.25">
      <c r="A120" s="66"/>
      <c r="B120" s="66"/>
      <c r="C120" s="66"/>
      <c r="E120" s="66"/>
      <c r="X120" s="82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  <c r="AP120" s="75"/>
      <c r="AQ120" s="75"/>
      <c r="AR120" s="75"/>
      <c r="AS120" s="75"/>
      <c r="AT120" s="75"/>
      <c r="AU120" s="75"/>
      <c r="AV120" s="75"/>
      <c r="AW120" s="75"/>
      <c r="AX120" s="75"/>
      <c r="AY120" s="75"/>
      <c r="AZ120" s="75"/>
      <c r="BA120" s="75"/>
      <c r="BB120" s="75"/>
      <c r="BC120" s="75"/>
      <c r="BD120" s="75"/>
      <c r="BE120" s="75"/>
      <c r="BF120" s="75"/>
      <c r="BG120" s="75"/>
      <c r="BH120" s="75"/>
      <c r="BI120" s="75"/>
      <c r="BJ120" s="75"/>
      <c r="BK120" s="75"/>
      <c r="BL120" s="75"/>
      <c r="BM120" s="75"/>
      <c r="BN120" s="75"/>
      <c r="BO120" s="75"/>
      <c r="BP120" s="75"/>
      <c r="BQ120" s="75"/>
      <c r="BR120" s="75"/>
      <c r="BS120" s="75"/>
      <c r="BT120" s="75"/>
      <c r="BU120" s="75"/>
      <c r="BV120" s="75"/>
      <c r="BW120" s="75"/>
      <c r="BX120" s="75"/>
      <c r="BY120" s="75"/>
      <c r="BZ120" s="75"/>
      <c r="CA120" s="75"/>
      <c r="CB120" s="75"/>
      <c r="CC120" s="75"/>
      <c r="CD120" s="75"/>
      <c r="CE120" s="75"/>
    </row>
    <row r="121" spans="1:83" x14ac:dyDescent="0.25">
      <c r="A121" s="66"/>
      <c r="B121" s="66"/>
      <c r="C121" s="66"/>
      <c r="E121" s="66"/>
      <c r="X121" s="82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  <c r="AP121" s="75"/>
      <c r="AQ121" s="75"/>
      <c r="AR121" s="75"/>
      <c r="AS121" s="75"/>
      <c r="AT121" s="75"/>
      <c r="AU121" s="75"/>
      <c r="AV121" s="75"/>
      <c r="AW121" s="75"/>
      <c r="AX121" s="75"/>
      <c r="AY121" s="75"/>
      <c r="AZ121" s="75"/>
      <c r="BA121" s="75"/>
      <c r="BB121" s="75"/>
      <c r="BC121" s="75"/>
      <c r="BD121" s="75"/>
      <c r="BE121" s="75"/>
      <c r="BF121" s="75"/>
      <c r="BG121" s="75"/>
      <c r="BH121" s="75"/>
      <c r="BI121" s="75"/>
      <c r="BJ121" s="75"/>
      <c r="BK121" s="75"/>
      <c r="BL121" s="75"/>
      <c r="BM121" s="75"/>
      <c r="BN121" s="75"/>
      <c r="BO121" s="75"/>
      <c r="BP121" s="75"/>
      <c r="BQ121" s="75"/>
      <c r="BR121" s="75"/>
      <c r="BS121" s="75"/>
      <c r="BT121" s="75"/>
      <c r="BU121" s="75"/>
      <c r="BV121" s="75"/>
      <c r="BW121" s="75"/>
      <c r="BX121" s="75"/>
      <c r="BY121" s="75"/>
      <c r="BZ121" s="75"/>
      <c r="CA121" s="75"/>
      <c r="CB121" s="75"/>
      <c r="CC121" s="75"/>
      <c r="CD121" s="75"/>
      <c r="CE121" s="75"/>
    </row>
    <row r="122" spans="1:83" x14ac:dyDescent="0.25">
      <c r="A122" s="66"/>
      <c r="B122" s="66"/>
      <c r="C122" s="66"/>
      <c r="E122" s="66"/>
      <c r="X122" s="82"/>
      <c r="Y122" s="75"/>
      <c r="Z122" s="75"/>
      <c r="AA122" s="75"/>
      <c r="AB122" s="75"/>
      <c r="AC122" s="75"/>
      <c r="AD122" s="75"/>
      <c r="AE122" s="75"/>
      <c r="AF122" s="75"/>
      <c r="AG122" s="75"/>
      <c r="AH122" s="75"/>
      <c r="AI122" s="75"/>
      <c r="AJ122" s="75"/>
      <c r="AK122" s="75"/>
      <c r="AL122" s="75"/>
      <c r="AM122" s="75"/>
      <c r="AN122" s="75"/>
      <c r="AO122" s="75"/>
      <c r="AP122" s="75"/>
      <c r="AQ122" s="75"/>
      <c r="AR122" s="75"/>
      <c r="AS122" s="75"/>
      <c r="AT122" s="75"/>
      <c r="AU122" s="75"/>
      <c r="AV122" s="75"/>
      <c r="AW122" s="75"/>
      <c r="AX122" s="75"/>
      <c r="AY122" s="75"/>
      <c r="AZ122" s="75"/>
      <c r="BA122" s="75"/>
      <c r="BB122" s="75"/>
      <c r="BC122" s="75"/>
      <c r="BD122" s="75"/>
      <c r="BE122" s="75"/>
      <c r="BF122" s="75"/>
      <c r="BG122" s="75"/>
      <c r="BH122" s="75"/>
      <c r="BI122" s="75"/>
      <c r="BJ122" s="75"/>
      <c r="BK122" s="75"/>
      <c r="BL122" s="75"/>
      <c r="BM122" s="75"/>
      <c r="BN122" s="75"/>
      <c r="BO122" s="75"/>
      <c r="BP122" s="75"/>
      <c r="BQ122" s="75"/>
      <c r="BR122" s="75"/>
      <c r="BS122" s="75"/>
      <c r="BT122" s="75"/>
      <c r="BU122" s="75"/>
      <c r="BV122" s="75"/>
      <c r="BW122" s="75"/>
      <c r="BX122" s="75"/>
      <c r="BY122" s="75"/>
      <c r="BZ122" s="75"/>
      <c r="CA122" s="75"/>
      <c r="CB122" s="75"/>
      <c r="CC122" s="75"/>
      <c r="CD122" s="75"/>
      <c r="CE122" s="75"/>
    </row>
    <row r="123" spans="1:83" x14ac:dyDescent="0.25">
      <c r="A123" s="66"/>
      <c r="B123" s="66"/>
      <c r="C123" s="66"/>
      <c r="E123" s="66"/>
      <c r="X123" s="82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  <c r="AP123" s="75"/>
      <c r="AQ123" s="75"/>
      <c r="AR123" s="75"/>
      <c r="AS123" s="75"/>
      <c r="AT123" s="75"/>
      <c r="AU123" s="75"/>
      <c r="AV123" s="75"/>
      <c r="AW123" s="75"/>
      <c r="AX123" s="75"/>
      <c r="AY123" s="75"/>
      <c r="AZ123" s="75"/>
      <c r="BA123" s="75"/>
      <c r="BB123" s="75"/>
      <c r="BC123" s="75"/>
      <c r="BD123" s="75"/>
      <c r="BE123" s="75"/>
      <c r="BF123" s="75"/>
      <c r="BG123" s="75"/>
      <c r="BH123" s="75"/>
      <c r="BI123" s="75"/>
      <c r="BJ123" s="75"/>
      <c r="BK123" s="75"/>
      <c r="BL123" s="75"/>
      <c r="BM123" s="75"/>
      <c r="BN123" s="75"/>
      <c r="BO123" s="75"/>
      <c r="BP123" s="75"/>
      <c r="BQ123" s="75"/>
      <c r="BR123" s="75"/>
      <c r="BS123" s="75"/>
      <c r="BT123" s="75"/>
      <c r="BU123" s="75"/>
      <c r="BV123" s="75"/>
      <c r="BW123" s="75"/>
      <c r="BX123" s="75"/>
      <c r="BY123" s="75"/>
      <c r="BZ123" s="75"/>
      <c r="CA123" s="75"/>
      <c r="CB123" s="75"/>
      <c r="CC123" s="75"/>
      <c r="CD123" s="75"/>
      <c r="CE123" s="75"/>
    </row>
    <row r="124" spans="1:83" x14ac:dyDescent="0.25">
      <c r="A124" s="66"/>
      <c r="B124" s="66"/>
      <c r="C124" s="66"/>
      <c r="E124" s="66"/>
      <c r="X124" s="82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75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  <c r="BC124" s="75"/>
      <c r="BD124" s="75"/>
      <c r="BE124" s="75"/>
      <c r="BF124" s="75"/>
      <c r="BG124" s="75"/>
      <c r="BH124" s="75"/>
      <c r="BI124" s="75"/>
      <c r="BJ124" s="75"/>
      <c r="BK124" s="75"/>
      <c r="BL124" s="75"/>
      <c r="BM124" s="75"/>
      <c r="BN124" s="75"/>
      <c r="BO124" s="75"/>
      <c r="BP124" s="75"/>
      <c r="BQ124" s="75"/>
      <c r="BR124" s="75"/>
      <c r="BS124" s="75"/>
      <c r="BT124" s="75"/>
      <c r="BU124" s="75"/>
      <c r="BV124" s="75"/>
      <c r="BW124" s="75"/>
      <c r="BX124" s="75"/>
      <c r="BY124" s="75"/>
      <c r="BZ124" s="75"/>
      <c r="CA124" s="75"/>
      <c r="CB124" s="75"/>
      <c r="CC124" s="75"/>
      <c r="CD124" s="75"/>
      <c r="CE124" s="75"/>
    </row>
    <row r="125" spans="1:83" x14ac:dyDescent="0.25">
      <c r="A125" s="66"/>
      <c r="B125" s="66"/>
      <c r="C125" s="66"/>
      <c r="E125" s="66"/>
      <c r="X125" s="82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  <c r="AP125" s="75"/>
      <c r="AQ125" s="75"/>
      <c r="AR125" s="75"/>
      <c r="AS125" s="75"/>
      <c r="AT125" s="75"/>
      <c r="AU125" s="75"/>
      <c r="AV125" s="75"/>
      <c r="AW125" s="75"/>
      <c r="AX125" s="75"/>
      <c r="AY125" s="75"/>
      <c r="AZ125" s="75"/>
      <c r="BA125" s="75"/>
      <c r="BB125" s="75"/>
      <c r="BC125" s="75"/>
      <c r="BD125" s="75"/>
      <c r="BE125" s="75"/>
      <c r="BF125" s="75"/>
      <c r="BG125" s="75"/>
      <c r="BH125" s="75"/>
      <c r="BI125" s="75"/>
      <c r="BJ125" s="75"/>
      <c r="BK125" s="75"/>
      <c r="BL125" s="75"/>
      <c r="BM125" s="75"/>
      <c r="BN125" s="75"/>
      <c r="BO125" s="75"/>
      <c r="BP125" s="75"/>
      <c r="BQ125" s="75"/>
      <c r="BR125" s="75"/>
      <c r="BS125" s="75"/>
      <c r="BT125" s="75"/>
      <c r="BU125" s="75"/>
      <c r="BV125" s="75"/>
      <c r="BW125" s="75"/>
      <c r="BX125" s="75"/>
      <c r="BY125" s="75"/>
      <c r="BZ125" s="75"/>
      <c r="CA125" s="75"/>
      <c r="CB125" s="75"/>
      <c r="CC125" s="75"/>
      <c r="CD125" s="75"/>
      <c r="CE125" s="75"/>
    </row>
    <row r="126" spans="1:83" x14ac:dyDescent="0.25">
      <c r="A126" s="66"/>
      <c r="B126" s="66"/>
      <c r="C126" s="66"/>
      <c r="E126" s="66"/>
      <c r="X126" s="82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  <c r="BF126" s="75"/>
      <c r="BG126" s="75"/>
      <c r="BH126" s="75"/>
      <c r="BI126" s="75"/>
      <c r="BJ126" s="75"/>
      <c r="BK126" s="75"/>
      <c r="BL126" s="75"/>
      <c r="BM126" s="75"/>
      <c r="BN126" s="75"/>
      <c r="BO126" s="75"/>
      <c r="BP126" s="75"/>
      <c r="BQ126" s="75"/>
      <c r="BR126" s="75"/>
      <c r="BS126" s="75"/>
      <c r="BT126" s="75"/>
      <c r="BU126" s="75"/>
      <c r="BV126" s="75"/>
      <c r="BW126" s="75"/>
      <c r="BX126" s="75"/>
      <c r="BY126" s="75"/>
      <c r="BZ126" s="75"/>
      <c r="CA126" s="75"/>
      <c r="CB126" s="75"/>
      <c r="CC126" s="75"/>
      <c r="CD126" s="75"/>
      <c r="CE126" s="75"/>
    </row>
    <row r="127" spans="1:83" x14ac:dyDescent="0.25">
      <c r="A127" s="66"/>
      <c r="B127" s="66"/>
      <c r="C127" s="66"/>
      <c r="E127" s="66"/>
      <c r="X127" s="82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  <c r="BF127" s="75"/>
      <c r="BG127" s="75"/>
      <c r="BH127" s="75"/>
      <c r="BI127" s="75"/>
      <c r="BJ127" s="75"/>
      <c r="BK127" s="75"/>
      <c r="BL127" s="75"/>
      <c r="BM127" s="75"/>
      <c r="BN127" s="75"/>
      <c r="BO127" s="75"/>
      <c r="BP127" s="75"/>
      <c r="BQ127" s="75"/>
      <c r="BR127" s="75"/>
      <c r="BS127" s="75"/>
      <c r="BT127" s="75"/>
      <c r="BU127" s="75"/>
      <c r="BV127" s="75"/>
      <c r="BW127" s="75"/>
      <c r="BX127" s="75"/>
      <c r="BY127" s="75"/>
      <c r="BZ127" s="75"/>
      <c r="CA127" s="75"/>
      <c r="CB127" s="75"/>
      <c r="CC127" s="75"/>
      <c r="CD127" s="75"/>
      <c r="CE127" s="75"/>
    </row>
    <row r="128" spans="1:83" x14ac:dyDescent="0.25">
      <c r="A128" s="66"/>
      <c r="B128" s="66"/>
      <c r="C128" s="66"/>
      <c r="E128" s="66"/>
      <c r="X128" s="82"/>
      <c r="Y128" s="75"/>
      <c r="Z128" s="75"/>
      <c r="AA128" s="75"/>
      <c r="AB128" s="75"/>
      <c r="AC128" s="75"/>
      <c r="AD128" s="75"/>
      <c r="AE128" s="75"/>
      <c r="AF128" s="75"/>
      <c r="AG128" s="75"/>
      <c r="AH128" s="75"/>
      <c r="AI128" s="75"/>
      <c r="AJ128" s="75"/>
      <c r="AK128" s="75"/>
      <c r="AL128" s="75"/>
      <c r="AM128" s="75"/>
      <c r="AN128" s="75"/>
      <c r="AO128" s="75"/>
      <c r="AP128" s="75"/>
      <c r="AQ128" s="75"/>
      <c r="AR128" s="75"/>
      <c r="AS128" s="75"/>
      <c r="AT128" s="75"/>
      <c r="AU128" s="75"/>
      <c r="AV128" s="75"/>
      <c r="AW128" s="75"/>
      <c r="AX128" s="75"/>
      <c r="AY128" s="75"/>
      <c r="AZ128" s="75"/>
      <c r="BA128" s="75"/>
      <c r="BB128" s="75"/>
      <c r="BC128" s="75"/>
      <c r="BD128" s="75"/>
      <c r="BE128" s="75"/>
      <c r="BF128" s="75"/>
      <c r="BG128" s="75"/>
      <c r="BH128" s="75"/>
      <c r="BI128" s="75"/>
      <c r="BJ128" s="75"/>
      <c r="BK128" s="75"/>
      <c r="BL128" s="75"/>
      <c r="BM128" s="75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  <c r="CD128" s="75"/>
      <c r="CE128" s="75"/>
    </row>
    <row r="129" spans="1:83" x14ac:dyDescent="0.25">
      <c r="A129" s="66"/>
      <c r="B129" s="66"/>
      <c r="C129" s="66"/>
      <c r="E129" s="66"/>
      <c r="X129" s="82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  <c r="AP129" s="75"/>
      <c r="AQ129" s="75"/>
      <c r="AR129" s="75"/>
      <c r="AS129" s="75"/>
      <c r="AT129" s="75"/>
      <c r="AU129" s="75"/>
      <c r="AV129" s="75"/>
      <c r="AW129" s="75"/>
      <c r="AX129" s="75"/>
      <c r="AY129" s="75"/>
      <c r="AZ129" s="75"/>
      <c r="BA129" s="75"/>
      <c r="BB129" s="75"/>
      <c r="BC129" s="75"/>
      <c r="BD129" s="75"/>
      <c r="BE129" s="75"/>
      <c r="BF129" s="75"/>
      <c r="BG129" s="75"/>
      <c r="BH129" s="75"/>
      <c r="BI129" s="75"/>
      <c r="BJ129" s="75"/>
      <c r="BK129" s="75"/>
      <c r="BL129" s="75"/>
      <c r="BM129" s="75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  <c r="CD129" s="75"/>
      <c r="CE129" s="75"/>
    </row>
    <row r="130" spans="1:83" x14ac:dyDescent="0.25">
      <c r="A130" s="66"/>
      <c r="B130" s="66"/>
      <c r="C130" s="66"/>
      <c r="E130" s="66"/>
      <c r="X130" s="82"/>
      <c r="Y130" s="75"/>
      <c r="Z130" s="75"/>
      <c r="AA130" s="75"/>
      <c r="AB130" s="75"/>
      <c r="AC130" s="75"/>
      <c r="AD130" s="75"/>
      <c r="AE130" s="75"/>
      <c r="AF130" s="75"/>
      <c r="AG130" s="75"/>
      <c r="AH130" s="75"/>
      <c r="AI130" s="75"/>
      <c r="AJ130" s="75"/>
      <c r="AK130" s="75"/>
      <c r="AL130" s="75"/>
      <c r="AM130" s="75"/>
      <c r="AN130" s="75"/>
      <c r="AO130" s="75"/>
      <c r="AP130" s="75"/>
      <c r="AQ130" s="75"/>
      <c r="AR130" s="75"/>
      <c r="AS130" s="75"/>
      <c r="AT130" s="75"/>
      <c r="AU130" s="75"/>
      <c r="AV130" s="75"/>
      <c r="AW130" s="75"/>
      <c r="AX130" s="75"/>
      <c r="AY130" s="75"/>
      <c r="AZ130" s="75"/>
      <c r="BA130" s="75"/>
      <c r="BB130" s="75"/>
      <c r="BC130" s="75"/>
      <c r="BD130" s="75"/>
      <c r="BE130" s="75"/>
      <c r="BF130" s="75"/>
      <c r="BG130" s="75"/>
      <c r="BH130" s="75"/>
      <c r="BI130" s="75"/>
      <c r="BJ130" s="75"/>
      <c r="BK130" s="75"/>
      <c r="BL130" s="75"/>
      <c r="BM130" s="75"/>
      <c r="BN130" s="75"/>
      <c r="BO130" s="75"/>
      <c r="BP130" s="75"/>
      <c r="BQ130" s="75"/>
      <c r="BR130" s="75"/>
      <c r="BS130" s="75"/>
      <c r="BT130" s="75"/>
      <c r="BU130" s="75"/>
      <c r="BV130" s="75"/>
      <c r="BW130" s="75"/>
      <c r="BX130" s="75"/>
      <c r="BY130" s="75"/>
      <c r="BZ130" s="75"/>
      <c r="CA130" s="75"/>
      <c r="CB130" s="75"/>
      <c r="CC130" s="75"/>
      <c r="CD130" s="75"/>
      <c r="CE130" s="75"/>
    </row>
    <row r="131" spans="1:83" x14ac:dyDescent="0.25">
      <c r="A131" s="66"/>
      <c r="B131" s="66"/>
      <c r="C131" s="66"/>
      <c r="E131" s="66"/>
      <c r="X131" s="82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  <c r="BC131" s="75"/>
      <c r="BD131" s="75"/>
      <c r="BE131" s="75"/>
      <c r="BF131" s="75"/>
      <c r="BG131" s="75"/>
      <c r="BH131" s="75"/>
      <c r="BI131" s="75"/>
      <c r="BJ131" s="75"/>
      <c r="BK131" s="75"/>
      <c r="BL131" s="75"/>
      <c r="BM131" s="75"/>
      <c r="BN131" s="75"/>
      <c r="BO131" s="75"/>
      <c r="BP131" s="75"/>
      <c r="BQ131" s="75"/>
      <c r="BR131" s="75"/>
      <c r="BS131" s="75"/>
      <c r="BT131" s="75"/>
      <c r="BU131" s="75"/>
      <c r="BV131" s="75"/>
      <c r="BW131" s="75"/>
      <c r="BX131" s="75"/>
      <c r="BY131" s="75"/>
      <c r="BZ131" s="75"/>
      <c r="CA131" s="75"/>
      <c r="CB131" s="75"/>
      <c r="CC131" s="75"/>
      <c r="CD131" s="75"/>
      <c r="CE131" s="75"/>
    </row>
    <row r="132" spans="1:83" x14ac:dyDescent="0.25">
      <c r="A132" s="66"/>
      <c r="B132" s="66"/>
      <c r="C132" s="66"/>
      <c r="E132" s="66"/>
      <c r="X132" s="82"/>
      <c r="Y132" s="75"/>
      <c r="Z132" s="75"/>
      <c r="AA132" s="75"/>
      <c r="AB132" s="75"/>
      <c r="AC132" s="75"/>
      <c r="AD132" s="75"/>
      <c r="AE132" s="75"/>
      <c r="AF132" s="75"/>
      <c r="AG132" s="75"/>
      <c r="AH132" s="75"/>
      <c r="AI132" s="75"/>
      <c r="AJ132" s="75"/>
      <c r="AK132" s="75"/>
      <c r="AL132" s="75"/>
      <c r="AM132" s="75"/>
      <c r="AN132" s="75"/>
      <c r="AO132" s="75"/>
      <c r="AP132" s="75"/>
      <c r="AQ132" s="75"/>
      <c r="AR132" s="75"/>
      <c r="AS132" s="75"/>
      <c r="AT132" s="75"/>
      <c r="AU132" s="75"/>
      <c r="AV132" s="75"/>
      <c r="AW132" s="75"/>
      <c r="AX132" s="75"/>
      <c r="AY132" s="75"/>
      <c r="AZ132" s="75"/>
      <c r="BA132" s="75"/>
      <c r="BB132" s="75"/>
      <c r="BC132" s="75"/>
      <c r="BD132" s="75"/>
      <c r="BE132" s="75"/>
      <c r="BF132" s="75"/>
      <c r="BG132" s="75"/>
      <c r="BH132" s="75"/>
      <c r="BI132" s="75"/>
      <c r="BJ132" s="75"/>
      <c r="BK132" s="75"/>
      <c r="BL132" s="75"/>
      <c r="BM132" s="75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  <c r="CD132" s="75"/>
      <c r="CE132" s="75"/>
    </row>
    <row r="133" spans="1:83" x14ac:dyDescent="0.25">
      <c r="A133" s="66"/>
      <c r="B133" s="66"/>
      <c r="C133" s="66"/>
      <c r="E133" s="66"/>
      <c r="X133" s="82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  <c r="BF133" s="75"/>
      <c r="BG133" s="75"/>
      <c r="BH133" s="75"/>
      <c r="BI133" s="75"/>
      <c r="BJ133" s="75"/>
      <c r="BK133" s="75"/>
      <c r="BL133" s="75"/>
      <c r="BM133" s="75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  <c r="CD133" s="75"/>
      <c r="CE133" s="75"/>
    </row>
    <row r="134" spans="1:83" x14ac:dyDescent="0.25">
      <c r="A134" s="66"/>
      <c r="B134" s="66"/>
      <c r="C134" s="66"/>
      <c r="E134" s="66"/>
      <c r="X134" s="82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  <c r="BF134" s="75"/>
      <c r="BG134" s="75"/>
      <c r="BH134" s="75"/>
      <c r="BI134" s="75"/>
      <c r="BJ134" s="75"/>
      <c r="BK134" s="75"/>
      <c r="BL134" s="75"/>
      <c r="BM134" s="75"/>
      <c r="BN134" s="75"/>
      <c r="BO134" s="75"/>
      <c r="BP134" s="75"/>
      <c r="BQ134" s="75"/>
      <c r="BR134" s="75"/>
      <c r="BS134" s="75"/>
      <c r="BT134" s="75"/>
      <c r="BU134" s="75"/>
      <c r="BV134" s="75"/>
      <c r="BW134" s="75"/>
      <c r="BX134" s="75"/>
      <c r="BY134" s="75"/>
      <c r="BZ134" s="75"/>
      <c r="CA134" s="75"/>
      <c r="CB134" s="75"/>
      <c r="CC134" s="75"/>
      <c r="CD134" s="75"/>
      <c r="CE134" s="75"/>
    </row>
    <row r="135" spans="1:83" x14ac:dyDescent="0.25">
      <c r="A135" s="66"/>
      <c r="B135" s="66"/>
      <c r="C135" s="66"/>
      <c r="E135" s="66"/>
      <c r="X135" s="82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  <c r="BF135" s="75"/>
      <c r="BG135" s="75"/>
      <c r="BH135" s="75"/>
      <c r="BI135" s="75"/>
      <c r="BJ135" s="75"/>
      <c r="BK135" s="75"/>
      <c r="BL135" s="75"/>
      <c r="BM135" s="75"/>
      <c r="BN135" s="75"/>
      <c r="BO135" s="75"/>
      <c r="BP135" s="75"/>
      <c r="BQ135" s="75"/>
      <c r="BR135" s="75"/>
      <c r="BS135" s="75"/>
      <c r="BT135" s="75"/>
      <c r="BU135" s="75"/>
      <c r="BV135" s="75"/>
      <c r="BW135" s="75"/>
      <c r="BX135" s="75"/>
      <c r="BY135" s="75"/>
      <c r="BZ135" s="75"/>
      <c r="CA135" s="75"/>
      <c r="CB135" s="75"/>
      <c r="CC135" s="75"/>
      <c r="CD135" s="75"/>
      <c r="CE135" s="75"/>
    </row>
    <row r="136" spans="1:83" x14ac:dyDescent="0.25">
      <c r="A136" s="66"/>
      <c r="B136" s="66"/>
      <c r="C136" s="66"/>
      <c r="E136" s="66"/>
      <c r="X136" s="82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  <c r="BF136" s="75"/>
      <c r="BG136" s="75"/>
      <c r="BH136" s="75"/>
      <c r="BI136" s="75"/>
      <c r="BJ136" s="75"/>
      <c r="BK136" s="75"/>
      <c r="BL136" s="75"/>
      <c r="BM136" s="75"/>
      <c r="BN136" s="75"/>
      <c r="BO136" s="75"/>
      <c r="BP136" s="75"/>
      <c r="BQ136" s="75"/>
      <c r="BR136" s="75"/>
      <c r="BS136" s="75"/>
      <c r="BT136" s="75"/>
      <c r="BU136" s="75"/>
      <c r="BV136" s="75"/>
      <c r="BW136" s="75"/>
      <c r="BX136" s="75"/>
      <c r="BY136" s="75"/>
      <c r="BZ136" s="75"/>
      <c r="CA136" s="75"/>
      <c r="CB136" s="75"/>
      <c r="CC136" s="75"/>
      <c r="CD136" s="75"/>
      <c r="CE136" s="75"/>
    </row>
    <row r="137" spans="1:83" x14ac:dyDescent="0.25">
      <c r="A137" s="66"/>
      <c r="B137" s="66"/>
      <c r="C137" s="66"/>
      <c r="E137" s="66"/>
      <c r="X137" s="82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  <c r="BF137" s="75"/>
      <c r="BG137" s="75"/>
      <c r="BH137" s="75"/>
      <c r="BI137" s="75"/>
      <c r="BJ137" s="75"/>
      <c r="BK137" s="75"/>
      <c r="BL137" s="75"/>
      <c r="BM137" s="75"/>
      <c r="BN137" s="75"/>
      <c r="BO137" s="75"/>
      <c r="BP137" s="75"/>
      <c r="BQ137" s="75"/>
      <c r="BR137" s="75"/>
      <c r="BS137" s="75"/>
      <c r="BT137" s="75"/>
      <c r="BU137" s="75"/>
      <c r="BV137" s="75"/>
      <c r="BW137" s="75"/>
      <c r="BX137" s="75"/>
      <c r="BY137" s="75"/>
      <c r="BZ137" s="75"/>
      <c r="CA137" s="75"/>
      <c r="CB137" s="75"/>
      <c r="CC137" s="75"/>
      <c r="CD137" s="75"/>
      <c r="CE137" s="75"/>
    </row>
    <row r="138" spans="1:83" x14ac:dyDescent="0.25">
      <c r="A138" s="66"/>
      <c r="B138" s="66"/>
      <c r="C138" s="66"/>
      <c r="E138" s="66"/>
      <c r="X138" s="82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  <c r="BF138" s="75"/>
      <c r="BG138" s="75"/>
      <c r="BH138" s="75"/>
      <c r="BI138" s="75"/>
      <c r="BJ138" s="75"/>
      <c r="BK138" s="75"/>
      <c r="BL138" s="75"/>
      <c r="BM138" s="75"/>
      <c r="BN138" s="75"/>
      <c r="BO138" s="75"/>
      <c r="BP138" s="75"/>
      <c r="BQ138" s="75"/>
      <c r="BR138" s="75"/>
      <c r="BS138" s="75"/>
      <c r="BT138" s="75"/>
      <c r="BU138" s="75"/>
      <c r="BV138" s="75"/>
      <c r="BW138" s="75"/>
      <c r="BX138" s="75"/>
      <c r="BY138" s="75"/>
      <c r="BZ138" s="75"/>
      <c r="CA138" s="75"/>
      <c r="CB138" s="75"/>
      <c r="CC138" s="75"/>
      <c r="CD138" s="75"/>
      <c r="CE138" s="75"/>
    </row>
    <row r="139" spans="1:83" x14ac:dyDescent="0.25">
      <c r="A139" s="66"/>
      <c r="B139" s="66"/>
      <c r="C139" s="66"/>
      <c r="E139" s="66"/>
      <c r="X139" s="82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  <c r="BF139" s="75"/>
      <c r="BG139" s="75"/>
      <c r="BH139" s="75"/>
      <c r="BI139" s="75"/>
      <c r="BJ139" s="75"/>
      <c r="BK139" s="75"/>
      <c r="BL139" s="75"/>
      <c r="BM139" s="75"/>
      <c r="BN139" s="75"/>
      <c r="BO139" s="75"/>
      <c r="BP139" s="75"/>
      <c r="BQ139" s="75"/>
      <c r="BR139" s="75"/>
      <c r="BS139" s="75"/>
      <c r="BT139" s="75"/>
      <c r="BU139" s="75"/>
      <c r="BV139" s="75"/>
      <c r="BW139" s="75"/>
      <c r="BX139" s="75"/>
      <c r="BY139" s="75"/>
      <c r="BZ139" s="75"/>
      <c r="CA139" s="75"/>
      <c r="CB139" s="75"/>
      <c r="CC139" s="75"/>
      <c r="CD139" s="75"/>
      <c r="CE139" s="75"/>
    </row>
    <row r="140" spans="1:83" x14ac:dyDescent="0.25">
      <c r="A140" s="66"/>
      <c r="B140" s="66"/>
      <c r="C140" s="66"/>
      <c r="E140" s="66"/>
      <c r="X140" s="82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  <c r="BC140" s="75"/>
      <c r="BD140" s="75"/>
      <c r="BE140" s="75"/>
      <c r="BF140" s="75"/>
      <c r="BG140" s="75"/>
      <c r="BH140" s="75"/>
      <c r="BI140" s="75"/>
      <c r="BJ140" s="75"/>
      <c r="BK140" s="75"/>
      <c r="BL140" s="75"/>
      <c r="BM140" s="75"/>
      <c r="BN140" s="75"/>
      <c r="BO140" s="75"/>
      <c r="BP140" s="75"/>
      <c r="BQ140" s="75"/>
      <c r="BR140" s="75"/>
      <c r="BS140" s="75"/>
      <c r="BT140" s="75"/>
      <c r="BU140" s="75"/>
      <c r="BV140" s="75"/>
      <c r="BW140" s="75"/>
      <c r="BX140" s="75"/>
      <c r="BY140" s="75"/>
      <c r="BZ140" s="75"/>
      <c r="CA140" s="75"/>
      <c r="CB140" s="75"/>
      <c r="CC140" s="75"/>
      <c r="CD140" s="75"/>
      <c r="CE140" s="75"/>
    </row>
    <row r="141" spans="1:83" x14ac:dyDescent="0.25">
      <c r="A141" s="66"/>
      <c r="B141" s="66"/>
      <c r="C141" s="66"/>
      <c r="E141" s="66"/>
      <c r="X141" s="82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  <c r="BC141" s="75"/>
      <c r="BD141" s="75"/>
      <c r="BE141" s="75"/>
      <c r="BF141" s="75"/>
      <c r="BG141" s="75"/>
      <c r="BH141" s="75"/>
      <c r="BI141" s="75"/>
      <c r="BJ141" s="75"/>
      <c r="BK141" s="75"/>
      <c r="BL141" s="75"/>
      <c r="BM141" s="75"/>
      <c r="BN141" s="75"/>
      <c r="BO141" s="75"/>
      <c r="BP141" s="75"/>
      <c r="BQ141" s="75"/>
      <c r="BR141" s="75"/>
      <c r="BS141" s="75"/>
      <c r="BT141" s="75"/>
      <c r="BU141" s="75"/>
      <c r="BV141" s="75"/>
      <c r="BW141" s="75"/>
      <c r="BX141" s="75"/>
      <c r="BY141" s="75"/>
      <c r="BZ141" s="75"/>
      <c r="CA141" s="75"/>
      <c r="CB141" s="75"/>
      <c r="CC141" s="75"/>
      <c r="CD141" s="75"/>
      <c r="CE141" s="75"/>
    </row>
    <row r="142" spans="1:83" x14ac:dyDescent="0.25">
      <c r="A142" s="66"/>
      <c r="B142" s="66"/>
      <c r="C142" s="66"/>
      <c r="E142" s="66"/>
      <c r="X142" s="82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75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  <c r="BC142" s="75"/>
      <c r="BD142" s="75"/>
      <c r="BE142" s="75"/>
      <c r="BF142" s="75"/>
      <c r="BG142" s="75"/>
      <c r="BH142" s="75"/>
      <c r="BI142" s="75"/>
      <c r="BJ142" s="75"/>
      <c r="BK142" s="75"/>
      <c r="BL142" s="75"/>
      <c r="BM142" s="75"/>
      <c r="BN142" s="75"/>
      <c r="BO142" s="75"/>
      <c r="BP142" s="75"/>
      <c r="BQ142" s="75"/>
      <c r="BR142" s="75"/>
      <c r="BS142" s="75"/>
      <c r="BT142" s="75"/>
      <c r="BU142" s="75"/>
      <c r="BV142" s="75"/>
      <c r="BW142" s="75"/>
      <c r="BX142" s="75"/>
      <c r="BY142" s="75"/>
      <c r="BZ142" s="75"/>
      <c r="CA142" s="75"/>
      <c r="CB142" s="75"/>
      <c r="CC142" s="75"/>
      <c r="CD142" s="75"/>
      <c r="CE142" s="75"/>
    </row>
    <row r="143" spans="1:83" x14ac:dyDescent="0.25">
      <c r="A143" s="66"/>
      <c r="B143" s="66"/>
      <c r="C143" s="66"/>
      <c r="E143" s="66"/>
      <c r="X143" s="82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  <c r="BC143" s="75"/>
      <c r="BD143" s="75"/>
      <c r="BE143" s="75"/>
      <c r="BF143" s="75"/>
      <c r="BG143" s="75"/>
      <c r="BH143" s="75"/>
      <c r="BI143" s="75"/>
      <c r="BJ143" s="75"/>
      <c r="BK143" s="75"/>
      <c r="BL143" s="75"/>
      <c r="BM143" s="75"/>
      <c r="BN143" s="75"/>
      <c r="BO143" s="75"/>
      <c r="BP143" s="75"/>
      <c r="BQ143" s="75"/>
      <c r="BR143" s="75"/>
      <c r="BS143" s="75"/>
      <c r="BT143" s="75"/>
      <c r="BU143" s="75"/>
      <c r="BV143" s="75"/>
      <c r="BW143" s="75"/>
      <c r="BX143" s="75"/>
      <c r="BY143" s="75"/>
      <c r="BZ143" s="75"/>
      <c r="CA143" s="75"/>
      <c r="CB143" s="75"/>
      <c r="CC143" s="75"/>
      <c r="CD143" s="75"/>
      <c r="CE143" s="75"/>
    </row>
    <row r="144" spans="1:83" x14ac:dyDescent="0.25">
      <c r="A144" s="66"/>
      <c r="B144" s="66"/>
      <c r="C144" s="66"/>
      <c r="E144" s="66"/>
      <c r="X144" s="82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  <c r="BC144" s="75"/>
      <c r="BD144" s="75"/>
      <c r="BE144" s="75"/>
      <c r="BF144" s="75"/>
      <c r="BG144" s="75"/>
      <c r="BH144" s="75"/>
      <c r="BI144" s="75"/>
      <c r="BJ144" s="75"/>
      <c r="BK144" s="75"/>
      <c r="BL144" s="75"/>
      <c r="BM144" s="75"/>
      <c r="BN144" s="75"/>
      <c r="BO144" s="75"/>
      <c r="BP144" s="75"/>
      <c r="BQ144" s="75"/>
      <c r="BR144" s="75"/>
      <c r="BS144" s="75"/>
      <c r="BT144" s="75"/>
      <c r="BU144" s="75"/>
      <c r="BV144" s="75"/>
      <c r="BW144" s="75"/>
      <c r="BX144" s="75"/>
      <c r="BY144" s="75"/>
      <c r="BZ144" s="75"/>
      <c r="CA144" s="75"/>
      <c r="CB144" s="75"/>
      <c r="CC144" s="75"/>
      <c r="CD144" s="75"/>
      <c r="CE144" s="75"/>
    </row>
    <row r="145" spans="1:83" x14ac:dyDescent="0.25">
      <c r="A145" s="66"/>
      <c r="B145" s="66"/>
      <c r="C145" s="66"/>
      <c r="E145" s="66"/>
      <c r="X145" s="82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  <c r="BF145" s="75"/>
      <c r="BG145" s="75"/>
      <c r="BH145" s="75"/>
      <c r="BI145" s="75"/>
      <c r="BJ145" s="75"/>
      <c r="BK145" s="75"/>
      <c r="BL145" s="75"/>
      <c r="BM145" s="75"/>
      <c r="BN145" s="75"/>
      <c r="BO145" s="75"/>
      <c r="BP145" s="75"/>
      <c r="BQ145" s="75"/>
      <c r="BR145" s="75"/>
      <c r="BS145" s="75"/>
      <c r="BT145" s="75"/>
      <c r="BU145" s="75"/>
      <c r="BV145" s="75"/>
      <c r="BW145" s="75"/>
      <c r="BX145" s="75"/>
      <c r="BY145" s="75"/>
      <c r="BZ145" s="75"/>
      <c r="CA145" s="75"/>
      <c r="CB145" s="75"/>
      <c r="CC145" s="75"/>
      <c r="CD145" s="75"/>
      <c r="CE145" s="75"/>
    </row>
    <row r="146" spans="1:83" x14ac:dyDescent="0.25">
      <c r="A146" s="66"/>
      <c r="B146" s="66"/>
      <c r="C146" s="66"/>
      <c r="E146" s="66"/>
      <c r="X146" s="82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  <c r="BF146" s="75"/>
      <c r="BG146" s="75"/>
      <c r="BH146" s="75"/>
      <c r="BI146" s="75"/>
      <c r="BJ146" s="75"/>
      <c r="BK146" s="75"/>
      <c r="BL146" s="75"/>
      <c r="BM146" s="75"/>
      <c r="BN146" s="75"/>
      <c r="BO146" s="75"/>
      <c r="BP146" s="75"/>
      <c r="BQ146" s="75"/>
      <c r="BR146" s="75"/>
      <c r="BS146" s="75"/>
      <c r="BT146" s="75"/>
      <c r="BU146" s="75"/>
      <c r="BV146" s="75"/>
      <c r="BW146" s="75"/>
      <c r="BX146" s="75"/>
      <c r="BY146" s="75"/>
      <c r="BZ146" s="75"/>
      <c r="CA146" s="75"/>
      <c r="CB146" s="75"/>
      <c r="CC146" s="75"/>
      <c r="CD146" s="75"/>
      <c r="CE146" s="75"/>
    </row>
    <row r="147" spans="1:83" x14ac:dyDescent="0.25">
      <c r="A147" s="66"/>
      <c r="B147" s="66"/>
      <c r="C147" s="66"/>
      <c r="E147" s="66"/>
      <c r="X147" s="82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  <c r="BF147" s="75"/>
      <c r="BG147" s="75"/>
      <c r="BH147" s="75"/>
      <c r="BI147" s="75"/>
      <c r="BJ147" s="75"/>
      <c r="BK147" s="75"/>
      <c r="BL147" s="75"/>
      <c r="BM147" s="75"/>
      <c r="BN147" s="75"/>
      <c r="BO147" s="75"/>
      <c r="BP147" s="75"/>
      <c r="BQ147" s="75"/>
      <c r="BR147" s="75"/>
      <c r="BS147" s="75"/>
      <c r="BT147" s="75"/>
      <c r="BU147" s="75"/>
      <c r="BV147" s="75"/>
      <c r="BW147" s="75"/>
      <c r="BX147" s="75"/>
      <c r="BY147" s="75"/>
      <c r="BZ147" s="75"/>
      <c r="CA147" s="75"/>
      <c r="CB147" s="75"/>
      <c r="CC147" s="75"/>
      <c r="CD147" s="75"/>
      <c r="CE147" s="75"/>
    </row>
    <row r="148" spans="1:83" x14ac:dyDescent="0.25">
      <c r="A148" s="66"/>
      <c r="B148" s="66"/>
      <c r="C148" s="66"/>
      <c r="E148" s="66"/>
      <c r="X148" s="82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  <c r="BF148" s="75"/>
      <c r="BG148" s="75"/>
      <c r="BH148" s="75"/>
      <c r="BI148" s="75"/>
      <c r="BJ148" s="75"/>
      <c r="BK148" s="75"/>
      <c r="BL148" s="75"/>
      <c r="BM148" s="75"/>
      <c r="BN148" s="75"/>
      <c r="BO148" s="75"/>
      <c r="BP148" s="75"/>
      <c r="BQ148" s="75"/>
      <c r="BR148" s="75"/>
      <c r="BS148" s="75"/>
      <c r="BT148" s="75"/>
      <c r="BU148" s="75"/>
      <c r="BV148" s="75"/>
      <c r="BW148" s="75"/>
      <c r="BX148" s="75"/>
      <c r="BY148" s="75"/>
      <c r="BZ148" s="75"/>
      <c r="CA148" s="75"/>
      <c r="CB148" s="75"/>
      <c r="CC148" s="75"/>
      <c r="CD148" s="75"/>
      <c r="CE148" s="75"/>
    </row>
    <row r="149" spans="1:83" x14ac:dyDescent="0.25">
      <c r="A149" s="66"/>
      <c r="B149" s="66"/>
      <c r="C149" s="66"/>
      <c r="E149" s="66"/>
      <c r="X149" s="82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  <c r="BF149" s="75"/>
      <c r="BG149" s="75"/>
      <c r="BH149" s="75"/>
      <c r="BI149" s="75"/>
      <c r="BJ149" s="75"/>
      <c r="BK149" s="75"/>
      <c r="BL149" s="75"/>
      <c r="BM149" s="75"/>
      <c r="BN149" s="75"/>
      <c r="BO149" s="75"/>
      <c r="BP149" s="75"/>
      <c r="BQ149" s="75"/>
      <c r="BR149" s="75"/>
      <c r="BS149" s="75"/>
      <c r="BT149" s="75"/>
      <c r="BU149" s="75"/>
      <c r="BV149" s="75"/>
      <c r="BW149" s="75"/>
      <c r="BX149" s="75"/>
      <c r="BY149" s="75"/>
      <c r="BZ149" s="75"/>
      <c r="CA149" s="75"/>
      <c r="CB149" s="75"/>
      <c r="CC149" s="75"/>
      <c r="CD149" s="75"/>
      <c r="CE149" s="75"/>
    </row>
    <row r="150" spans="1:83" x14ac:dyDescent="0.25">
      <c r="A150" s="66"/>
      <c r="B150" s="66"/>
      <c r="C150" s="66"/>
      <c r="E150" s="66"/>
      <c r="X150" s="82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  <c r="BF150" s="75"/>
      <c r="BG150" s="75"/>
      <c r="BH150" s="75"/>
      <c r="BI150" s="75"/>
      <c r="BJ150" s="75"/>
      <c r="BK150" s="75"/>
      <c r="BL150" s="75"/>
      <c r="BM150" s="75"/>
      <c r="BN150" s="75"/>
      <c r="BO150" s="75"/>
      <c r="BP150" s="75"/>
      <c r="BQ150" s="75"/>
      <c r="BR150" s="75"/>
      <c r="BS150" s="75"/>
      <c r="BT150" s="75"/>
      <c r="BU150" s="75"/>
      <c r="BV150" s="75"/>
      <c r="BW150" s="75"/>
      <c r="BX150" s="75"/>
      <c r="BY150" s="75"/>
      <c r="BZ150" s="75"/>
      <c r="CA150" s="75"/>
      <c r="CB150" s="75"/>
      <c r="CC150" s="75"/>
      <c r="CD150" s="75"/>
      <c r="CE150" s="75"/>
    </row>
    <row r="151" spans="1:83" x14ac:dyDescent="0.25">
      <c r="A151" s="66"/>
      <c r="B151" s="66"/>
      <c r="C151" s="66"/>
      <c r="E151" s="66"/>
      <c r="X151" s="82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  <c r="BF151" s="75"/>
      <c r="BG151" s="75"/>
      <c r="BH151" s="75"/>
      <c r="BI151" s="75"/>
      <c r="BJ151" s="75"/>
      <c r="BK151" s="75"/>
      <c r="BL151" s="75"/>
      <c r="BM151" s="75"/>
      <c r="BN151" s="75"/>
      <c r="BO151" s="75"/>
      <c r="BP151" s="75"/>
      <c r="BQ151" s="75"/>
      <c r="BR151" s="75"/>
      <c r="BS151" s="75"/>
      <c r="BT151" s="75"/>
      <c r="BU151" s="75"/>
      <c r="BV151" s="75"/>
      <c r="BW151" s="75"/>
      <c r="BX151" s="75"/>
      <c r="BY151" s="75"/>
      <c r="BZ151" s="75"/>
      <c r="CA151" s="75"/>
      <c r="CB151" s="75"/>
      <c r="CC151" s="75"/>
      <c r="CD151" s="75"/>
      <c r="CE151" s="75"/>
    </row>
    <row r="152" spans="1:83" x14ac:dyDescent="0.25">
      <c r="A152" s="66"/>
      <c r="B152" s="66"/>
      <c r="C152" s="66"/>
      <c r="E152" s="66"/>
      <c r="X152" s="82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  <c r="BC152" s="75"/>
      <c r="BD152" s="75"/>
      <c r="BE152" s="75"/>
      <c r="BF152" s="75"/>
      <c r="BG152" s="75"/>
      <c r="BH152" s="75"/>
      <c r="BI152" s="75"/>
      <c r="BJ152" s="75"/>
      <c r="BK152" s="75"/>
      <c r="BL152" s="75"/>
      <c r="BM152" s="75"/>
      <c r="BN152" s="75"/>
      <c r="BO152" s="75"/>
      <c r="BP152" s="75"/>
      <c r="BQ152" s="75"/>
      <c r="BR152" s="75"/>
      <c r="BS152" s="75"/>
      <c r="BT152" s="75"/>
      <c r="BU152" s="75"/>
      <c r="BV152" s="75"/>
      <c r="BW152" s="75"/>
      <c r="BX152" s="75"/>
      <c r="BY152" s="75"/>
      <c r="BZ152" s="75"/>
      <c r="CA152" s="75"/>
      <c r="CB152" s="75"/>
      <c r="CC152" s="75"/>
      <c r="CD152" s="75"/>
      <c r="CE152" s="75"/>
    </row>
    <row r="153" spans="1:83" x14ac:dyDescent="0.25">
      <c r="A153" s="66"/>
      <c r="B153" s="66"/>
      <c r="C153" s="66"/>
      <c r="E153" s="66"/>
      <c r="X153" s="82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  <c r="BC153" s="75"/>
      <c r="BD153" s="75"/>
      <c r="BE153" s="75"/>
      <c r="BF153" s="75"/>
      <c r="BG153" s="75"/>
      <c r="BH153" s="75"/>
      <c r="BI153" s="75"/>
      <c r="BJ153" s="75"/>
      <c r="BK153" s="75"/>
      <c r="BL153" s="75"/>
      <c r="BM153" s="75"/>
      <c r="BN153" s="75"/>
      <c r="BO153" s="75"/>
      <c r="BP153" s="75"/>
      <c r="BQ153" s="75"/>
      <c r="BR153" s="75"/>
      <c r="BS153" s="75"/>
      <c r="BT153" s="75"/>
      <c r="BU153" s="75"/>
      <c r="BV153" s="75"/>
      <c r="BW153" s="75"/>
      <c r="BX153" s="75"/>
      <c r="BY153" s="75"/>
      <c r="BZ153" s="75"/>
      <c r="CA153" s="75"/>
      <c r="CB153" s="75"/>
      <c r="CC153" s="75"/>
      <c r="CD153" s="75"/>
      <c r="CE153" s="75"/>
    </row>
    <row r="154" spans="1:83" x14ac:dyDescent="0.25">
      <c r="A154" s="66"/>
      <c r="B154" s="66"/>
      <c r="C154" s="66"/>
      <c r="E154" s="66"/>
      <c r="X154" s="82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  <c r="BC154" s="75"/>
      <c r="BD154" s="75"/>
      <c r="BE154" s="75"/>
      <c r="BF154" s="75"/>
      <c r="BG154" s="75"/>
      <c r="BH154" s="75"/>
      <c r="BI154" s="75"/>
      <c r="BJ154" s="75"/>
      <c r="BK154" s="75"/>
      <c r="BL154" s="75"/>
      <c r="BM154" s="75"/>
      <c r="BN154" s="75"/>
      <c r="BO154" s="75"/>
      <c r="BP154" s="75"/>
      <c r="BQ154" s="75"/>
      <c r="BR154" s="75"/>
      <c r="BS154" s="75"/>
      <c r="BT154" s="75"/>
      <c r="BU154" s="75"/>
      <c r="BV154" s="75"/>
      <c r="BW154" s="75"/>
      <c r="BX154" s="75"/>
      <c r="BY154" s="75"/>
      <c r="BZ154" s="75"/>
      <c r="CA154" s="75"/>
      <c r="CB154" s="75"/>
      <c r="CC154" s="75"/>
      <c r="CD154" s="75"/>
      <c r="CE154" s="75"/>
    </row>
    <row r="155" spans="1:83" x14ac:dyDescent="0.25">
      <c r="A155" s="66"/>
      <c r="B155" s="66"/>
      <c r="C155" s="66"/>
      <c r="E155" s="66"/>
      <c r="X155" s="82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  <c r="BC155" s="75"/>
      <c r="BD155" s="75"/>
      <c r="BE155" s="75"/>
      <c r="BF155" s="75"/>
      <c r="BG155" s="75"/>
      <c r="BH155" s="75"/>
      <c r="BI155" s="75"/>
      <c r="BJ155" s="75"/>
      <c r="BK155" s="75"/>
      <c r="BL155" s="75"/>
      <c r="BM155" s="75"/>
      <c r="BN155" s="75"/>
      <c r="BO155" s="75"/>
      <c r="BP155" s="75"/>
      <c r="BQ155" s="75"/>
      <c r="BR155" s="75"/>
      <c r="BS155" s="75"/>
      <c r="BT155" s="75"/>
      <c r="BU155" s="75"/>
      <c r="BV155" s="75"/>
      <c r="BW155" s="75"/>
      <c r="BX155" s="75"/>
      <c r="BY155" s="75"/>
      <c r="BZ155" s="75"/>
      <c r="CA155" s="75"/>
      <c r="CB155" s="75"/>
      <c r="CC155" s="75"/>
      <c r="CD155" s="75"/>
      <c r="CE155" s="75"/>
    </row>
    <row r="156" spans="1:83" x14ac:dyDescent="0.25">
      <c r="A156" s="66"/>
      <c r="B156" s="66"/>
      <c r="C156" s="66"/>
      <c r="E156" s="66"/>
      <c r="X156" s="82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  <c r="BC156" s="75"/>
      <c r="BD156" s="75"/>
      <c r="BE156" s="75"/>
      <c r="BF156" s="75"/>
      <c r="BG156" s="75"/>
      <c r="BH156" s="75"/>
      <c r="BI156" s="75"/>
      <c r="BJ156" s="75"/>
      <c r="BK156" s="75"/>
      <c r="BL156" s="75"/>
      <c r="BM156" s="75"/>
      <c r="BN156" s="75"/>
      <c r="BO156" s="75"/>
      <c r="BP156" s="75"/>
      <c r="BQ156" s="75"/>
      <c r="BR156" s="75"/>
      <c r="BS156" s="75"/>
      <c r="BT156" s="75"/>
      <c r="BU156" s="75"/>
      <c r="BV156" s="75"/>
      <c r="BW156" s="75"/>
      <c r="BX156" s="75"/>
      <c r="BY156" s="75"/>
      <c r="BZ156" s="75"/>
      <c r="CA156" s="75"/>
      <c r="CB156" s="75"/>
      <c r="CC156" s="75"/>
      <c r="CD156" s="75"/>
      <c r="CE156" s="75"/>
    </row>
    <row r="157" spans="1:83" x14ac:dyDescent="0.25">
      <c r="A157" s="66"/>
      <c r="B157" s="66"/>
      <c r="C157" s="66"/>
      <c r="E157" s="66"/>
      <c r="X157" s="82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  <c r="BF157" s="75"/>
      <c r="BG157" s="75"/>
      <c r="BH157" s="75"/>
      <c r="BI157" s="75"/>
      <c r="BJ157" s="75"/>
      <c r="BK157" s="75"/>
      <c r="BL157" s="75"/>
      <c r="BM157" s="75"/>
      <c r="BN157" s="75"/>
      <c r="BO157" s="75"/>
      <c r="BP157" s="75"/>
      <c r="BQ157" s="75"/>
      <c r="BR157" s="75"/>
      <c r="BS157" s="75"/>
      <c r="BT157" s="75"/>
      <c r="BU157" s="75"/>
      <c r="BV157" s="75"/>
      <c r="BW157" s="75"/>
      <c r="BX157" s="75"/>
      <c r="BY157" s="75"/>
      <c r="BZ157" s="75"/>
      <c r="CA157" s="75"/>
      <c r="CB157" s="75"/>
      <c r="CC157" s="75"/>
      <c r="CD157" s="75"/>
      <c r="CE157" s="75"/>
    </row>
    <row r="158" spans="1:83" x14ac:dyDescent="0.25">
      <c r="A158" s="66"/>
      <c r="B158" s="66"/>
      <c r="C158" s="66"/>
      <c r="E158" s="66"/>
      <c r="X158" s="82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  <c r="BF158" s="75"/>
      <c r="BG158" s="75"/>
      <c r="BH158" s="75"/>
      <c r="BI158" s="75"/>
      <c r="BJ158" s="75"/>
      <c r="BK158" s="75"/>
      <c r="BL158" s="75"/>
      <c r="BM158" s="75"/>
      <c r="BN158" s="75"/>
      <c r="BO158" s="75"/>
      <c r="BP158" s="75"/>
      <c r="BQ158" s="75"/>
      <c r="BR158" s="75"/>
      <c r="BS158" s="75"/>
      <c r="BT158" s="75"/>
      <c r="BU158" s="75"/>
      <c r="BV158" s="75"/>
      <c r="BW158" s="75"/>
      <c r="BX158" s="75"/>
      <c r="BY158" s="75"/>
      <c r="BZ158" s="75"/>
      <c r="CA158" s="75"/>
      <c r="CB158" s="75"/>
      <c r="CC158" s="75"/>
      <c r="CD158" s="75"/>
      <c r="CE158" s="75"/>
    </row>
    <row r="159" spans="1:83" x14ac:dyDescent="0.25">
      <c r="A159" s="66"/>
      <c r="B159" s="66"/>
      <c r="C159" s="66"/>
      <c r="E159" s="66"/>
      <c r="X159" s="82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  <c r="BF159" s="75"/>
      <c r="BG159" s="75"/>
      <c r="BH159" s="75"/>
      <c r="BI159" s="75"/>
      <c r="BJ159" s="75"/>
      <c r="BK159" s="75"/>
      <c r="BL159" s="75"/>
      <c r="BM159" s="75"/>
      <c r="BN159" s="75"/>
      <c r="BO159" s="75"/>
      <c r="BP159" s="75"/>
      <c r="BQ159" s="75"/>
      <c r="BR159" s="75"/>
      <c r="BS159" s="75"/>
      <c r="BT159" s="75"/>
      <c r="BU159" s="75"/>
      <c r="BV159" s="75"/>
      <c r="BW159" s="75"/>
      <c r="BX159" s="75"/>
      <c r="BY159" s="75"/>
      <c r="BZ159" s="75"/>
      <c r="CA159" s="75"/>
      <c r="CB159" s="75"/>
      <c r="CC159" s="75"/>
      <c r="CD159" s="75"/>
      <c r="CE159" s="75"/>
    </row>
    <row r="160" spans="1:83" x14ac:dyDescent="0.25">
      <c r="A160" s="66"/>
      <c r="B160" s="66"/>
      <c r="C160" s="66"/>
      <c r="E160" s="66"/>
      <c r="X160" s="82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  <c r="BF160" s="75"/>
      <c r="BG160" s="75"/>
      <c r="BH160" s="75"/>
      <c r="BI160" s="75"/>
      <c r="BJ160" s="75"/>
      <c r="BK160" s="75"/>
      <c r="BL160" s="75"/>
      <c r="BM160" s="75"/>
      <c r="BN160" s="75"/>
      <c r="BO160" s="75"/>
      <c r="BP160" s="75"/>
      <c r="BQ160" s="75"/>
      <c r="BR160" s="75"/>
      <c r="BS160" s="75"/>
      <c r="BT160" s="75"/>
      <c r="BU160" s="75"/>
      <c r="BV160" s="75"/>
      <c r="BW160" s="75"/>
      <c r="BX160" s="75"/>
      <c r="BY160" s="75"/>
      <c r="BZ160" s="75"/>
      <c r="CA160" s="75"/>
      <c r="CB160" s="75"/>
      <c r="CC160" s="75"/>
      <c r="CD160" s="75"/>
      <c r="CE160" s="75"/>
    </row>
    <row r="161" spans="1:83" x14ac:dyDescent="0.25">
      <c r="A161" s="66"/>
      <c r="B161" s="66"/>
      <c r="C161" s="66"/>
      <c r="E161" s="66"/>
      <c r="X161" s="82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  <c r="BF161" s="75"/>
      <c r="BG161" s="75"/>
      <c r="BH161" s="75"/>
      <c r="BI161" s="75"/>
      <c r="BJ161" s="75"/>
      <c r="BK161" s="75"/>
      <c r="BL161" s="75"/>
      <c r="BM161" s="75"/>
      <c r="BN161" s="75"/>
      <c r="BO161" s="75"/>
      <c r="BP161" s="75"/>
      <c r="BQ161" s="75"/>
      <c r="BR161" s="75"/>
      <c r="BS161" s="75"/>
      <c r="BT161" s="75"/>
      <c r="BU161" s="75"/>
      <c r="BV161" s="75"/>
      <c r="BW161" s="75"/>
      <c r="BX161" s="75"/>
      <c r="BY161" s="75"/>
      <c r="BZ161" s="75"/>
      <c r="CA161" s="75"/>
      <c r="CB161" s="75"/>
      <c r="CC161" s="75"/>
      <c r="CD161" s="75"/>
      <c r="CE161" s="75"/>
    </row>
    <row r="162" spans="1:83" x14ac:dyDescent="0.25">
      <c r="A162" s="66"/>
      <c r="B162" s="66"/>
      <c r="C162" s="66"/>
      <c r="E162" s="66"/>
      <c r="X162" s="82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  <c r="BF162" s="75"/>
      <c r="BG162" s="75"/>
      <c r="BH162" s="75"/>
      <c r="BI162" s="75"/>
      <c r="BJ162" s="75"/>
      <c r="BK162" s="75"/>
      <c r="BL162" s="75"/>
      <c r="BM162" s="75"/>
      <c r="BN162" s="75"/>
      <c r="BO162" s="75"/>
      <c r="BP162" s="75"/>
      <c r="BQ162" s="75"/>
      <c r="BR162" s="75"/>
      <c r="BS162" s="75"/>
      <c r="BT162" s="75"/>
      <c r="BU162" s="75"/>
      <c r="BV162" s="75"/>
      <c r="BW162" s="75"/>
      <c r="BX162" s="75"/>
      <c r="BY162" s="75"/>
      <c r="BZ162" s="75"/>
      <c r="CA162" s="75"/>
      <c r="CB162" s="75"/>
      <c r="CC162" s="75"/>
      <c r="CD162" s="75"/>
      <c r="CE162" s="75"/>
    </row>
    <row r="163" spans="1:83" x14ac:dyDescent="0.25">
      <c r="A163" s="66"/>
      <c r="B163" s="66"/>
      <c r="C163" s="66"/>
      <c r="E163" s="66"/>
      <c r="X163" s="82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  <c r="BF163" s="75"/>
      <c r="BG163" s="75"/>
      <c r="BH163" s="75"/>
      <c r="BI163" s="75"/>
      <c r="BJ163" s="75"/>
      <c r="BK163" s="75"/>
      <c r="BL163" s="75"/>
      <c r="BM163" s="75"/>
      <c r="BN163" s="75"/>
      <c r="BO163" s="75"/>
      <c r="BP163" s="75"/>
      <c r="BQ163" s="75"/>
      <c r="BR163" s="75"/>
      <c r="BS163" s="75"/>
      <c r="BT163" s="75"/>
      <c r="BU163" s="75"/>
      <c r="BV163" s="75"/>
      <c r="BW163" s="75"/>
      <c r="BX163" s="75"/>
      <c r="BY163" s="75"/>
      <c r="BZ163" s="75"/>
      <c r="CA163" s="75"/>
      <c r="CB163" s="75"/>
      <c r="CC163" s="75"/>
      <c r="CD163" s="75"/>
      <c r="CE163" s="75"/>
    </row>
    <row r="164" spans="1:83" x14ac:dyDescent="0.25">
      <c r="A164" s="66"/>
      <c r="B164" s="66"/>
      <c r="C164" s="66"/>
      <c r="E164" s="66"/>
      <c r="X164" s="82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  <c r="BF164" s="75"/>
      <c r="BG164" s="75"/>
      <c r="BH164" s="75"/>
      <c r="BI164" s="75"/>
      <c r="BJ164" s="75"/>
      <c r="BK164" s="75"/>
      <c r="BL164" s="75"/>
      <c r="BM164" s="75"/>
      <c r="BN164" s="75"/>
      <c r="BO164" s="75"/>
      <c r="BP164" s="75"/>
      <c r="BQ164" s="75"/>
      <c r="BR164" s="75"/>
      <c r="BS164" s="75"/>
      <c r="BT164" s="75"/>
      <c r="BU164" s="75"/>
      <c r="BV164" s="75"/>
      <c r="BW164" s="75"/>
      <c r="BX164" s="75"/>
      <c r="BY164" s="75"/>
      <c r="BZ164" s="75"/>
      <c r="CA164" s="75"/>
      <c r="CB164" s="75"/>
      <c r="CC164" s="75"/>
      <c r="CD164" s="75"/>
      <c r="CE164" s="75"/>
    </row>
    <row r="165" spans="1:83" x14ac:dyDescent="0.25">
      <c r="X165" s="82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  <c r="BC165" s="75"/>
      <c r="BD165" s="75"/>
      <c r="BE165" s="75"/>
      <c r="BF165" s="75"/>
      <c r="BG165" s="75"/>
      <c r="BH165" s="75"/>
      <c r="BI165" s="75"/>
      <c r="BJ165" s="75"/>
      <c r="BK165" s="75"/>
      <c r="BL165" s="75"/>
      <c r="BM165" s="75"/>
      <c r="BN165" s="75"/>
      <c r="BO165" s="75"/>
      <c r="BP165" s="75"/>
      <c r="BQ165" s="75"/>
      <c r="BR165" s="75"/>
      <c r="BS165" s="75"/>
      <c r="BT165" s="75"/>
      <c r="BU165" s="75"/>
      <c r="BV165" s="75"/>
      <c r="BW165" s="75"/>
      <c r="BX165" s="75"/>
      <c r="BY165" s="75"/>
      <c r="BZ165" s="75"/>
      <c r="CA165" s="75"/>
      <c r="CB165" s="75"/>
      <c r="CC165" s="75"/>
      <c r="CD165" s="75"/>
      <c r="CE165" s="75"/>
    </row>
    <row r="166" spans="1:83" x14ac:dyDescent="0.25">
      <c r="X166" s="82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  <c r="BC166" s="75"/>
      <c r="BD166" s="75"/>
      <c r="BE166" s="75"/>
      <c r="BF166" s="75"/>
      <c r="BG166" s="75"/>
      <c r="BH166" s="75"/>
      <c r="BI166" s="75"/>
      <c r="BJ166" s="75"/>
      <c r="BK166" s="75"/>
      <c r="BL166" s="75"/>
      <c r="BM166" s="75"/>
      <c r="BN166" s="75"/>
      <c r="BO166" s="75"/>
      <c r="BP166" s="75"/>
      <c r="BQ166" s="75"/>
      <c r="BR166" s="75"/>
      <c r="BS166" s="75"/>
      <c r="BT166" s="75"/>
      <c r="BU166" s="75"/>
      <c r="BV166" s="75"/>
      <c r="BW166" s="75"/>
      <c r="BX166" s="75"/>
      <c r="BY166" s="75"/>
      <c r="BZ166" s="75"/>
      <c r="CA166" s="75"/>
      <c r="CB166" s="75"/>
      <c r="CC166" s="75"/>
      <c r="CD166" s="75"/>
      <c r="CE166" s="75"/>
    </row>
    <row r="167" spans="1:83" x14ac:dyDescent="0.25">
      <c r="X167" s="82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  <c r="BC167" s="75"/>
      <c r="BD167" s="75"/>
      <c r="BE167" s="75"/>
      <c r="BF167" s="75"/>
      <c r="BG167" s="75"/>
      <c r="BH167" s="75"/>
      <c r="BI167" s="75"/>
      <c r="BJ167" s="75"/>
      <c r="BK167" s="75"/>
      <c r="BL167" s="75"/>
      <c r="BM167" s="75"/>
      <c r="BN167" s="75"/>
      <c r="BO167" s="75"/>
      <c r="BP167" s="75"/>
      <c r="BQ167" s="75"/>
      <c r="BR167" s="75"/>
      <c r="BS167" s="75"/>
      <c r="BT167" s="75"/>
      <c r="BU167" s="75"/>
      <c r="BV167" s="75"/>
      <c r="BW167" s="75"/>
      <c r="BX167" s="75"/>
      <c r="BY167" s="75"/>
      <c r="BZ167" s="75"/>
      <c r="CA167" s="75"/>
      <c r="CB167" s="75"/>
      <c r="CC167" s="75"/>
      <c r="CD167" s="75"/>
      <c r="CE167" s="75"/>
    </row>
    <row r="168" spans="1:83" x14ac:dyDescent="0.25">
      <c r="X168" s="82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  <c r="BC168" s="75"/>
      <c r="BD168" s="75"/>
      <c r="BE168" s="75"/>
      <c r="BF168" s="75"/>
      <c r="BG168" s="75"/>
      <c r="BH168" s="75"/>
      <c r="BI168" s="75"/>
      <c r="BJ168" s="75"/>
      <c r="BK168" s="75"/>
      <c r="BL168" s="75"/>
      <c r="BM168" s="75"/>
      <c r="BN168" s="75"/>
      <c r="BO168" s="75"/>
      <c r="BP168" s="75"/>
      <c r="BQ168" s="75"/>
      <c r="BR168" s="75"/>
      <c r="BS168" s="75"/>
      <c r="BT168" s="75"/>
      <c r="BU168" s="75"/>
      <c r="BV168" s="75"/>
      <c r="BW168" s="75"/>
      <c r="BX168" s="75"/>
      <c r="BY168" s="75"/>
      <c r="BZ168" s="75"/>
      <c r="CA168" s="75"/>
      <c r="CB168" s="75"/>
      <c r="CC168" s="75"/>
      <c r="CD168" s="75"/>
      <c r="CE168" s="75"/>
    </row>
    <row r="169" spans="1:83" x14ac:dyDescent="0.25">
      <c r="X169" s="82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  <c r="BF169" s="75"/>
      <c r="BG169" s="75"/>
      <c r="BH169" s="75"/>
      <c r="BI169" s="75"/>
      <c r="BJ169" s="75"/>
      <c r="BK169" s="75"/>
      <c r="BL169" s="75"/>
      <c r="BM169" s="75"/>
      <c r="BN169" s="75"/>
      <c r="BO169" s="75"/>
      <c r="BP169" s="75"/>
      <c r="BQ169" s="75"/>
      <c r="BR169" s="75"/>
      <c r="BS169" s="75"/>
      <c r="BT169" s="75"/>
      <c r="BU169" s="75"/>
      <c r="BV169" s="75"/>
      <c r="BW169" s="75"/>
      <c r="BX169" s="75"/>
      <c r="BY169" s="75"/>
      <c r="BZ169" s="75"/>
      <c r="CA169" s="75"/>
      <c r="CB169" s="75"/>
      <c r="CC169" s="75"/>
      <c r="CD169" s="75"/>
      <c r="CE169" s="75"/>
    </row>
    <row r="170" spans="1:83" x14ac:dyDescent="0.25">
      <c r="X170" s="82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  <c r="BF170" s="75"/>
      <c r="BG170" s="75"/>
      <c r="BH170" s="75"/>
      <c r="BI170" s="75"/>
      <c r="BJ170" s="75"/>
      <c r="BK170" s="75"/>
      <c r="BL170" s="75"/>
      <c r="BM170" s="75"/>
      <c r="BN170" s="75"/>
      <c r="BO170" s="75"/>
      <c r="BP170" s="75"/>
      <c r="BQ170" s="75"/>
      <c r="BR170" s="75"/>
      <c r="BS170" s="75"/>
      <c r="BT170" s="75"/>
      <c r="BU170" s="75"/>
      <c r="BV170" s="75"/>
      <c r="BW170" s="75"/>
      <c r="BX170" s="75"/>
      <c r="BY170" s="75"/>
      <c r="BZ170" s="75"/>
      <c r="CA170" s="75"/>
      <c r="CB170" s="75"/>
      <c r="CC170" s="75"/>
      <c r="CD170" s="75"/>
      <c r="CE170" s="75"/>
    </row>
    <row r="171" spans="1:83" x14ac:dyDescent="0.25">
      <c r="X171" s="82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  <c r="BF171" s="75"/>
      <c r="BG171" s="75"/>
      <c r="BH171" s="75"/>
      <c r="BI171" s="75"/>
      <c r="BJ171" s="75"/>
      <c r="BK171" s="75"/>
      <c r="BL171" s="75"/>
      <c r="BM171" s="75"/>
      <c r="BN171" s="75"/>
      <c r="BO171" s="75"/>
      <c r="BP171" s="75"/>
      <c r="BQ171" s="75"/>
      <c r="BR171" s="75"/>
      <c r="BS171" s="75"/>
      <c r="BT171" s="75"/>
      <c r="BU171" s="75"/>
      <c r="BV171" s="75"/>
      <c r="BW171" s="75"/>
      <c r="BX171" s="75"/>
      <c r="BY171" s="75"/>
      <c r="BZ171" s="75"/>
      <c r="CA171" s="75"/>
      <c r="CB171" s="75"/>
      <c r="CC171" s="75"/>
      <c r="CD171" s="75"/>
      <c r="CE171" s="75"/>
    </row>
    <row r="172" spans="1:83" x14ac:dyDescent="0.25">
      <c r="X172" s="82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  <c r="BF172" s="75"/>
      <c r="BG172" s="75"/>
      <c r="BH172" s="75"/>
      <c r="BI172" s="75"/>
      <c r="BJ172" s="75"/>
      <c r="BK172" s="75"/>
      <c r="BL172" s="75"/>
      <c r="BM172" s="75"/>
      <c r="BN172" s="75"/>
      <c r="BO172" s="75"/>
      <c r="BP172" s="75"/>
      <c r="BQ172" s="75"/>
      <c r="BR172" s="75"/>
      <c r="BS172" s="75"/>
      <c r="BT172" s="75"/>
      <c r="BU172" s="75"/>
      <c r="BV172" s="75"/>
      <c r="BW172" s="75"/>
      <c r="BX172" s="75"/>
      <c r="BY172" s="75"/>
      <c r="BZ172" s="75"/>
      <c r="CA172" s="75"/>
      <c r="CB172" s="75"/>
      <c r="CC172" s="75"/>
      <c r="CD172" s="75"/>
      <c r="CE172" s="75"/>
    </row>
    <row r="173" spans="1:83" x14ac:dyDescent="0.25">
      <c r="X173" s="82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  <c r="BF173" s="75"/>
      <c r="BG173" s="75"/>
      <c r="BH173" s="75"/>
      <c r="BI173" s="75"/>
      <c r="BJ173" s="75"/>
      <c r="BK173" s="75"/>
      <c r="BL173" s="75"/>
      <c r="BM173" s="75"/>
      <c r="BN173" s="75"/>
      <c r="BO173" s="75"/>
      <c r="BP173" s="75"/>
      <c r="BQ173" s="75"/>
      <c r="BR173" s="75"/>
      <c r="BS173" s="75"/>
      <c r="BT173" s="75"/>
      <c r="BU173" s="75"/>
      <c r="BV173" s="75"/>
      <c r="BW173" s="75"/>
      <c r="BX173" s="75"/>
      <c r="BY173" s="75"/>
      <c r="BZ173" s="75"/>
      <c r="CA173" s="75"/>
      <c r="CB173" s="75"/>
      <c r="CC173" s="75"/>
      <c r="CD173" s="75"/>
      <c r="CE173" s="75"/>
    </row>
    <row r="174" spans="1:83" x14ac:dyDescent="0.25">
      <c r="X174" s="82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  <c r="BF174" s="75"/>
      <c r="BG174" s="75"/>
      <c r="BH174" s="75"/>
      <c r="BI174" s="75"/>
      <c r="BJ174" s="75"/>
      <c r="BK174" s="75"/>
      <c r="BL174" s="75"/>
      <c r="BM174" s="75"/>
      <c r="BN174" s="75"/>
      <c r="BO174" s="75"/>
      <c r="BP174" s="75"/>
      <c r="BQ174" s="75"/>
      <c r="BR174" s="75"/>
      <c r="BS174" s="75"/>
      <c r="BT174" s="75"/>
      <c r="BU174" s="75"/>
      <c r="BV174" s="75"/>
      <c r="BW174" s="75"/>
      <c r="BX174" s="75"/>
      <c r="BY174" s="75"/>
      <c r="BZ174" s="75"/>
      <c r="CA174" s="75"/>
      <c r="CB174" s="75"/>
      <c r="CC174" s="75"/>
      <c r="CD174" s="75"/>
      <c r="CE174" s="75"/>
    </row>
    <row r="175" spans="1:83" x14ac:dyDescent="0.25">
      <c r="X175" s="82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  <c r="BF175" s="75"/>
      <c r="BG175" s="75"/>
      <c r="BH175" s="75"/>
      <c r="BI175" s="75"/>
      <c r="BJ175" s="75"/>
      <c r="BK175" s="75"/>
      <c r="BL175" s="75"/>
      <c r="BM175" s="75"/>
      <c r="BN175" s="75"/>
      <c r="BO175" s="75"/>
      <c r="BP175" s="75"/>
      <c r="BQ175" s="75"/>
      <c r="BR175" s="75"/>
      <c r="BS175" s="75"/>
      <c r="BT175" s="75"/>
      <c r="BU175" s="75"/>
      <c r="BV175" s="75"/>
      <c r="BW175" s="75"/>
      <c r="BX175" s="75"/>
      <c r="BY175" s="75"/>
      <c r="BZ175" s="75"/>
      <c r="CA175" s="75"/>
      <c r="CB175" s="75"/>
      <c r="CC175" s="75"/>
      <c r="CD175" s="75"/>
      <c r="CE175" s="75"/>
    </row>
    <row r="176" spans="1:83" x14ac:dyDescent="0.25">
      <c r="X176" s="82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  <c r="BF176" s="75"/>
      <c r="BG176" s="75"/>
      <c r="BH176" s="75"/>
      <c r="BI176" s="75"/>
      <c r="BJ176" s="75"/>
      <c r="BK176" s="75"/>
      <c r="BL176" s="75"/>
      <c r="BM176" s="75"/>
      <c r="BN176" s="75"/>
      <c r="BO176" s="75"/>
      <c r="BP176" s="75"/>
      <c r="BQ176" s="75"/>
      <c r="BR176" s="75"/>
      <c r="BS176" s="75"/>
      <c r="BT176" s="75"/>
      <c r="BU176" s="75"/>
      <c r="BV176" s="75"/>
      <c r="BW176" s="75"/>
      <c r="BX176" s="75"/>
      <c r="BY176" s="75"/>
      <c r="BZ176" s="75"/>
      <c r="CA176" s="75"/>
      <c r="CB176" s="75"/>
      <c r="CC176" s="75"/>
      <c r="CD176" s="75"/>
      <c r="CE176" s="75"/>
    </row>
    <row r="177" spans="24:83" x14ac:dyDescent="0.25">
      <c r="X177" s="82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  <c r="BC177" s="75"/>
      <c r="BD177" s="75"/>
      <c r="BE177" s="75"/>
      <c r="BF177" s="75"/>
      <c r="BG177" s="75"/>
      <c r="BH177" s="75"/>
      <c r="BI177" s="75"/>
      <c r="BJ177" s="75"/>
      <c r="BK177" s="75"/>
      <c r="BL177" s="75"/>
      <c r="BM177" s="75"/>
      <c r="BN177" s="75"/>
      <c r="BO177" s="75"/>
      <c r="BP177" s="75"/>
      <c r="BQ177" s="75"/>
      <c r="BR177" s="75"/>
      <c r="BS177" s="75"/>
      <c r="BT177" s="75"/>
      <c r="BU177" s="75"/>
      <c r="BV177" s="75"/>
      <c r="BW177" s="75"/>
      <c r="BX177" s="75"/>
      <c r="BY177" s="75"/>
      <c r="BZ177" s="75"/>
      <c r="CA177" s="75"/>
      <c r="CB177" s="75"/>
      <c r="CC177" s="75"/>
      <c r="CD177" s="75"/>
      <c r="CE177" s="75"/>
    </row>
    <row r="178" spans="24:83" x14ac:dyDescent="0.25">
      <c r="X178" s="82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  <c r="BC178" s="75"/>
      <c r="BD178" s="75"/>
      <c r="BE178" s="75"/>
      <c r="BF178" s="75"/>
      <c r="BG178" s="75"/>
      <c r="BH178" s="75"/>
      <c r="BI178" s="75"/>
      <c r="BJ178" s="75"/>
      <c r="BK178" s="75"/>
      <c r="BL178" s="75"/>
      <c r="BM178" s="75"/>
      <c r="BN178" s="75"/>
      <c r="BO178" s="75"/>
      <c r="BP178" s="75"/>
      <c r="BQ178" s="75"/>
      <c r="BR178" s="75"/>
      <c r="BS178" s="75"/>
      <c r="BT178" s="75"/>
      <c r="BU178" s="75"/>
      <c r="BV178" s="75"/>
      <c r="BW178" s="75"/>
      <c r="BX178" s="75"/>
      <c r="BY178" s="75"/>
      <c r="BZ178" s="75"/>
      <c r="CA178" s="75"/>
      <c r="CB178" s="75"/>
      <c r="CC178" s="75"/>
      <c r="CD178" s="75"/>
      <c r="CE178" s="75"/>
    </row>
    <row r="179" spans="24:83" x14ac:dyDescent="0.25">
      <c r="X179" s="82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  <c r="BC179" s="75"/>
      <c r="BD179" s="75"/>
      <c r="BE179" s="75"/>
      <c r="BF179" s="75"/>
      <c r="BG179" s="75"/>
      <c r="BH179" s="75"/>
      <c r="BI179" s="75"/>
      <c r="BJ179" s="75"/>
      <c r="BK179" s="75"/>
      <c r="BL179" s="75"/>
      <c r="BM179" s="75"/>
      <c r="BN179" s="75"/>
      <c r="BO179" s="75"/>
      <c r="BP179" s="75"/>
      <c r="BQ179" s="75"/>
      <c r="BR179" s="75"/>
      <c r="BS179" s="75"/>
      <c r="BT179" s="75"/>
      <c r="BU179" s="75"/>
      <c r="BV179" s="75"/>
      <c r="BW179" s="75"/>
      <c r="BX179" s="75"/>
      <c r="BY179" s="75"/>
      <c r="BZ179" s="75"/>
      <c r="CA179" s="75"/>
      <c r="CB179" s="75"/>
      <c r="CC179" s="75"/>
      <c r="CD179" s="75"/>
      <c r="CE179" s="75"/>
    </row>
    <row r="180" spans="24:83" x14ac:dyDescent="0.25">
      <c r="X180" s="82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  <c r="BC180" s="75"/>
      <c r="BD180" s="75"/>
      <c r="BE180" s="75"/>
      <c r="BF180" s="75"/>
      <c r="BG180" s="75"/>
      <c r="BH180" s="75"/>
      <c r="BI180" s="75"/>
      <c r="BJ180" s="75"/>
      <c r="BK180" s="75"/>
      <c r="BL180" s="75"/>
      <c r="BM180" s="75"/>
      <c r="BN180" s="75"/>
      <c r="BO180" s="75"/>
      <c r="BP180" s="75"/>
      <c r="BQ180" s="75"/>
      <c r="BR180" s="75"/>
      <c r="BS180" s="75"/>
      <c r="BT180" s="75"/>
      <c r="BU180" s="75"/>
      <c r="BV180" s="75"/>
      <c r="BW180" s="75"/>
      <c r="BX180" s="75"/>
      <c r="BY180" s="75"/>
      <c r="BZ180" s="75"/>
      <c r="CA180" s="75"/>
      <c r="CB180" s="75"/>
      <c r="CC180" s="75"/>
      <c r="CD180" s="75"/>
      <c r="CE180" s="75"/>
    </row>
    <row r="181" spans="24:83" x14ac:dyDescent="0.25">
      <c r="X181" s="82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  <c r="BF181" s="75"/>
      <c r="BG181" s="75"/>
      <c r="BH181" s="75"/>
      <c r="BI181" s="75"/>
      <c r="BJ181" s="75"/>
      <c r="BK181" s="75"/>
      <c r="BL181" s="75"/>
      <c r="BM181" s="75"/>
      <c r="BN181" s="75"/>
      <c r="BO181" s="75"/>
      <c r="BP181" s="75"/>
      <c r="BQ181" s="75"/>
      <c r="BR181" s="75"/>
      <c r="BS181" s="75"/>
      <c r="BT181" s="75"/>
      <c r="BU181" s="75"/>
      <c r="BV181" s="75"/>
      <c r="BW181" s="75"/>
      <c r="BX181" s="75"/>
      <c r="BY181" s="75"/>
      <c r="BZ181" s="75"/>
      <c r="CA181" s="75"/>
      <c r="CB181" s="75"/>
      <c r="CC181" s="75"/>
      <c r="CD181" s="75"/>
      <c r="CE181" s="75"/>
    </row>
    <row r="182" spans="24:83" x14ac:dyDescent="0.25">
      <c r="X182" s="82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  <c r="BF182" s="75"/>
      <c r="BG182" s="75"/>
      <c r="BH182" s="75"/>
      <c r="BI182" s="75"/>
      <c r="BJ182" s="75"/>
      <c r="BK182" s="75"/>
      <c r="BL182" s="75"/>
      <c r="BM182" s="75"/>
      <c r="BN182" s="75"/>
      <c r="BO182" s="75"/>
      <c r="BP182" s="75"/>
      <c r="BQ182" s="75"/>
      <c r="BR182" s="75"/>
      <c r="BS182" s="75"/>
      <c r="BT182" s="75"/>
      <c r="BU182" s="75"/>
      <c r="BV182" s="75"/>
      <c r="BW182" s="75"/>
      <c r="BX182" s="75"/>
      <c r="BY182" s="75"/>
      <c r="BZ182" s="75"/>
      <c r="CA182" s="75"/>
      <c r="CB182" s="75"/>
      <c r="CC182" s="75"/>
      <c r="CD182" s="75"/>
      <c r="CE182" s="75"/>
    </row>
    <row r="183" spans="24:83" x14ac:dyDescent="0.25">
      <c r="X183" s="82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  <c r="BF183" s="75"/>
      <c r="BG183" s="75"/>
      <c r="BH183" s="75"/>
      <c r="BI183" s="75"/>
      <c r="BJ183" s="75"/>
      <c r="BK183" s="75"/>
      <c r="BL183" s="75"/>
      <c r="BM183" s="75"/>
      <c r="BN183" s="75"/>
      <c r="BO183" s="75"/>
      <c r="BP183" s="75"/>
      <c r="BQ183" s="75"/>
      <c r="BR183" s="75"/>
      <c r="BS183" s="75"/>
      <c r="BT183" s="75"/>
      <c r="BU183" s="75"/>
      <c r="BV183" s="75"/>
      <c r="BW183" s="75"/>
      <c r="BX183" s="75"/>
      <c r="BY183" s="75"/>
      <c r="BZ183" s="75"/>
      <c r="CA183" s="75"/>
      <c r="CB183" s="75"/>
      <c r="CC183" s="75"/>
      <c r="CD183" s="75"/>
      <c r="CE183" s="75"/>
    </row>
    <row r="184" spans="24:83" x14ac:dyDescent="0.25">
      <c r="X184" s="82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  <c r="BF184" s="75"/>
      <c r="BG184" s="75"/>
      <c r="BH184" s="75"/>
      <c r="BI184" s="75"/>
      <c r="BJ184" s="75"/>
      <c r="BK184" s="75"/>
      <c r="BL184" s="75"/>
      <c r="BM184" s="75"/>
      <c r="BN184" s="75"/>
      <c r="BO184" s="75"/>
      <c r="BP184" s="75"/>
      <c r="BQ184" s="75"/>
      <c r="BR184" s="75"/>
      <c r="BS184" s="75"/>
      <c r="BT184" s="75"/>
      <c r="BU184" s="75"/>
      <c r="BV184" s="75"/>
      <c r="BW184" s="75"/>
      <c r="BX184" s="75"/>
      <c r="BY184" s="75"/>
      <c r="BZ184" s="75"/>
      <c r="CA184" s="75"/>
      <c r="CB184" s="75"/>
      <c r="CC184" s="75"/>
      <c r="CD184" s="75"/>
      <c r="CE184" s="75"/>
    </row>
    <row r="185" spans="24:83" x14ac:dyDescent="0.25">
      <c r="X185" s="82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  <c r="BF185" s="75"/>
      <c r="BG185" s="75"/>
      <c r="BH185" s="75"/>
      <c r="BI185" s="75"/>
      <c r="BJ185" s="75"/>
      <c r="BK185" s="75"/>
      <c r="BL185" s="75"/>
      <c r="BM185" s="75"/>
      <c r="BN185" s="75"/>
      <c r="BO185" s="75"/>
      <c r="BP185" s="75"/>
      <c r="BQ185" s="75"/>
      <c r="BR185" s="75"/>
      <c r="BS185" s="75"/>
      <c r="BT185" s="75"/>
      <c r="BU185" s="75"/>
      <c r="BV185" s="75"/>
      <c r="BW185" s="75"/>
      <c r="BX185" s="75"/>
      <c r="BY185" s="75"/>
      <c r="BZ185" s="75"/>
      <c r="CA185" s="75"/>
      <c r="CB185" s="75"/>
      <c r="CC185" s="75"/>
      <c r="CD185" s="75"/>
      <c r="CE185" s="75"/>
    </row>
    <row r="186" spans="24:83" x14ac:dyDescent="0.25">
      <c r="X186" s="82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  <c r="BF186" s="75"/>
      <c r="BG186" s="75"/>
      <c r="BH186" s="75"/>
      <c r="BI186" s="75"/>
      <c r="BJ186" s="75"/>
      <c r="BK186" s="75"/>
      <c r="BL186" s="75"/>
      <c r="BM186" s="75"/>
      <c r="BN186" s="75"/>
      <c r="BO186" s="75"/>
      <c r="BP186" s="75"/>
      <c r="BQ186" s="75"/>
      <c r="BR186" s="75"/>
      <c r="BS186" s="75"/>
      <c r="BT186" s="75"/>
      <c r="BU186" s="75"/>
      <c r="BV186" s="75"/>
      <c r="BW186" s="75"/>
      <c r="BX186" s="75"/>
      <c r="BY186" s="75"/>
      <c r="BZ186" s="75"/>
      <c r="CA186" s="75"/>
      <c r="CB186" s="75"/>
      <c r="CC186" s="75"/>
      <c r="CD186" s="75"/>
      <c r="CE186" s="75"/>
    </row>
    <row r="187" spans="24:83" x14ac:dyDescent="0.25">
      <c r="X187" s="82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  <c r="BF187" s="75"/>
      <c r="BG187" s="75"/>
      <c r="BH187" s="75"/>
      <c r="BI187" s="75"/>
      <c r="BJ187" s="75"/>
      <c r="BK187" s="75"/>
      <c r="BL187" s="75"/>
      <c r="BM187" s="75"/>
      <c r="BN187" s="75"/>
      <c r="BO187" s="75"/>
      <c r="BP187" s="75"/>
      <c r="BQ187" s="75"/>
      <c r="BR187" s="75"/>
      <c r="BS187" s="75"/>
      <c r="BT187" s="75"/>
      <c r="BU187" s="75"/>
      <c r="BV187" s="75"/>
      <c r="BW187" s="75"/>
      <c r="BX187" s="75"/>
      <c r="BY187" s="75"/>
      <c r="BZ187" s="75"/>
      <c r="CA187" s="75"/>
      <c r="CB187" s="75"/>
      <c r="CC187" s="75"/>
      <c r="CD187" s="75"/>
      <c r="CE187" s="75"/>
    </row>
    <row r="188" spans="24:83" x14ac:dyDescent="0.25">
      <c r="X188" s="82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  <c r="BF188" s="75"/>
      <c r="BG188" s="75"/>
      <c r="BH188" s="75"/>
      <c r="BI188" s="75"/>
      <c r="BJ188" s="75"/>
      <c r="BK188" s="75"/>
      <c r="BL188" s="75"/>
      <c r="BM188" s="75"/>
      <c r="BN188" s="75"/>
      <c r="BO188" s="75"/>
      <c r="BP188" s="75"/>
      <c r="BQ188" s="75"/>
      <c r="BR188" s="75"/>
      <c r="BS188" s="75"/>
      <c r="BT188" s="75"/>
      <c r="BU188" s="75"/>
      <c r="BV188" s="75"/>
      <c r="BW188" s="75"/>
      <c r="BX188" s="75"/>
      <c r="BY188" s="75"/>
      <c r="BZ188" s="75"/>
      <c r="CA188" s="75"/>
      <c r="CB188" s="75"/>
      <c r="CC188" s="75"/>
      <c r="CD188" s="75"/>
      <c r="CE188" s="75"/>
    </row>
    <row r="189" spans="24:83" x14ac:dyDescent="0.25">
      <c r="X189" s="82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  <c r="BC189" s="75"/>
      <c r="BD189" s="75"/>
      <c r="BE189" s="75"/>
      <c r="BF189" s="75"/>
      <c r="BG189" s="75"/>
      <c r="BH189" s="75"/>
      <c r="BI189" s="75"/>
      <c r="BJ189" s="75"/>
      <c r="BK189" s="75"/>
      <c r="BL189" s="75"/>
      <c r="BM189" s="75"/>
      <c r="BN189" s="75"/>
      <c r="BO189" s="75"/>
      <c r="BP189" s="75"/>
      <c r="BQ189" s="75"/>
      <c r="BR189" s="75"/>
      <c r="BS189" s="75"/>
      <c r="BT189" s="75"/>
      <c r="BU189" s="75"/>
      <c r="BV189" s="75"/>
      <c r="BW189" s="75"/>
      <c r="BX189" s="75"/>
      <c r="BY189" s="75"/>
      <c r="BZ189" s="75"/>
      <c r="CA189" s="75"/>
      <c r="CB189" s="75"/>
      <c r="CC189" s="75"/>
      <c r="CD189" s="75"/>
      <c r="CE189" s="75"/>
    </row>
    <row r="190" spans="24:83" x14ac:dyDescent="0.25">
      <c r="X190" s="82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  <c r="BC190" s="75"/>
      <c r="BD190" s="75"/>
      <c r="BE190" s="75"/>
      <c r="BF190" s="75"/>
      <c r="BG190" s="75"/>
      <c r="BH190" s="75"/>
      <c r="BI190" s="75"/>
      <c r="BJ190" s="75"/>
      <c r="BK190" s="75"/>
      <c r="BL190" s="75"/>
      <c r="BM190" s="75"/>
      <c r="BN190" s="75"/>
      <c r="BO190" s="75"/>
      <c r="BP190" s="75"/>
      <c r="BQ190" s="75"/>
      <c r="BR190" s="75"/>
      <c r="BS190" s="75"/>
      <c r="BT190" s="75"/>
      <c r="BU190" s="75"/>
      <c r="BV190" s="75"/>
      <c r="BW190" s="75"/>
      <c r="BX190" s="75"/>
      <c r="BY190" s="75"/>
      <c r="BZ190" s="75"/>
      <c r="CA190" s="75"/>
      <c r="CB190" s="75"/>
      <c r="CC190" s="75"/>
      <c r="CD190" s="75"/>
      <c r="CE190" s="75"/>
    </row>
    <row r="191" spans="24:83" x14ac:dyDescent="0.25">
      <c r="X191" s="82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  <c r="BC191" s="75"/>
      <c r="BD191" s="75"/>
      <c r="BE191" s="75"/>
      <c r="BF191" s="75"/>
      <c r="BG191" s="75"/>
      <c r="BH191" s="75"/>
      <c r="BI191" s="75"/>
      <c r="BJ191" s="75"/>
      <c r="BK191" s="75"/>
      <c r="BL191" s="75"/>
      <c r="BM191" s="75"/>
      <c r="BN191" s="75"/>
      <c r="BO191" s="75"/>
      <c r="BP191" s="75"/>
      <c r="BQ191" s="75"/>
      <c r="BR191" s="75"/>
      <c r="BS191" s="75"/>
      <c r="BT191" s="75"/>
      <c r="BU191" s="75"/>
      <c r="BV191" s="75"/>
      <c r="BW191" s="75"/>
      <c r="BX191" s="75"/>
      <c r="BY191" s="75"/>
      <c r="BZ191" s="75"/>
      <c r="CA191" s="75"/>
      <c r="CB191" s="75"/>
      <c r="CC191" s="75"/>
      <c r="CD191" s="75"/>
      <c r="CE191" s="75"/>
    </row>
    <row r="192" spans="24:83" x14ac:dyDescent="0.25">
      <c r="X192" s="82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  <c r="BC192" s="75"/>
      <c r="BD192" s="75"/>
      <c r="BE192" s="75"/>
      <c r="BF192" s="75"/>
      <c r="BG192" s="75"/>
      <c r="BH192" s="75"/>
      <c r="BI192" s="75"/>
      <c r="BJ192" s="75"/>
      <c r="BK192" s="75"/>
      <c r="BL192" s="75"/>
      <c r="BM192" s="75"/>
      <c r="BN192" s="75"/>
      <c r="BO192" s="75"/>
      <c r="BP192" s="75"/>
      <c r="BQ192" s="75"/>
      <c r="BR192" s="75"/>
      <c r="BS192" s="75"/>
      <c r="BT192" s="75"/>
      <c r="BU192" s="75"/>
      <c r="BV192" s="75"/>
      <c r="BW192" s="75"/>
      <c r="BX192" s="75"/>
      <c r="BY192" s="75"/>
      <c r="BZ192" s="75"/>
      <c r="CA192" s="75"/>
      <c r="CB192" s="75"/>
      <c r="CC192" s="75"/>
      <c r="CD192" s="75"/>
      <c r="CE192" s="75"/>
    </row>
    <row r="193" spans="24:83" x14ac:dyDescent="0.25">
      <c r="X193" s="82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  <c r="BF193" s="75"/>
      <c r="BG193" s="75"/>
      <c r="BH193" s="75"/>
      <c r="BI193" s="75"/>
      <c r="BJ193" s="75"/>
      <c r="BK193" s="75"/>
      <c r="BL193" s="75"/>
      <c r="BM193" s="75"/>
      <c r="BN193" s="75"/>
      <c r="BO193" s="75"/>
      <c r="BP193" s="75"/>
      <c r="BQ193" s="75"/>
      <c r="BR193" s="75"/>
      <c r="BS193" s="75"/>
      <c r="BT193" s="75"/>
      <c r="BU193" s="75"/>
      <c r="BV193" s="75"/>
      <c r="BW193" s="75"/>
      <c r="BX193" s="75"/>
      <c r="BY193" s="75"/>
      <c r="BZ193" s="75"/>
      <c r="CA193" s="75"/>
      <c r="CB193" s="75"/>
      <c r="CC193" s="75"/>
      <c r="CD193" s="75"/>
      <c r="CE193" s="75"/>
    </row>
    <row r="194" spans="24:83" x14ac:dyDescent="0.25">
      <c r="X194" s="82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  <c r="BF194" s="75"/>
      <c r="BG194" s="75"/>
      <c r="BH194" s="75"/>
      <c r="BI194" s="75"/>
      <c r="BJ194" s="75"/>
      <c r="BK194" s="75"/>
      <c r="BL194" s="75"/>
      <c r="BM194" s="75"/>
      <c r="BN194" s="75"/>
      <c r="BO194" s="75"/>
      <c r="BP194" s="75"/>
      <c r="BQ194" s="75"/>
      <c r="BR194" s="75"/>
      <c r="BS194" s="75"/>
      <c r="BT194" s="75"/>
      <c r="BU194" s="75"/>
      <c r="BV194" s="75"/>
      <c r="BW194" s="75"/>
      <c r="BX194" s="75"/>
      <c r="BY194" s="75"/>
      <c r="BZ194" s="75"/>
      <c r="CA194" s="75"/>
      <c r="CB194" s="75"/>
      <c r="CC194" s="75"/>
      <c r="CD194" s="75"/>
      <c r="CE194" s="75"/>
    </row>
    <row r="195" spans="24:83" x14ac:dyDescent="0.25">
      <c r="X195" s="82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  <c r="BF195" s="75"/>
      <c r="BG195" s="75"/>
      <c r="BH195" s="75"/>
      <c r="BI195" s="75"/>
      <c r="BJ195" s="75"/>
      <c r="BK195" s="75"/>
      <c r="BL195" s="75"/>
      <c r="BM195" s="75"/>
      <c r="BN195" s="75"/>
      <c r="BO195" s="75"/>
      <c r="BP195" s="75"/>
      <c r="BQ195" s="75"/>
      <c r="BR195" s="75"/>
      <c r="BS195" s="75"/>
      <c r="BT195" s="75"/>
      <c r="BU195" s="75"/>
      <c r="BV195" s="75"/>
      <c r="BW195" s="75"/>
      <c r="BX195" s="75"/>
      <c r="BY195" s="75"/>
      <c r="BZ195" s="75"/>
      <c r="CA195" s="75"/>
      <c r="CB195" s="75"/>
      <c r="CC195" s="75"/>
      <c r="CD195" s="75"/>
      <c r="CE195" s="75"/>
    </row>
    <row r="196" spans="24:83" x14ac:dyDescent="0.25">
      <c r="X196" s="82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  <c r="BF196" s="75"/>
      <c r="BG196" s="75"/>
      <c r="BH196" s="75"/>
      <c r="BI196" s="75"/>
      <c r="BJ196" s="75"/>
      <c r="BK196" s="75"/>
      <c r="BL196" s="75"/>
      <c r="BM196" s="75"/>
      <c r="BN196" s="75"/>
      <c r="BO196" s="75"/>
      <c r="BP196" s="75"/>
      <c r="BQ196" s="75"/>
      <c r="BR196" s="75"/>
      <c r="BS196" s="75"/>
      <c r="BT196" s="75"/>
      <c r="BU196" s="75"/>
      <c r="BV196" s="75"/>
      <c r="BW196" s="75"/>
      <c r="BX196" s="75"/>
      <c r="BY196" s="75"/>
      <c r="BZ196" s="75"/>
      <c r="CA196" s="75"/>
      <c r="CB196" s="75"/>
      <c r="CC196" s="75"/>
      <c r="CD196" s="75"/>
      <c r="CE196" s="75"/>
    </row>
    <row r="197" spans="24:83" x14ac:dyDescent="0.25">
      <c r="X197" s="82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  <c r="BF197" s="75"/>
      <c r="BG197" s="75"/>
      <c r="BH197" s="75"/>
      <c r="BI197" s="75"/>
      <c r="BJ197" s="75"/>
      <c r="BK197" s="75"/>
      <c r="BL197" s="75"/>
      <c r="BM197" s="75"/>
      <c r="BN197" s="75"/>
      <c r="BO197" s="75"/>
      <c r="BP197" s="75"/>
      <c r="BQ197" s="75"/>
      <c r="BR197" s="75"/>
      <c r="BS197" s="75"/>
      <c r="BT197" s="75"/>
      <c r="BU197" s="75"/>
      <c r="BV197" s="75"/>
      <c r="BW197" s="75"/>
      <c r="BX197" s="75"/>
      <c r="BY197" s="75"/>
      <c r="BZ197" s="75"/>
      <c r="CA197" s="75"/>
      <c r="CB197" s="75"/>
      <c r="CC197" s="75"/>
      <c r="CD197" s="75"/>
      <c r="CE197" s="75"/>
    </row>
    <row r="198" spans="24:83" x14ac:dyDescent="0.25">
      <c r="X198" s="82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  <c r="BF198" s="75"/>
      <c r="BG198" s="75"/>
      <c r="BH198" s="75"/>
      <c r="BI198" s="75"/>
      <c r="BJ198" s="75"/>
      <c r="BK198" s="75"/>
      <c r="BL198" s="75"/>
      <c r="BM198" s="75"/>
      <c r="BN198" s="75"/>
      <c r="BO198" s="75"/>
      <c r="BP198" s="75"/>
      <c r="BQ198" s="75"/>
      <c r="BR198" s="75"/>
      <c r="BS198" s="75"/>
      <c r="BT198" s="75"/>
      <c r="BU198" s="75"/>
      <c r="BV198" s="75"/>
      <c r="BW198" s="75"/>
      <c r="BX198" s="75"/>
      <c r="BY198" s="75"/>
      <c r="BZ198" s="75"/>
      <c r="CA198" s="75"/>
      <c r="CB198" s="75"/>
      <c r="CC198" s="75"/>
      <c r="CD198" s="75"/>
      <c r="CE198" s="75"/>
    </row>
    <row r="199" spans="24:83" x14ac:dyDescent="0.25">
      <c r="X199" s="82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  <c r="BF199" s="75"/>
      <c r="BG199" s="75"/>
      <c r="BH199" s="75"/>
      <c r="BI199" s="75"/>
      <c r="BJ199" s="75"/>
      <c r="BK199" s="75"/>
      <c r="BL199" s="75"/>
      <c r="BM199" s="75"/>
      <c r="BN199" s="75"/>
      <c r="BO199" s="75"/>
      <c r="BP199" s="75"/>
      <c r="BQ199" s="75"/>
      <c r="BR199" s="75"/>
      <c r="BS199" s="75"/>
      <c r="BT199" s="75"/>
      <c r="BU199" s="75"/>
      <c r="BV199" s="75"/>
      <c r="BW199" s="75"/>
      <c r="BX199" s="75"/>
      <c r="BY199" s="75"/>
      <c r="BZ199" s="75"/>
      <c r="CA199" s="75"/>
      <c r="CB199" s="75"/>
      <c r="CC199" s="75"/>
      <c r="CD199" s="75"/>
      <c r="CE199" s="75"/>
    </row>
    <row r="200" spans="24:83" x14ac:dyDescent="0.25">
      <c r="X200" s="82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  <c r="BF200" s="75"/>
      <c r="BG200" s="75"/>
      <c r="BH200" s="75"/>
      <c r="BI200" s="75"/>
      <c r="BJ200" s="75"/>
      <c r="BK200" s="75"/>
      <c r="BL200" s="75"/>
      <c r="BM200" s="75"/>
      <c r="BN200" s="75"/>
      <c r="BO200" s="75"/>
      <c r="BP200" s="75"/>
      <c r="BQ200" s="75"/>
      <c r="BR200" s="75"/>
      <c r="BS200" s="75"/>
      <c r="BT200" s="75"/>
      <c r="BU200" s="75"/>
      <c r="BV200" s="75"/>
      <c r="BW200" s="75"/>
      <c r="BX200" s="75"/>
      <c r="BY200" s="75"/>
      <c r="BZ200" s="75"/>
      <c r="CA200" s="75"/>
      <c r="CB200" s="75"/>
      <c r="CC200" s="75"/>
      <c r="CD200" s="75"/>
      <c r="CE200" s="75"/>
    </row>
    <row r="201" spans="24:83" x14ac:dyDescent="0.25">
      <c r="X201" s="82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  <c r="BC201" s="75"/>
      <c r="BD201" s="75"/>
      <c r="BE201" s="75"/>
      <c r="BF201" s="75"/>
      <c r="BG201" s="75"/>
      <c r="BH201" s="75"/>
      <c r="BI201" s="75"/>
      <c r="BJ201" s="75"/>
      <c r="BK201" s="75"/>
      <c r="BL201" s="75"/>
      <c r="BM201" s="75"/>
      <c r="BN201" s="75"/>
      <c r="BO201" s="75"/>
      <c r="BP201" s="75"/>
      <c r="BQ201" s="75"/>
      <c r="BR201" s="75"/>
      <c r="BS201" s="75"/>
      <c r="BT201" s="75"/>
      <c r="BU201" s="75"/>
      <c r="BV201" s="75"/>
      <c r="BW201" s="75"/>
      <c r="BX201" s="75"/>
      <c r="BY201" s="75"/>
      <c r="BZ201" s="75"/>
      <c r="CA201" s="75"/>
      <c r="CB201" s="75"/>
      <c r="CC201" s="75"/>
      <c r="CD201" s="75"/>
      <c r="CE201" s="75"/>
    </row>
    <row r="202" spans="24:83" x14ac:dyDescent="0.25">
      <c r="X202" s="82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75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  <c r="BC202" s="75"/>
      <c r="BD202" s="75"/>
      <c r="BE202" s="75"/>
      <c r="BF202" s="75"/>
      <c r="BG202" s="75"/>
      <c r="BH202" s="75"/>
      <c r="BI202" s="75"/>
      <c r="BJ202" s="75"/>
      <c r="BK202" s="75"/>
      <c r="BL202" s="75"/>
      <c r="BM202" s="75"/>
      <c r="BN202" s="75"/>
      <c r="BO202" s="75"/>
      <c r="BP202" s="75"/>
      <c r="BQ202" s="75"/>
      <c r="BR202" s="75"/>
      <c r="BS202" s="75"/>
      <c r="BT202" s="75"/>
      <c r="BU202" s="75"/>
      <c r="BV202" s="75"/>
      <c r="BW202" s="75"/>
      <c r="BX202" s="75"/>
      <c r="BY202" s="75"/>
      <c r="BZ202" s="75"/>
      <c r="CA202" s="75"/>
      <c r="CB202" s="75"/>
      <c r="CC202" s="75"/>
      <c r="CD202" s="75"/>
      <c r="CE202" s="75"/>
    </row>
    <row r="203" spans="24:83" x14ac:dyDescent="0.25">
      <c r="X203" s="82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75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  <c r="BC203" s="75"/>
      <c r="BD203" s="75"/>
      <c r="BE203" s="75"/>
      <c r="BF203" s="75"/>
      <c r="BG203" s="75"/>
      <c r="BH203" s="75"/>
      <c r="BI203" s="75"/>
      <c r="BJ203" s="75"/>
      <c r="BK203" s="75"/>
      <c r="BL203" s="75"/>
      <c r="BM203" s="75"/>
      <c r="BN203" s="75"/>
      <c r="BO203" s="75"/>
      <c r="BP203" s="75"/>
      <c r="BQ203" s="75"/>
      <c r="BR203" s="75"/>
      <c r="BS203" s="75"/>
      <c r="BT203" s="75"/>
      <c r="BU203" s="75"/>
      <c r="BV203" s="75"/>
      <c r="BW203" s="75"/>
      <c r="BX203" s="75"/>
      <c r="BY203" s="75"/>
      <c r="BZ203" s="75"/>
      <c r="CA203" s="75"/>
      <c r="CB203" s="75"/>
      <c r="CC203" s="75"/>
      <c r="CD203" s="75"/>
      <c r="CE203" s="75"/>
    </row>
    <row r="204" spans="24:83" x14ac:dyDescent="0.25">
      <c r="X204" s="82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75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  <c r="BC204" s="75"/>
      <c r="BD204" s="75"/>
      <c r="BE204" s="75"/>
      <c r="BF204" s="75"/>
      <c r="BG204" s="75"/>
      <c r="BH204" s="75"/>
      <c r="BI204" s="75"/>
      <c r="BJ204" s="75"/>
      <c r="BK204" s="75"/>
      <c r="BL204" s="75"/>
      <c r="BM204" s="75"/>
      <c r="BN204" s="75"/>
      <c r="BO204" s="75"/>
      <c r="BP204" s="75"/>
      <c r="BQ204" s="75"/>
      <c r="BR204" s="75"/>
      <c r="BS204" s="75"/>
      <c r="BT204" s="75"/>
      <c r="BU204" s="75"/>
      <c r="BV204" s="75"/>
      <c r="BW204" s="75"/>
      <c r="BX204" s="75"/>
      <c r="BY204" s="75"/>
      <c r="BZ204" s="75"/>
      <c r="CA204" s="75"/>
      <c r="CB204" s="75"/>
      <c r="CC204" s="75"/>
      <c r="CD204" s="75"/>
      <c r="CE204" s="75"/>
    </row>
    <row r="205" spans="24:83" x14ac:dyDescent="0.25">
      <c r="X205" s="82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75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  <c r="BC205" s="75"/>
      <c r="BD205" s="75"/>
      <c r="BE205" s="75"/>
      <c r="BF205" s="75"/>
      <c r="BG205" s="75"/>
      <c r="BH205" s="75"/>
      <c r="BI205" s="75"/>
      <c r="BJ205" s="75"/>
      <c r="BK205" s="75"/>
      <c r="BL205" s="75"/>
      <c r="BM205" s="75"/>
      <c r="BN205" s="75"/>
      <c r="BO205" s="75"/>
      <c r="BP205" s="75"/>
      <c r="BQ205" s="75"/>
      <c r="BR205" s="75"/>
      <c r="BS205" s="75"/>
      <c r="BT205" s="75"/>
      <c r="BU205" s="75"/>
      <c r="BV205" s="75"/>
      <c r="BW205" s="75"/>
      <c r="BX205" s="75"/>
      <c r="BY205" s="75"/>
      <c r="BZ205" s="75"/>
      <c r="CA205" s="75"/>
      <c r="CB205" s="75"/>
      <c r="CC205" s="75"/>
      <c r="CD205" s="75"/>
      <c r="CE205" s="75"/>
    </row>
    <row r="206" spans="24:83" x14ac:dyDescent="0.25">
      <c r="X206" s="82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75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  <c r="BC206" s="75"/>
      <c r="BD206" s="75"/>
      <c r="BE206" s="75"/>
      <c r="BF206" s="75"/>
      <c r="BG206" s="75"/>
      <c r="BH206" s="75"/>
      <c r="BI206" s="75"/>
      <c r="BJ206" s="75"/>
      <c r="BK206" s="75"/>
      <c r="BL206" s="75"/>
      <c r="BM206" s="75"/>
      <c r="BN206" s="75"/>
      <c r="BO206" s="75"/>
      <c r="BP206" s="75"/>
      <c r="BQ206" s="75"/>
      <c r="BR206" s="75"/>
      <c r="BS206" s="75"/>
      <c r="BT206" s="75"/>
      <c r="BU206" s="75"/>
      <c r="BV206" s="75"/>
      <c r="BW206" s="75"/>
      <c r="BX206" s="75"/>
      <c r="BY206" s="75"/>
      <c r="BZ206" s="75"/>
      <c r="CA206" s="75"/>
      <c r="CB206" s="75"/>
      <c r="CC206" s="75"/>
      <c r="CD206" s="75"/>
      <c r="CE206" s="75"/>
    </row>
    <row r="207" spans="24:83" x14ac:dyDescent="0.25">
      <c r="X207" s="82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75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  <c r="BC207" s="75"/>
      <c r="BD207" s="75"/>
      <c r="BE207" s="75"/>
      <c r="BF207" s="75"/>
      <c r="BG207" s="75"/>
      <c r="BH207" s="75"/>
      <c r="BI207" s="75"/>
      <c r="BJ207" s="75"/>
      <c r="BK207" s="75"/>
      <c r="BL207" s="75"/>
      <c r="BM207" s="75"/>
      <c r="BN207" s="75"/>
      <c r="BO207" s="75"/>
      <c r="BP207" s="75"/>
      <c r="BQ207" s="75"/>
      <c r="BR207" s="75"/>
      <c r="BS207" s="75"/>
      <c r="BT207" s="75"/>
      <c r="BU207" s="75"/>
      <c r="BV207" s="75"/>
      <c r="BW207" s="75"/>
      <c r="BX207" s="75"/>
      <c r="BY207" s="75"/>
      <c r="BZ207" s="75"/>
      <c r="CA207" s="75"/>
      <c r="CB207" s="75"/>
      <c r="CC207" s="75"/>
      <c r="CD207" s="75"/>
      <c r="CE207" s="75"/>
    </row>
    <row r="208" spans="24:83" x14ac:dyDescent="0.25">
      <c r="X208" s="82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75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  <c r="BC208" s="75"/>
      <c r="BD208" s="75"/>
      <c r="BE208" s="75"/>
      <c r="BF208" s="75"/>
      <c r="BG208" s="75"/>
      <c r="BH208" s="75"/>
      <c r="BI208" s="75"/>
      <c r="BJ208" s="75"/>
      <c r="BK208" s="75"/>
      <c r="BL208" s="75"/>
      <c r="BM208" s="75"/>
      <c r="BN208" s="75"/>
      <c r="BO208" s="75"/>
      <c r="BP208" s="75"/>
      <c r="BQ208" s="75"/>
      <c r="BR208" s="75"/>
      <c r="BS208" s="75"/>
      <c r="BT208" s="75"/>
      <c r="BU208" s="75"/>
      <c r="BV208" s="75"/>
      <c r="BW208" s="75"/>
      <c r="BX208" s="75"/>
      <c r="BY208" s="75"/>
      <c r="BZ208" s="75"/>
      <c r="CA208" s="75"/>
      <c r="CB208" s="75"/>
      <c r="CC208" s="75"/>
      <c r="CD208" s="75"/>
      <c r="CE208" s="75"/>
    </row>
    <row r="209" spans="24:83" x14ac:dyDescent="0.25">
      <c r="X209" s="87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75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  <c r="BC209" s="75"/>
      <c r="BD209" s="75"/>
      <c r="BE209" s="75"/>
      <c r="BF209" s="75"/>
      <c r="BG209" s="75"/>
      <c r="BH209" s="75"/>
      <c r="BI209" s="75"/>
      <c r="BJ209" s="75"/>
      <c r="BK209" s="75"/>
      <c r="BL209" s="75"/>
      <c r="BM209" s="75"/>
      <c r="BN209" s="75"/>
      <c r="BO209" s="75"/>
      <c r="BP209" s="75"/>
      <c r="BQ209" s="75"/>
      <c r="BR209" s="75"/>
      <c r="BS209" s="75"/>
      <c r="BT209" s="75"/>
      <c r="BU209" s="75"/>
      <c r="BV209" s="75"/>
      <c r="BW209" s="75"/>
      <c r="BX209" s="75"/>
      <c r="BY209" s="75"/>
      <c r="BZ209" s="75"/>
      <c r="CA209" s="75"/>
      <c r="CB209" s="75"/>
      <c r="CC209" s="75"/>
      <c r="CD209" s="75"/>
      <c r="CE209" s="75"/>
    </row>
    <row r="210" spans="24:83" x14ac:dyDescent="0.25"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  <c r="AH210" s="87"/>
      <c r="AI210" s="87"/>
      <c r="AJ210" s="87"/>
      <c r="AK210" s="87"/>
      <c r="AL210" s="87"/>
      <c r="AM210" s="87"/>
      <c r="AN210" s="87"/>
      <c r="AO210" s="87"/>
      <c r="AP210" s="87"/>
      <c r="AQ210" s="87"/>
      <c r="AR210" s="87"/>
      <c r="AS210" s="87"/>
      <c r="AT210" s="87"/>
      <c r="AU210" s="87"/>
      <c r="AV210" s="87"/>
      <c r="AW210" s="87"/>
      <c r="AX210" s="87"/>
      <c r="AY210" s="87"/>
      <c r="AZ210" s="87"/>
      <c r="BA210" s="87"/>
      <c r="BB210" s="87"/>
      <c r="BC210" s="87"/>
      <c r="BD210" s="87"/>
      <c r="BE210" s="87"/>
      <c r="BF210" s="87"/>
      <c r="BG210" s="87"/>
      <c r="BH210" s="87"/>
    </row>
    <row r="211" spans="24:83" x14ac:dyDescent="0.25"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  <c r="AH211" s="87"/>
      <c r="AI211" s="87"/>
      <c r="AJ211" s="87"/>
      <c r="AK211" s="87"/>
      <c r="AL211" s="87"/>
      <c r="AM211" s="87"/>
      <c r="AN211" s="87"/>
      <c r="AO211" s="87"/>
      <c r="AP211" s="87"/>
      <c r="AQ211" s="87"/>
      <c r="AR211" s="87"/>
      <c r="AS211" s="87"/>
      <c r="AT211" s="87"/>
      <c r="AU211" s="87"/>
      <c r="AV211" s="87"/>
      <c r="AW211" s="87"/>
      <c r="AX211" s="87"/>
      <c r="AY211" s="87"/>
      <c r="AZ211" s="87"/>
      <c r="BA211" s="87"/>
      <c r="BB211" s="87"/>
      <c r="BC211" s="87"/>
      <c r="BD211" s="87"/>
      <c r="BE211" s="87"/>
      <c r="BF211" s="87"/>
      <c r="BG211" s="87"/>
      <c r="BH211" s="87"/>
    </row>
    <row r="212" spans="24:83" x14ac:dyDescent="0.25"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  <c r="AH212" s="87"/>
      <c r="AI212" s="87"/>
      <c r="AJ212" s="87"/>
      <c r="AK212" s="87"/>
      <c r="AL212" s="87"/>
      <c r="AM212" s="87"/>
      <c r="AN212" s="87"/>
      <c r="AO212" s="87"/>
      <c r="AP212" s="87"/>
      <c r="AQ212" s="87"/>
      <c r="AR212" s="87"/>
      <c r="AS212" s="87"/>
      <c r="AT212" s="87"/>
      <c r="AU212" s="87"/>
      <c r="AV212" s="87"/>
      <c r="AW212" s="87"/>
      <c r="AX212" s="87"/>
      <c r="AY212" s="87"/>
      <c r="AZ212" s="87"/>
      <c r="BA212" s="87"/>
      <c r="BB212" s="87"/>
      <c r="BC212" s="87"/>
      <c r="BD212" s="87"/>
      <c r="BE212" s="87"/>
      <c r="BF212" s="87"/>
      <c r="BG212" s="87"/>
      <c r="BH212" s="87"/>
    </row>
    <row r="213" spans="24:83" x14ac:dyDescent="0.25"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  <c r="AH213" s="87"/>
      <c r="AI213" s="87"/>
      <c r="AJ213" s="87"/>
      <c r="AK213" s="87"/>
      <c r="AL213" s="87"/>
      <c r="AM213" s="87"/>
      <c r="AN213" s="87"/>
      <c r="AO213" s="87"/>
      <c r="AP213" s="87"/>
      <c r="AQ213" s="87"/>
      <c r="AR213" s="87"/>
      <c r="AS213" s="87"/>
      <c r="AT213" s="87"/>
      <c r="AU213" s="87"/>
      <c r="AV213" s="87"/>
      <c r="AW213" s="87"/>
      <c r="AX213" s="87"/>
      <c r="AY213" s="87"/>
      <c r="AZ213" s="87"/>
      <c r="BA213" s="87"/>
      <c r="BB213" s="87"/>
      <c r="BC213" s="87"/>
      <c r="BD213" s="87"/>
      <c r="BE213" s="87"/>
      <c r="BF213" s="87"/>
      <c r="BG213" s="87"/>
      <c r="BH213" s="87"/>
    </row>
    <row r="214" spans="24:83" x14ac:dyDescent="0.25"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  <c r="AH214" s="87"/>
      <c r="AI214" s="87"/>
      <c r="AJ214" s="87"/>
      <c r="AK214" s="87"/>
      <c r="AL214" s="87"/>
      <c r="AM214" s="87"/>
      <c r="AN214" s="87"/>
      <c r="AO214" s="87"/>
      <c r="AP214" s="87"/>
      <c r="AQ214" s="87"/>
      <c r="AR214" s="87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</row>
    <row r="215" spans="24:83" x14ac:dyDescent="0.25"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  <c r="AH215" s="87"/>
      <c r="AI215" s="87"/>
      <c r="AJ215" s="87"/>
      <c r="AK215" s="87"/>
      <c r="AL215" s="87"/>
      <c r="AM215" s="87"/>
      <c r="AN215" s="87"/>
      <c r="AO215" s="87"/>
      <c r="AP215" s="87"/>
      <c r="AQ215" s="87"/>
      <c r="AR215" s="87"/>
      <c r="AS215" s="87"/>
      <c r="AT215" s="87"/>
      <c r="AU215" s="87"/>
      <c r="AV215" s="87"/>
      <c r="AW215" s="87"/>
      <c r="AX215" s="87"/>
      <c r="AY215" s="87"/>
      <c r="AZ215" s="87"/>
      <c r="BA215" s="87"/>
      <c r="BB215" s="87"/>
      <c r="BC215" s="87"/>
      <c r="BD215" s="87"/>
      <c r="BE215" s="87"/>
      <c r="BF215" s="87"/>
      <c r="BG215" s="87"/>
      <c r="BH215" s="87"/>
    </row>
    <row r="216" spans="24:83" x14ac:dyDescent="0.25"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  <c r="AH216" s="87"/>
      <c r="AI216" s="87"/>
      <c r="AJ216" s="87"/>
      <c r="AK216" s="87"/>
      <c r="AL216" s="87"/>
      <c r="AM216" s="87"/>
      <c r="AN216" s="87"/>
      <c r="AO216" s="87"/>
      <c r="AP216" s="87"/>
      <c r="AQ216" s="87"/>
      <c r="AR216" s="87"/>
      <c r="AS216" s="87"/>
      <c r="AT216" s="87"/>
      <c r="AU216" s="87"/>
      <c r="AV216" s="87"/>
      <c r="AW216" s="87"/>
      <c r="AX216" s="87"/>
      <c r="AY216" s="87"/>
      <c r="AZ216" s="87"/>
      <c r="BA216" s="87"/>
      <c r="BB216" s="87"/>
      <c r="BC216" s="87"/>
      <c r="BD216" s="87"/>
      <c r="BE216" s="87"/>
      <c r="BF216" s="87"/>
      <c r="BG216" s="87"/>
      <c r="BH216" s="87"/>
    </row>
    <row r="217" spans="24:83" x14ac:dyDescent="0.25"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  <c r="AH217" s="87"/>
      <c r="AI217" s="87"/>
      <c r="AJ217" s="87"/>
      <c r="AK217" s="87"/>
      <c r="AL217" s="87"/>
      <c r="AM217" s="87"/>
      <c r="AN217" s="87"/>
      <c r="AO217" s="87"/>
      <c r="AP217" s="87"/>
      <c r="AQ217" s="87"/>
      <c r="AR217" s="87"/>
      <c r="AS217" s="87"/>
      <c r="AT217" s="87"/>
      <c r="AU217" s="87"/>
      <c r="AV217" s="87"/>
      <c r="AW217" s="87"/>
      <c r="AX217" s="87"/>
      <c r="AY217" s="87"/>
      <c r="AZ217" s="87"/>
      <c r="BA217" s="87"/>
      <c r="BB217" s="87"/>
      <c r="BC217" s="87"/>
      <c r="BD217" s="87"/>
      <c r="BE217" s="87"/>
      <c r="BF217" s="87"/>
      <c r="BG217" s="87"/>
      <c r="BH217" s="87"/>
    </row>
    <row r="218" spans="24:83" x14ac:dyDescent="0.25"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87"/>
      <c r="AR218" s="87"/>
      <c r="AS218" s="87"/>
      <c r="AT218" s="87"/>
      <c r="AU218" s="87"/>
      <c r="AV218" s="87"/>
      <c r="AW218" s="87"/>
      <c r="AX218" s="87"/>
      <c r="AY218" s="87"/>
      <c r="AZ218" s="87"/>
      <c r="BA218" s="87"/>
      <c r="BB218" s="87"/>
      <c r="BC218" s="87"/>
      <c r="BD218" s="87"/>
      <c r="BE218" s="87"/>
      <c r="BF218" s="87"/>
      <c r="BG218" s="87"/>
      <c r="BH218" s="87"/>
    </row>
    <row r="219" spans="24:83" x14ac:dyDescent="0.25"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87"/>
      <c r="AR219" s="87"/>
      <c r="AS219" s="87"/>
      <c r="AT219" s="87"/>
      <c r="AU219" s="87"/>
      <c r="AV219" s="87"/>
      <c r="AW219" s="87"/>
      <c r="AX219" s="87"/>
      <c r="AY219" s="87"/>
      <c r="AZ219" s="87"/>
      <c r="BA219" s="87"/>
      <c r="BB219" s="87"/>
      <c r="BC219" s="87"/>
      <c r="BD219" s="87"/>
      <c r="BE219" s="87"/>
      <c r="BF219" s="87"/>
      <c r="BG219" s="87"/>
      <c r="BH219" s="87"/>
    </row>
    <row r="220" spans="24:83" x14ac:dyDescent="0.25"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87"/>
      <c r="AR220" s="87"/>
      <c r="AS220" s="87"/>
      <c r="AT220" s="87"/>
      <c r="AU220" s="87"/>
      <c r="AV220" s="87"/>
      <c r="AW220" s="87"/>
      <c r="AX220" s="87"/>
      <c r="AY220" s="87"/>
      <c r="AZ220" s="87"/>
      <c r="BA220" s="87"/>
      <c r="BB220" s="87"/>
      <c r="BC220" s="87"/>
      <c r="BD220" s="87"/>
      <c r="BE220" s="87"/>
      <c r="BF220" s="87"/>
      <c r="BG220" s="87"/>
      <c r="BH220" s="87"/>
    </row>
    <row r="221" spans="24:83" x14ac:dyDescent="0.25"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87"/>
      <c r="AR221" s="87"/>
      <c r="AS221" s="87"/>
      <c r="AT221" s="87"/>
      <c r="AU221" s="87"/>
      <c r="AV221" s="87"/>
      <c r="AW221" s="87"/>
      <c r="AX221" s="87"/>
      <c r="AY221" s="87"/>
      <c r="AZ221" s="87"/>
      <c r="BA221" s="87"/>
      <c r="BB221" s="87"/>
      <c r="BC221" s="87"/>
      <c r="BD221" s="87"/>
      <c r="BE221" s="87"/>
      <c r="BF221" s="87"/>
      <c r="BG221" s="87"/>
      <c r="BH221" s="87"/>
    </row>
    <row r="222" spans="24:83" x14ac:dyDescent="0.25">
      <c r="X222" s="87"/>
      <c r="Y222" s="87"/>
      <c r="Z222" s="87"/>
      <c r="AA222" s="87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87"/>
      <c r="AR222" s="87"/>
      <c r="AS222" s="87"/>
      <c r="AT222" s="87"/>
      <c r="AU222" s="87"/>
      <c r="AV222" s="87"/>
      <c r="AW222" s="87"/>
      <c r="AX222" s="87"/>
      <c r="AY222" s="87"/>
      <c r="AZ222" s="87"/>
      <c r="BA222" s="87"/>
      <c r="BB222" s="87"/>
      <c r="BC222" s="87"/>
      <c r="BD222" s="87"/>
      <c r="BE222" s="87"/>
      <c r="BF222" s="87"/>
      <c r="BG222" s="87"/>
      <c r="BH222" s="87"/>
    </row>
    <row r="223" spans="24:83" x14ac:dyDescent="0.25">
      <c r="X223" s="87"/>
      <c r="Y223" s="87"/>
      <c r="Z223" s="87"/>
      <c r="AA223" s="87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87"/>
      <c r="AR223" s="87"/>
      <c r="AS223" s="87"/>
      <c r="AT223" s="87"/>
      <c r="AU223" s="87"/>
      <c r="AV223" s="87"/>
      <c r="AW223" s="87"/>
      <c r="AX223" s="87"/>
      <c r="AY223" s="87"/>
      <c r="AZ223" s="87"/>
      <c r="BA223" s="87"/>
      <c r="BB223" s="87"/>
      <c r="BC223" s="87"/>
      <c r="BD223" s="87"/>
      <c r="BE223" s="87"/>
      <c r="BF223" s="87"/>
      <c r="BG223" s="87"/>
      <c r="BH223" s="87"/>
    </row>
    <row r="224" spans="24:83" x14ac:dyDescent="0.25"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87"/>
      <c r="AR224" s="87"/>
      <c r="AS224" s="87"/>
      <c r="AT224" s="87"/>
      <c r="AU224" s="87"/>
      <c r="AV224" s="87"/>
      <c r="AW224" s="87"/>
      <c r="AX224" s="87"/>
      <c r="AY224" s="87"/>
      <c r="AZ224" s="87"/>
      <c r="BA224" s="87"/>
      <c r="BB224" s="87"/>
      <c r="BC224" s="87"/>
      <c r="BD224" s="87"/>
      <c r="BE224" s="87"/>
      <c r="BF224" s="87"/>
      <c r="BG224" s="87"/>
      <c r="BH224" s="87"/>
    </row>
    <row r="225" spans="24:60" x14ac:dyDescent="0.25"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87"/>
      <c r="AR225" s="87"/>
      <c r="AS225" s="87"/>
      <c r="AT225" s="87"/>
      <c r="AU225" s="87"/>
      <c r="AV225" s="87"/>
      <c r="AW225" s="87"/>
      <c r="AX225" s="87"/>
      <c r="AY225" s="87"/>
      <c r="AZ225" s="87"/>
      <c r="BA225" s="87"/>
      <c r="BB225" s="87"/>
      <c r="BC225" s="87"/>
      <c r="BD225" s="87"/>
      <c r="BE225" s="87"/>
      <c r="BF225" s="87"/>
      <c r="BG225" s="87"/>
      <c r="BH225" s="87"/>
    </row>
    <row r="226" spans="24:60" x14ac:dyDescent="0.25">
      <c r="X226" s="87"/>
      <c r="Y226" s="87"/>
      <c r="Z226" s="87"/>
      <c r="AA226" s="87"/>
      <c r="AB226" s="87"/>
      <c r="AC226" s="87"/>
      <c r="AD226" s="87"/>
      <c r="AE226" s="87"/>
      <c r="AF226" s="87"/>
      <c r="AG226" s="87"/>
      <c r="AH226" s="87"/>
      <c r="AI226" s="87"/>
      <c r="AJ226" s="87"/>
      <c r="AK226" s="87"/>
      <c r="AL226" s="87"/>
      <c r="AM226" s="87"/>
      <c r="AN226" s="87"/>
      <c r="AO226" s="87"/>
      <c r="AP226" s="87"/>
      <c r="AQ226" s="87"/>
      <c r="AR226" s="87"/>
      <c r="AS226" s="87"/>
      <c r="AT226" s="87"/>
      <c r="AU226" s="87"/>
      <c r="AV226" s="87"/>
      <c r="AW226" s="87"/>
      <c r="AX226" s="87"/>
      <c r="AY226" s="87"/>
      <c r="AZ226" s="87"/>
      <c r="BA226" s="87"/>
      <c r="BB226" s="87"/>
      <c r="BC226" s="87"/>
      <c r="BD226" s="87"/>
      <c r="BE226" s="87"/>
      <c r="BF226" s="87"/>
      <c r="BG226" s="87"/>
      <c r="BH226" s="87"/>
    </row>
    <row r="227" spans="24:60" x14ac:dyDescent="0.25">
      <c r="X227" s="87"/>
      <c r="Y227" s="87"/>
      <c r="Z227" s="87"/>
      <c r="AA227" s="87"/>
      <c r="AB227" s="87"/>
      <c r="AC227" s="87"/>
      <c r="AD227" s="87"/>
      <c r="AE227" s="87"/>
      <c r="AF227" s="87"/>
      <c r="AG227" s="87"/>
      <c r="AH227" s="87"/>
      <c r="AI227" s="87"/>
      <c r="AJ227" s="87"/>
      <c r="AK227" s="87"/>
      <c r="AL227" s="87"/>
      <c r="AM227" s="87"/>
      <c r="AN227" s="87"/>
      <c r="AO227" s="87"/>
      <c r="AP227" s="87"/>
      <c r="AQ227" s="87"/>
      <c r="AR227" s="87"/>
      <c r="AS227" s="87"/>
      <c r="AT227" s="87"/>
      <c r="AU227" s="87"/>
      <c r="AV227" s="87"/>
      <c r="AW227" s="87"/>
      <c r="AX227" s="87"/>
      <c r="AY227" s="87"/>
      <c r="AZ227" s="87"/>
      <c r="BA227" s="87"/>
      <c r="BB227" s="87"/>
      <c r="BC227" s="87"/>
      <c r="BD227" s="87"/>
      <c r="BE227" s="87"/>
      <c r="BF227" s="87"/>
      <c r="BG227" s="87"/>
      <c r="BH227" s="87"/>
    </row>
    <row r="228" spans="24:60" x14ac:dyDescent="0.25">
      <c r="X228" s="87"/>
      <c r="Y228" s="87"/>
      <c r="Z228" s="87"/>
      <c r="AA228" s="87"/>
      <c r="AB228" s="87"/>
      <c r="AC228" s="87"/>
      <c r="AD228" s="87"/>
      <c r="AE228" s="87"/>
      <c r="AF228" s="87"/>
      <c r="AG228" s="87"/>
      <c r="AH228" s="87"/>
      <c r="AI228" s="87"/>
      <c r="AJ228" s="87"/>
      <c r="AK228" s="87"/>
      <c r="AL228" s="87"/>
      <c r="AM228" s="87"/>
      <c r="AN228" s="87"/>
      <c r="AO228" s="87"/>
      <c r="AP228" s="87"/>
      <c r="AQ228" s="87"/>
      <c r="AR228" s="87"/>
      <c r="AS228" s="87"/>
      <c r="AT228" s="87"/>
      <c r="AU228" s="87"/>
      <c r="AV228" s="87"/>
      <c r="AW228" s="87"/>
      <c r="AX228" s="87"/>
      <c r="AY228" s="87"/>
      <c r="AZ228" s="87"/>
      <c r="BA228" s="87"/>
      <c r="BB228" s="87"/>
      <c r="BC228" s="87"/>
      <c r="BD228" s="87"/>
      <c r="BE228" s="87"/>
      <c r="BF228" s="87"/>
      <c r="BG228" s="87"/>
      <c r="BH228" s="87"/>
    </row>
    <row r="229" spans="24:60" x14ac:dyDescent="0.25">
      <c r="X229" s="87"/>
      <c r="Y229" s="87"/>
      <c r="Z229" s="87"/>
      <c r="AA229" s="87"/>
      <c r="AB229" s="87"/>
      <c r="AC229" s="87"/>
      <c r="AD229" s="87"/>
      <c r="AE229" s="87"/>
      <c r="AF229" s="87"/>
      <c r="AG229" s="87"/>
      <c r="AH229" s="87"/>
      <c r="AI229" s="87"/>
      <c r="AJ229" s="87"/>
      <c r="AK229" s="87"/>
      <c r="AL229" s="87"/>
      <c r="AM229" s="87"/>
      <c r="AN229" s="87"/>
      <c r="AO229" s="87"/>
      <c r="AP229" s="87"/>
      <c r="AQ229" s="87"/>
      <c r="AR229" s="87"/>
      <c r="AS229" s="87"/>
      <c r="AT229" s="87"/>
      <c r="AU229" s="87"/>
      <c r="AV229" s="87"/>
      <c r="AW229" s="87"/>
      <c r="AX229" s="87"/>
      <c r="AY229" s="87"/>
      <c r="AZ229" s="87"/>
      <c r="BA229" s="87"/>
      <c r="BB229" s="87"/>
      <c r="BC229" s="87"/>
      <c r="BD229" s="87"/>
      <c r="BE229" s="87"/>
      <c r="BF229" s="87"/>
      <c r="BG229" s="87"/>
      <c r="BH229" s="87"/>
    </row>
    <row r="230" spans="24:60" x14ac:dyDescent="0.25">
      <c r="X230" s="87"/>
      <c r="Y230" s="87"/>
      <c r="Z230" s="87"/>
      <c r="AA230" s="87"/>
      <c r="AB230" s="87"/>
      <c r="AC230" s="87"/>
      <c r="AD230" s="87"/>
      <c r="AE230" s="87"/>
      <c r="AF230" s="87"/>
      <c r="AG230" s="87"/>
      <c r="AH230" s="87"/>
      <c r="AI230" s="87"/>
      <c r="AJ230" s="87"/>
      <c r="AK230" s="87"/>
      <c r="AL230" s="87"/>
      <c r="AM230" s="87"/>
      <c r="AN230" s="87"/>
      <c r="AO230" s="87"/>
      <c r="AP230" s="87"/>
      <c r="AQ230" s="87"/>
      <c r="AR230" s="87"/>
      <c r="AS230" s="87"/>
      <c r="AT230" s="87"/>
      <c r="AU230" s="87"/>
      <c r="AV230" s="87"/>
      <c r="AW230" s="87"/>
      <c r="AX230" s="87"/>
      <c r="AY230" s="87"/>
      <c r="AZ230" s="87"/>
      <c r="BA230" s="87"/>
      <c r="BB230" s="87"/>
      <c r="BC230" s="87"/>
      <c r="BD230" s="87"/>
      <c r="BE230" s="87"/>
      <c r="BF230" s="87"/>
      <c r="BG230" s="87"/>
      <c r="BH230" s="87"/>
    </row>
    <row r="231" spans="24:60" x14ac:dyDescent="0.25">
      <c r="X231" s="87"/>
      <c r="Y231" s="87"/>
      <c r="Z231" s="87"/>
      <c r="AA231" s="87"/>
      <c r="AB231" s="87"/>
      <c r="AC231" s="87"/>
      <c r="AD231" s="87"/>
      <c r="AE231" s="87"/>
      <c r="AF231" s="87"/>
      <c r="AG231" s="87"/>
      <c r="AH231" s="87"/>
      <c r="AI231" s="87"/>
      <c r="AJ231" s="87"/>
      <c r="AK231" s="87"/>
      <c r="AL231" s="87"/>
      <c r="AM231" s="87"/>
      <c r="AN231" s="87"/>
      <c r="AO231" s="87"/>
      <c r="AP231" s="87"/>
      <c r="AQ231" s="87"/>
      <c r="AR231" s="87"/>
      <c r="AS231" s="87"/>
      <c r="AT231" s="87"/>
      <c r="AU231" s="87"/>
      <c r="AV231" s="87"/>
      <c r="AW231" s="87"/>
      <c r="AX231" s="87"/>
      <c r="AY231" s="87"/>
      <c r="AZ231" s="87"/>
      <c r="BA231" s="87"/>
      <c r="BB231" s="87"/>
      <c r="BC231" s="87"/>
      <c r="BD231" s="87"/>
      <c r="BE231" s="87"/>
      <c r="BF231" s="87"/>
      <c r="BG231" s="87"/>
      <c r="BH231" s="87"/>
    </row>
    <row r="232" spans="24:60" x14ac:dyDescent="0.25">
      <c r="X232" s="87"/>
      <c r="Y232" s="87"/>
      <c r="Z232" s="87"/>
      <c r="AA232" s="87"/>
      <c r="AB232" s="87"/>
      <c r="AC232" s="87"/>
      <c r="AD232" s="87"/>
      <c r="AE232" s="87"/>
      <c r="AF232" s="87"/>
      <c r="AG232" s="87"/>
      <c r="AH232" s="87"/>
      <c r="AI232" s="87"/>
      <c r="AJ232" s="87"/>
      <c r="AK232" s="87"/>
      <c r="AL232" s="87"/>
      <c r="AM232" s="87"/>
      <c r="AN232" s="87"/>
      <c r="AO232" s="87"/>
      <c r="AP232" s="87"/>
      <c r="AQ232" s="87"/>
      <c r="AR232" s="87"/>
      <c r="AS232" s="87"/>
      <c r="AT232" s="87"/>
      <c r="AU232" s="87"/>
      <c r="AV232" s="87"/>
      <c r="AW232" s="87"/>
      <c r="AX232" s="87"/>
      <c r="AY232" s="87"/>
      <c r="AZ232" s="87"/>
      <c r="BA232" s="87"/>
      <c r="BB232" s="87"/>
      <c r="BC232" s="87"/>
      <c r="BD232" s="87"/>
      <c r="BE232" s="87"/>
      <c r="BF232" s="87"/>
      <c r="BG232" s="87"/>
      <c r="BH232" s="87"/>
    </row>
    <row r="233" spans="24:60" x14ac:dyDescent="0.25">
      <c r="X233" s="87"/>
      <c r="Y233" s="87"/>
      <c r="Z233" s="87"/>
      <c r="AA233" s="87"/>
      <c r="AB233" s="87"/>
      <c r="AC233" s="87"/>
      <c r="AD233" s="87"/>
      <c r="AE233" s="87"/>
      <c r="AF233" s="87"/>
      <c r="AG233" s="87"/>
      <c r="AH233" s="87"/>
      <c r="AI233" s="87"/>
      <c r="AJ233" s="87"/>
      <c r="AK233" s="87"/>
      <c r="AL233" s="87"/>
      <c r="AM233" s="87"/>
      <c r="AN233" s="87"/>
      <c r="AO233" s="87"/>
      <c r="AP233" s="87"/>
      <c r="AQ233" s="87"/>
      <c r="AR233" s="87"/>
      <c r="AS233" s="87"/>
      <c r="AT233" s="87"/>
      <c r="AU233" s="87"/>
      <c r="AV233" s="87"/>
      <c r="AW233" s="87"/>
      <c r="AX233" s="87"/>
      <c r="AY233" s="87"/>
      <c r="AZ233" s="87"/>
      <c r="BA233" s="87"/>
      <c r="BB233" s="87"/>
      <c r="BC233" s="87"/>
      <c r="BD233" s="87"/>
      <c r="BE233" s="87"/>
      <c r="BF233" s="87"/>
      <c r="BG233" s="87"/>
      <c r="BH233" s="87"/>
    </row>
    <row r="234" spans="24:60" x14ac:dyDescent="0.25">
      <c r="X234" s="87"/>
      <c r="Y234" s="87"/>
      <c r="Z234" s="87"/>
      <c r="AA234" s="87"/>
      <c r="AB234" s="87"/>
      <c r="AC234" s="87"/>
      <c r="AD234" s="87"/>
      <c r="AE234" s="87"/>
      <c r="AF234" s="87"/>
      <c r="AG234" s="87"/>
      <c r="AH234" s="87"/>
      <c r="AI234" s="87"/>
      <c r="AJ234" s="87"/>
      <c r="AK234" s="87"/>
      <c r="AL234" s="87"/>
      <c r="AM234" s="87"/>
      <c r="AN234" s="87"/>
      <c r="AO234" s="87"/>
      <c r="AP234" s="87"/>
      <c r="AQ234" s="87"/>
      <c r="AR234" s="87"/>
      <c r="AS234" s="87"/>
      <c r="AT234" s="87"/>
      <c r="AU234" s="87"/>
      <c r="AV234" s="87"/>
      <c r="AW234" s="87"/>
      <c r="AX234" s="87"/>
      <c r="AY234" s="87"/>
      <c r="AZ234" s="87"/>
      <c r="BA234" s="87"/>
      <c r="BB234" s="87"/>
      <c r="BC234" s="87"/>
      <c r="BD234" s="87"/>
      <c r="BE234" s="87"/>
      <c r="BF234" s="87"/>
      <c r="BG234" s="87"/>
      <c r="BH234" s="87"/>
    </row>
    <row r="235" spans="24:60" x14ac:dyDescent="0.25">
      <c r="X235" s="87"/>
      <c r="Y235" s="87"/>
      <c r="Z235" s="87"/>
      <c r="AA235" s="87"/>
      <c r="AB235" s="87"/>
      <c r="AC235" s="87"/>
      <c r="AD235" s="87"/>
      <c r="AE235" s="87"/>
      <c r="AF235" s="87"/>
      <c r="AG235" s="87"/>
      <c r="AH235" s="87"/>
      <c r="AI235" s="87"/>
      <c r="AJ235" s="87"/>
      <c r="AK235" s="87"/>
      <c r="AL235" s="87"/>
      <c r="AM235" s="87"/>
      <c r="AN235" s="87"/>
      <c r="AO235" s="87"/>
      <c r="AP235" s="87"/>
      <c r="AQ235" s="87"/>
      <c r="AR235" s="87"/>
      <c r="AS235" s="87"/>
      <c r="AT235" s="87"/>
      <c r="AU235" s="87"/>
      <c r="AV235" s="87"/>
      <c r="AW235" s="87"/>
      <c r="AX235" s="87"/>
      <c r="AY235" s="87"/>
      <c r="AZ235" s="87"/>
      <c r="BA235" s="87"/>
      <c r="BB235" s="87"/>
      <c r="BC235" s="87"/>
      <c r="BD235" s="87"/>
      <c r="BE235" s="87"/>
      <c r="BF235" s="87"/>
      <c r="BG235" s="87"/>
      <c r="BH235" s="87"/>
    </row>
    <row r="236" spans="24:60" x14ac:dyDescent="0.25">
      <c r="X236" s="87"/>
      <c r="Y236" s="87"/>
      <c r="Z236" s="87"/>
      <c r="AA236" s="87"/>
      <c r="AB236" s="87"/>
      <c r="AC236" s="87"/>
      <c r="AD236" s="87"/>
      <c r="AE236" s="87"/>
      <c r="AF236" s="87"/>
      <c r="AG236" s="87"/>
      <c r="AH236" s="87"/>
      <c r="AI236" s="87"/>
      <c r="AJ236" s="87"/>
      <c r="AK236" s="87"/>
      <c r="AL236" s="87"/>
      <c r="AM236" s="87"/>
      <c r="AN236" s="87"/>
      <c r="AO236" s="87"/>
      <c r="AP236" s="87"/>
      <c r="AQ236" s="87"/>
      <c r="AR236" s="87"/>
      <c r="AS236" s="87"/>
      <c r="AT236" s="87"/>
      <c r="AU236" s="87"/>
      <c r="AV236" s="87"/>
      <c r="AW236" s="87"/>
      <c r="AX236" s="87"/>
      <c r="AY236" s="87"/>
      <c r="AZ236" s="87"/>
      <c r="BA236" s="87"/>
      <c r="BB236" s="87"/>
      <c r="BC236" s="87"/>
      <c r="BD236" s="87"/>
      <c r="BE236" s="87"/>
      <c r="BF236" s="87"/>
      <c r="BG236" s="87"/>
      <c r="BH236" s="87"/>
    </row>
    <row r="237" spans="24:60" x14ac:dyDescent="0.25">
      <c r="X237" s="87"/>
      <c r="Y237" s="87"/>
      <c r="Z237" s="87"/>
      <c r="AA237" s="87"/>
      <c r="AB237" s="87"/>
      <c r="AC237" s="87"/>
      <c r="AD237" s="87"/>
      <c r="AE237" s="87"/>
      <c r="AF237" s="87"/>
      <c r="AG237" s="87"/>
      <c r="AH237" s="87"/>
      <c r="AI237" s="87"/>
      <c r="AJ237" s="87"/>
      <c r="AK237" s="87"/>
      <c r="AL237" s="87"/>
      <c r="AM237" s="87"/>
      <c r="AN237" s="87"/>
      <c r="AO237" s="87"/>
      <c r="AP237" s="87"/>
      <c r="AQ237" s="87"/>
      <c r="AR237" s="87"/>
      <c r="AS237" s="87"/>
      <c r="AT237" s="87"/>
      <c r="AU237" s="87"/>
      <c r="AV237" s="87"/>
      <c r="AW237" s="87"/>
      <c r="AX237" s="87"/>
      <c r="AY237" s="87"/>
      <c r="AZ237" s="87"/>
      <c r="BA237" s="87"/>
      <c r="BB237" s="87"/>
      <c r="BC237" s="87"/>
      <c r="BD237" s="87"/>
      <c r="BE237" s="87"/>
      <c r="BF237" s="87"/>
      <c r="BG237" s="87"/>
      <c r="BH237" s="87"/>
    </row>
    <row r="238" spans="24:60" x14ac:dyDescent="0.25">
      <c r="X238" s="87"/>
      <c r="Y238" s="87"/>
      <c r="Z238" s="87"/>
      <c r="AA238" s="87"/>
      <c r="AB238" s="87"/>
      <c r="AC238" s="87"/>
      <c r="AD238" s="87"/>
      <c r="AE238" s="87"/>
      <c r="AF238" s="87"/>
      <c r="AG238" s="87"/>
      <c r="AH238" s="87"/>
      <c r="AI238" s="87"/>
      <c r="AJ238" s="87"/>
      <c r="AK238" s="87"/>
      <c r="AL238" s="87"/>
      <c r="AM238" s="87"/>
      <c r="AN238" s="87"/>
      <c r="AO238" s="87"/>
      <c r="AP238" s="87"/>
      <c r="AQ238" s="87"/>
      <c r="AR238" s="87"/>
      <c r="AS238" s="87"/>
      <c r="AT238" s="87"/>
      <c r="AU238" s="87"/>
      <c r="AV238" s="87"/>
      <c r="AW238" s="87"/>
      <c r="AX238" s="87"/>
      <c r="AY238" s="87"/>
      <c r="AZ238" s="87"/>
      <c r="BA238" s="87"/>
      <c r="BB238" s="87"/>
      <c r="BC238" s="87"/>
      <c r="BD238" s="87"/>
      <c r="BE238" s="87"/>
      <c r="BF238" s="87"/>
      <c r="BG238" s="87"/>
      <c r="BH238" s="87"/>
    </row>
    <row r="239" spans="24:60" x14ac:dyDescent="0.25">
      <c r="X239" s="87"/>
      <c r="Y239" s="87"/>
      <c r="Z239" s="87"/>
      <c r="AA239" s="87"/>
      <c r="AB239" s="87"/>
      <c r="AC239" s="87"/>
      <c r="AD239" s="87"/>
      <c r="AE239" s="87"/>
      <c r="AF239" s="87"/>
      <c r="AG239" s="87"/>
      <c r="AH239" s="87"/>
      <c r="AI239" s="87"/>
      <c r="AJ239" s="87"/>
      <c r="AK239" s="87"/>
      <c r="AL239" s="87"/>
      <c r="AM239" s="87"/>
      <c r="AN239" s="87"/>
      <c r="AO239" s="87"/>
      <c r="AP239" s="87"/>
      <c r="AQ239" s="87"/>
      <c r="AR239" s="87"/>
      <c r="AS239" s="87"/>
      <c r="AT239" s="87"/>
      <c r="AU239" s="87"/>
      <c r="AV239" s="87"/>
      <c r="AW239" s="87"/>
      <c r="AX239" s="87"/>
      <c r="AY239" s="87"/>
      <c r="AZ239" s="87"/>
      <c r="BA239" s="87"/>
      <c r="BB239" s="87"/>
      <c r="BC239" s="87"/>
      <c r="BD239" s="87"/>
      <c r="BE239" s="87"/>
      <c r="BF239" s="87"/>
      <c r="BG239" s="87"/>
      <c r="BH239" s="87"/>
    </row>
    <row r="240" spans="24:60" x14ac:dyDescent="0.25">
      <c r="X240" s="87"/>
      <c r="Y240" s="87"/>
      <c r="Z240" s="87"/>
      <c r="AA240" s="87"/>
      <c r="AB240" s="87"/>
      <c r="AC240" s="87"/>
      <c r="AD240" s="87"/>
      <c r="AE240" s="87"/>
      <c r="AF240" s="87"/>
      <c r="AG240" s="87"/>
      <c r="AH240" s="87"/>
      <c r="AI240" s="87"/>
      <c r="AJ240" s="87"/>
      <c r="AK240" s="87"/>
      <c r="AL240" s="87"/>
      <c r="AM240" s="87"/>
      <c r="AN240" s="87"/>
      <c r="AO240" s="87"/>
      <c r="AP240" s="87"/>
      <c r="AQ240" s="87"/>
      <c r="AR240" s="87"/>
      <c r="AS240" s="87"/>
      <c r="AT240" s="87"/>
      <c r="AU240" s="87"/>
      <c r="AV240" s="87"/>
      <c r="AW240" s="87"/>
      <c r="AX240" s="87"/>
      <c r="AY240" s="87"/>
      <c r="AZ240" s="87"/>
      <c r="BA240" s="87"/>
      <c r="BB240" s="87"/>
      <c r="BC240" s="87"/>
      <c r="BD240" s="87"/>
      <c r="BE240" s="87"/>
      <c r="BF240" s="87"/>
      <c r="BG240" s="87"/>
      <c r="BH240" s="87"/>
    </row>
    <row r="241" spans="24:60" x14ac:dyDescent="0.25">
      <c r="X241" s="87"/>
      <c r="Y241" s="87"/>
      <c r="Z241" s="87"/>
      <c r="AA241" s="87"/>
      <c r="AB241" s="87"/>
      <c r="AC241" s="87"/>
      <c r="AD241" s="87"/>
      <c r="AE241" s="87"/>
      <c r="AF241" s="87"/>
      <c r="AG241" s="87"/>
      <c r="AH241" s="87"/>
      <c r="AI241" s="87"/>
      <c r="AJ241" s="87"/>
      <c r="AK241" s="87"/>
      <c r="AL241" s="87"/>
      <c r="AM241" s="87"/>
      <c r="AN241" s="87"/>
      <c r="AO241" s="87"/>
      <c r="AP241" s="87"/>
      <c r="AQ241" s="87"/>
      <c r="AR241" s="87"/>
      <c r="AS241" s="87"/>
      <c r="AT241" s="87"/>
      <c r="AU241" s="87"/>
      <c r="AV241" s="87"/>
      <c r="AW241" s="87"/>
      <c r="AX241" s="87"/>
      <c r="AY241" s="87"/>
      <c r="AZ241" s="87"/>
      <c r="BA241" s="87"/>
      <c r="BB241" s="87"/>
      <c r="BC241" s="87"/>
      <c r="BD241" s="87"/>
      <c r="BE241" s="87"/>
      <c r="BF241" s="87"/>
      <c r="BG241" s="87"/>
      <c r="BH241" s="87"/>
    </row>
    <row r="242" spans="24:60" x14ac:dyDescent="0.25">
      <c r="X242" s="87"/>
      <c r="Y242" s="87"/>
      <c r="Z242" s="87"/>
      <c r="AA242" s="87"/>
      <c r="AB242" s="87"/>
      <c r="AC242" s="87"/>
      <c r="AD242" s="87"/>
      <c r="AE242" s="87"/>
      <c r="AF242" s="87"/>
      <c r="AG242" s="87"/>
      <c r="AH242" s="87"/>
      <c r="AI242" s="87"/>
      <c r="AJ242" s="87"/>
      <c r="AK242" s="87"/>
      <c r="AL242" s="87"/>
      <c r="AM242" s="87"/>
      <c r="AN242" s="87"/>
      <c r="AO242" s="87"/>
      <c r="AP242" s="87"/>
      <c r="AQ242" s="87"/>
      <c r="AR242" s="87"/>
      <c r="AS242" s="87"/>
      <c r="AT242" s="87"/>
      <c r="AU242" s="87"/>
      <c r="AV242" s="87"/>
      <c r="AW242" s="87"/>
      <c r="AX242" s="87"/>
      <c r="AY242" s="87"/>
      <c r="AZ242" s="87"/>
      <c r="BA242" s="87"/>
      <c r="BB242" s="87"/>
      <c r="BC242" s="87"/>
      <c r="BD242" s="87"/>
      <c r="BE242" s="87"/>
      <c r="BF242" s="87"/>
      <c r="BG242" s="87"/>
      <c r="BH242" s="87"/>
    </row>
    <row r="243" spans="24:60" x14ac:dyDescent="0.25">
      <c r="X243" s="87"/>
      <c r="Y243" s="87"/>
      <c r="Z243" s="87"/>
      <c r="AA243" s="87"/>
      <c r="AB243" s="87"/>
      <c r="AC243" s="87"/>
      <c r="AD243" s="87"/>
      <c r="AE243" s="87"/>
      <c r="AF243" s="87"/>
      <c r="AG243" s="87"/>
      <c r="AH243" s="87"/>
      <c r="AI243" s="87"/>
      <c r="AJ243" s="87"/>
      <c r="AK243" s="87"/>
      <c r="AL243" s="87"/>
      <c r="AM243" s="87"/>
      <c r="AN243" s="87"/>
      <c r="AO243" s="87"/>
      <c r="AP243" s="87"/>
      <c r="AQ243" s="87"/>
      <c r="AR243" s="87"/>
      <c r="AS243" s="87"/>
      <c r="AT243" s="87"/>
      <c r="AU243" s="87"/>
      <c r="AV243" s="87"/>
      <c r="AW243" s="87"/>
      <c r="AX243" s="87"/>
      <c r="AY243" s="87"/>
      <c r="AZ243" s="87"/>
      <c r="BA243" s="87"/>
      <c r="BB243" s="87"/>
      <c r="BC243" s="87"/>
      <c r="BD243" s="87"/>
      <c r="BE243" s="87"/>
      <c r="BF243" s="87"/>
      <c r="BG243" s="87"/>
      <c r="BH243" s="87"/>
    </row>
    <row r="244" spans="24:60" x14ac:dyDescent="0.25">
      <c r="X244" s="87"/>
      <c r="Y244" s="87"/>
      <c r="Z244" s="87"/>
      <c r="AA244" s="87"/>
      <c r="AB244" s="87"/>
      <c r="AC244" s="87"/>
      <c r="AD244" s="87"/>
      <c r="AE244" s="87"/>
      <c r="AF244" s="87"/>
      <c r="AG244" s="87"/>
      <c r="AH244" s="87"/>
      <c r="AI244" s="87"/>
      <c r="AJ244" s="87"/>
      <c r="AK244" s="87"/>
      <c r="AL244" s="87"/>
      <c r="AM244" s="87"/>
      <c r="AN244" s="87"/>
      <c r="AO244" s="87"/>
      <c r="AP244" s="87"/>
      <c r="AQ244" s="87"/>
      <c r="AR244" s="87"/>
      <c r="AS244" s="87"/>
      <c r="AT244" s="87"/>
      <c r="AU244" s="87"/>
      <c r="AV244" s="87"/>
      <c r="AW244" s="87"/>
      <c r="AX244" s="87"/>
      <c r="AY244" s="87"/>
      <c r="AZ244" s="87"/>
      <c r="BA244" s="87"/>
      <c r="BB244" s="87"/>
      <c r="BC244" s="87"/>
      <c r="BD244" s="87"/>
      <c r="BE244" s="87"/>
      <c r="BF244" s="87"/>
      <c r="BG244" s="87"/>
      <c r="BH244" s="87"/>
    </row>
    <row r="245" spans="24:60" x14ac:dyDescent="0.25">
      <c r="X245" s="87"/>
      <c r="Y245" s="87"/>
      <c r="Z245" s="87"/>
      <c r="AA245" s="87"/>
      <c r="AB245" s="87"/>
      <c r="AC245" s="87"/>
      <c r="AD245" s="87"/>
      <c r="AE245" s="87"/>
      <c r="AF245" s="87"/>
      <c r="AG245" s="87"/>
      <c r="AH245" s="87"/>
      <c r="AI245" s="87"/>
      <c r="AJ245" s="87"/>
      <c r="AK245" s="87"/>
      <c r="AL245" s="87"/>
      <c r="AM245" s="87"/>
      <c r="AN245" s="87"/>
      <c r="AO245" s="87"/>
      <c r="AP245" s="87"/>
      <c r="AQ245" s="87"/>
      <c r="AR245" s="87"/>
      <c r="AS245" s="87"/>
      <c r="AT245" s="87"/>
      <c r="AU245" s="87"/>
      <c r="AV245" s="87"/>
      <c r="AW245" s="87"/>
      <c r="AX245" s="87"/>
      <c r="AY245" s="87"/>
      <c r="AZ245" s="87"/>
      <c r="BA245" s="87"/>
      <c r="BB245" s="87"/>
      <c r="BC245" s="87"/>
      <c r="BD245" s="87"/>
      <c r="BE245" s="87"/>
      <c r="BF245" s="87"/>
      <c r="BG245" s="87"/>
      <c r="BH245" s="87"/>
    </row>
    <row r="246" spans="24:60" x14ac:dyDescent="0.25">
      <c r="X246" s="87"/>
      <c r="Y246" s="87"/>
      <c r="Z246" s="87"/>
      <c r="AA246" s="87"/>
      <c r="AB246" s="87"/>
      <c r="AC246" s="87"/>
      <c r="AD246" s="87"/>
      <c r="AE246" s="87"/>
      <c r="AF246" s="87"/>
      <c r="AG246" s="87"/>
      <c r="AH246" s="87"/>
      <c r="AI246" s="87"/>
      <c r="AJ246" s="87"/>
      <c r="AK246" s="87"/>
      <c r="AL246" s="87"/>
      <c r="AM246" s="87"/>
      <c r="AN246" s="87"/>
      <c r="AO246" s="87"/>
      <c r="AP246" s="87"/>
      <c r="AQ246" s="87"/>
      <c r="AR246" s="87"/>
      <c r="AS246" s="87"/>
      <c r="AT246" s="87"/>
      <c r="AU246" s="87"/>
      <c r="AV246" s="87"/>
      <c r="AW246" s="87"/>
      <c r="AX246" s="87"/>
      <c r="AY246" s="87"/>
      <c r="AZ246" s="87"/>
      <c r="BA246" s="87"/>
      <c r="BB246" s="87"/>
      <c r="BC246" s="87"/>
      <c r="BD246" s="87"/>
      <c r="BE246" s="87"/>
      <c r="BF246" s="87"/>
      <c r="BG246" s="87"/>
      <c r="BH246" s="87"/>
    </row>
    <row r="247" spans="24:60" x14ac:dyDescent="0.25">
      <c r="X247" s="87"/>
      <c r="Y247" s="87"/>
      <c r="Z247" s="87"/>
      <c r="AA247" s="87"/>
      <c r="AB247" s="87"/>
      <c r="AC247" s="87"/>
      <c r="AD247" s="87"/>
      <c r="AE247" s="87"/>
      <c r="AF247" s="87"/>
      <c r="AG247" s="87"/>
      <c r="AH247" s="87"/>
      <c r="AI247" s="87"/>
      <c r="AJ247" s="87"/>
      <c r="AK247" s="87"/>
      <c r="AL247" s="87"/>
      <c r="AM247" s="87"/>
      <c r="AN247" s="87"/>
      <c r="AO247" s="87"/>
      <c r="AP247" s="87"/>
      <c r="AQ247" s="87"/>
      <c r="AR247" s="87"/>
      <c r="AS247" s="87"/>
      <c r="AT247" s="87"/>
      <c r="AU247" s="87"/>
      <c r="AV247" s="87"/>
      <c r="AW247" s="87"/>
      <c r="AX247" s="87"/>
      <c r="AY247" s="87"/>
      <c r="AZ247" s="87"/>
      <c r="BA247" s="87"/>
      <c r="BB247" s="87"/>
      <c r="BC247" s="87"/>
      <c r="BD247" s="87"/>
      <c r="BE247" s="87"/>
      <c r="BF247" s="87"/>
      <c r="BG247" s="87"/>
      <c r="BH247" s="87"/>
    </row>
    <row r="248" spans="24:60" x14ac:dyDescent="0.25">
      <c r="X248" s="87"/>
      <c r="Y248" s="87"/>
      <c r="Z248" s="87"/>
      <c r="AA248" s="87"/>
      <c r="AB248" s="87"/>
      <c r="AC248" s="87"/>
      <c r="AD248" s="87"/>
      <c r="AE248" s="87"/>
      <c r="AF248" s="87"/>
      <c r="AG248" s="87"/>
      <c r="AH248" s="87"/>
      <c r="AI248" s="87"/>
      <c r="AJ248" s="87"/>
      <c r="AK248" s="87"/>
      <c r="AL248" s="87"/>
      <c r="AM248" s="87"/>
      <c r="AN248" s="87"/>
      <c r="AO248" s="87"/>
      <c r="AP248" s="87"/>
      <c r="AQ248" s="87"/>
      <c r="AR248" s="87"/>
      <c r="AS248" s="87"/>
      <c r="AT248" s="87"/>
      <c r="AU248" s="87"/>
      <c r="AV248" s="87"/>
      <c r="AW248" s="87"/>
      <c r="AX248" s="87"/>
      <c r="AY248" s="87"/>
      <c r="AZ248" s="87"/>
      <c r="BA248" s="87"/>
      <c r="BB248" s="87"/>
      <c r="BC248" s="87"/>
      <c r="BD248" s="87"/>
      <c r="BE248" s="87"/>
      <c r="BF248" s="87"/>
      <c r="BG248" s="87"/>
      <c r="BH248" s="87"/>
    </row>
    <row r="249" spans="24:60" x14ac:dyDescent="0.25"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</row>
    <row r="250" spans="24:60" x14ac:dyDescent="0.25">
      <c r="X250" s="87"/>
      <c r="Y250" s="87"/>
      <c r="Z250" s="87"/>
      <c r="AA250" s="87"/>
      <c r="AB250" s="87"/>
      <c r="AC250" s="87"/>
      <c r="AD250" s="87"/>
      <c r="AE250" s="87"/>
      <c r="AF250" s="87"/>
      <c r="AG250" s="87"/>
      <c r="AH250" s="87"/>
      <c r="AI250" s="87"/>
      <c r="AJ250" s="87"/>
      <c r="AK250" s="87"/>
      <c r="AL250" s="87"/>
      <c r="AM250" s="87"/>
      <c r="AN250" s="87"/>
      <c r="AO250" s="87"/>
      <c r="AP250" s="87"/>
      <c r="AQ250" s="87"/>
      <c r="AR250" s="87"/>
      <c r="AS250" s="87"/>
      <c r="AT250" s="87"/>
      <c r="AU250" s="87"/>
      <c r="AV250" s="87"/>
      <c r="AW250" s="87"/>
      <c r="AX250" s="87"/>
      <c r="AY250" s="87"/>
      <c r="AZ250" s="87"/>
      <c r="BA250" s="87"/>
      <c r="BB250" s="87"/>
      <c r="BC250" s="87"/>
      <c r="BD250" s="87"/>
      <c r="BE250" s="87"/>
      <c r="BF250" s="87"/>
      <c r="BG250" s="87"/>
      <c r="BH250" s="87"/>
    </row>
    <row r="251" spans="24:60" x14ac:dyDescent="0.25">
      <c r="X251" s="87"/>
      <c r="Y251" s="87"/>
      <c r="Z251" s="87"/>
      <c r="AA251" s="87"/>
      <c r="AB251" s="87"/>
      <c r="AC251" s="87"/>
      <c r="AD251" s="87"/>
      <c r="AE251" s="87"/>
      <c r="AF251" s="87"/>
      <c r="AG251" s="87"/>
      <c r="AH251" s="87"/>
      <c r="AI251" s="87"/>
      <c r="AJ251" s="87"/>
      <c r="AK251" s="87"/>
      <c r="AL251" s="87"/>
      <c r="AM251" s="87"/>
      <c r="AN251" s="87"/>
      <c r="AO251" s="87"/>
      <c r="AP251" s="87"/>
      <c r="AQ251" s="87"/>
      <c r="AR251" s="87"/>
      <c r="AS251" s="87"/>
      <c r="AT251" s="87"/>
      <c r="AU251" s="87"/>
      <c r="AV251" s="87"/>
      <c r="AW251" s="87"/>
      <c r="AX251" s="87"/>
      <c r="AY251" s="87"/>
      <c r="AZ251" s="87"/>
      <c r="BA251" s="87"/>
      <c r="BB251" s="87"/>
      <c r="BC251" s="87"/>
      <c r="BD251" s="87"/>
      <c r="BE251" s="87"/>
      <c r="BF251" s="87"/>
      <c r="BG251" s="87"/>
      <c r="BH251" s="87"/>
    </row>
    <row r="252" spans="24:60" x14ac:dyDescent="0.25">
      <c r="X252" s="87"/>
      <c r="Y252" s="87"/>
      <c r="Z252" s="87"/>
      <c r="AA252" s="87"/>
      <c r="AB252" s="87"/>
      <c r="AC252" s="87"/>
      <c r="AD252" s="87"/>
      <c r="AE252" s="87"/>
      <c r="AF252" s="87"/>
      <c r="AG252" s="87"/>
      <c r="AH252" s="87"/>
      <c r="AI252" s="87"/>
      <c r="AJ252" s="87"/>
      <c r="AK252" s="87"/>
      <c r="AL252" s="87"/>
      <c r="AM252" s="87"/>
      <c r="AN252" s="87"/>
      <c r="AO252" s="87"/>
      <c r="AP252" s="87"/>
      <c r="AQ252" s="87"/>
      <c r="AR252" s="87"/>
      <c r="AS252" s="87"/>
      <c r="AT252" s="87"/>
      <c r="AU252" s="87"/>
      <c r="AV252" s="87"/>
      <c r="AW252" s="87"/>
      <c r="AX252" s="87"/>
      <c r="AY252" s="87"/>
      <c r="AZ252" s="87"/>
      <c r="BA252" s="87"/>
      <c r="BB252" s="87"/>
      <c r="BC252" s="87"/>
      <c r="BD252" s="87"/>
      <c r="BE252" s="87"/>
      <c r="BF252" s="87"/>
      <c r="BG252" s="87"/>
      <c r="BH252" s="87"/>
    </row>
    <row r="253" spans="24:60" x14ac:dyDescent="0.25">
      <c r="X253" s="87"/>
      <c r="Y253" s="87"/>
      <c r="Z253" s="87"/>
      <c r="AA253" s="87"/>
      <c r="AB253" s="87"/>
      <c r="AC253" s="87"/>
      <c r="AD253" s="87"/>
      <c r="AE253" s="87"/>
      <c r="AF253" s="87"/>
      <c r="AG253" s="87"/>
      <c r="AH253" s="87"/>
      <c r="AI253" s="87"/>
      <c r="AJ253" s="87"/>
      <c r="AK253" s="87"/>
      <c r="AL253" s="87"/>
      <c r="AM253" s="87"/>
      <c r="AN253" s="87"/>
      <c r="AO253" s="87"/>
      <c r="AP253" s="87"/>
      <c r="AQ253" s="87"/>
      <c r="AR253" s="87"/>
      <c r="AS253" s="87"/>
      <c r="AT253" s="87"/>
      <c r="AU253" s="87"/>
      <c r="AV253" s="87"/>
      <c r="AW253" s="87"/>
      <c r="AX253" s="87"/>
      <c r="AY253" s="87"/>
      <c r="AZ253" s="87"/>
      <c r="BA253" s="87"/>
      <c r="BB253" s="87"/>
      <c r="BC253" s="87"/>
      <c r="BD253" s="87"/>
      <c r="BE253" s="87"/>
      <c r="BF253" s="87"/>
      <c r="BG253" s="87"/>
      <c r="BH253" s="87"/>
    </row>
    <row r="254" spans="24:60" x14ac:dyDescent="0.25">
      <c r="X254" s="87"/>
      <c r="Y254" s="87"/>
      <c r="Z254" s="87"/>
      <c r="AA254" s="87"/>
      <c r="AB254" s="87"/>
      <c r="AC254" s="87"/>
      <c r="AD254" s="87"/>
      <c r="AE254" s="87"/>
      <c r="AF254" s="87"/>
      <c r="AG254" s="87"/>
      <c r="AH254" s="87"/>
      <c r="AI254" s="87"/>
      <c r="AJ254" s="87"/>
      <c r="AK254" s="87"/>
      <c r="AL254" s="87"/>
      <c r="AM254" s="87"/>
      <c r="AN254" s="87"/>
      <c r="AO254" s="87"/>
      <c r="AP254" s="87"/>
      <c r="AQ254" s="87"/>
      <c r="AR254" s="87"/>
      <c r="AS254" s="87"/>
      <c r="AT254" s="87"/>
      <c r="AU254" s="87"/>
      <c r="AV254" s="87"/>
      <c r="AW254" s="87"/>
      <c r="AX254" s="87"/>
      <c r="AY254" s="87"/>
      <c r="AZ254" s="87"/>
      <c r="BA254" s="87"/>
      <c r="BB254" s="87"/>
      <c r="BC254" s="87"/>
      <c r="BD254" s="87"/>
      <c r="BE254" s="87"/>
      <c r="BF254" s="87"/>
      <c r="BG254" s="87"/>
      <c r="BH254" s="87"/>
    </row>
    <row r="255" spans="24:60" x14ac:dyDescent="0.25">
      <c r="X255" s="87"/>
      <c r="Y255" s="87"/>
      <c r="Z255" s="87"/>
      <c r="AA255" s="87"/>
      <c r="AB255" s="87"/>
      <c r="AC255" s="87"/>
      <c r="AD255" s="87"/>
      <c r="AE255" s="87"/>
      <c r="AF255" s="87"/>
      <c r="AG255" s="87"/>
      <c r="AH255" s="87"/>
      <c r="AI255" s="87"/>
      <c r="AJ255" s="87"/>
      <c r="AK255" s="87"/>
      <c r="AL255" s="87"/>
      <c r="AM255" s="87"/>
      <c r="AN255" s="87"/>
      <c r="AO255" s="87"/>
      <c r="AP255" s="87"/>
      <c r="AQ255" s="87"/>
      <c r="AR255" s="87"/>
      <c r="AS255" s="87"/>
      <c r="AT255" s="87"/>
      <c r="AU255" s="87"/>
      <c r="AV255" s="87"/>
      <c r="AW255" s="87"/>
      <c r="AX255" s="87"/>
      <c r="AY255" s="87"/>
      <c r="AZ255" s="87"/>
      <c r="BA255" s="87"/>
      <c r="BB255" s="87"/>
      <c r="BC255" s="87"/>
      <c r="BD255" s="87"/>
      <c r="BE255" s="87"/>
      <c r="BF255" s="87"/>
      <c r="BG255" s="87"/>
      <c r="BH255" s="87"/>
    </row>
    <row r="256" spans="24:60" x14ac:dyDescent="0.25">
      <c r="X256" s="87"/>
      <c r="Y256" s="87"/>
      <c r="Z256" s="87"/>
      <c r="AA256" s="87"/>
      <c r="AB256" s="87"/>
      <c r="AC256" s="87"/>
      <c r="AD256" s="87"/>
      <c r="AE256" s="87"/>
      <c r="AF256" s="87"/>
      <c r="AG256" s="87"/>
      <c r="AH256" s="87"/>
      <c r="AI256" s="87"/>
      <c r="AJ256" s="87"/>
      <c r="AK256" s="87"/>
      <c r="AL256" s="87"/>
      <c r="AM256" s="87"/>
      <c r="AN256" s="87"/>
      <c r="AO256" s="87"/>
      <c r="AP256" s="87"/>
      <c r="AQ256" s="87"/>
      <c r="AR256" s="87"/>
      <c r="AS256" s="87"/>
      <c r="AT256" s="87"/>
      <c r="AU256" s="87"/>
      <c r="AV256" s="87"/>
      <c r="AW256" s="87"/>
      <c r="AX256" s="87"/>
      <c r="AY256" s="87"/>
      <c r="AZ256" s="87"/>
      <c r="BA256" s="87"/>
      <c r="BB256" s="87"/>
      <c r="BC256" s="87"/>
      <c r="BD256" s="87"/>
      <c r="BE256" s="87"/>
      <c r="BF256" s="87"/>
      <c r="BG256" s="87"/>
      <c r="BH256" s="87"/>
    </row>
    <row r="257" spans="24:60" x14ac:dyDescent="0.25">
      <c r="X257" s="87"/>
      <c r="Y257" s="87"/>
      <c r="Z257" s="87"/>
      <c r="AA257" s="87"/>
      <c r="AB257" s="87"/>
      <c r="AC257" s="87"/>
      <c r="AD257" s="87"/>
      <c r="AE257" s="87"/>
      <c r="AF257" s="87"/>
      <c r="AG257" s="87"/>
      <c r="AH257" s="87"/>
      <c r="AI257" s="87"/>
      <c r="AJ257" s="87"/>
      <c r="AK257" s="87"/>
      <c r="AL257" s="87"/>
      <c r="AM257" s="87"/>
      <c r="AN257" s="87"/>
      <c r="AO257" s="87"/>
      <c r="AP257" s="87"/>
      <c r="AQ257" s="87"/>
      <c r="AR257" s="87"/>
      <c r="AS257" s="87"/>
      <c r="AT257" s="87"/>
      <c r="AU257" s="87"/>
      <c r="AV257" s="87"/>
      <c r="AW257" s="87"/>
      <c r="AX257" s="87"/>
      <c r="AY257" s="87"/>
      <c r="AZ257" s="87"/>
      <c r="BA257" s="87"/>
      <c r="BB257" s="87"/>
      <c r="BC257" s="87"/>
      <c r="BD257" s="87"/>
      <c r="BE257" s="87"/>
      <c r="BF257" s="87"/>
      <c r="BG257" s="87"/>
      <c r="BH257" s="87"/>
    </row>
    <row r="258" spans="24:60" x14ac:dyDescent="0.25">
      <c r="X258" s="87"/>
      <c r="Y258" s="87"/>
      <c r="Z258" s="87"/>
      <c r="AA258" s="87"/>
      <c r="AB258" s="87"/>
      <c r="AC258" s="87"/>
      <c r="AD258" s="87"/>
      <c r="AE258" s="87"/>
      <c r="AF258" s="87"/>
      <c r="AG258" s="87"/>
      <c r="AH258" s="87"/>
      <c r="AI258" s="87"/>
      <c r="AJ258" s="87"/>
      <c r="AK258" s="87"/>
      <c r="AL258" s="87"/>
      <c r="AM258" s="87"/>
      <c r="AN258" s="87"/>
      <c r="AO258" s="87"/>
      <c r="AP258" s="87"/>
      <c r="AQ258" s="87"/>
      <c r="AR258" s="87"/>
      <c r="AS258" s="87"/>
      <c r="AT258" s="87"/>
      <c r="AU258" s="87"/>
      <c r="AV258" s="87"/>
      <c r="AW258" s="87"/>
      <c r="AX258" s="87"/>
      <c r="AY258" s="87"/>
      <c r="AZ258" s="87"/>
      <c r="BA258" s="87"/>
      <c r="BB258" s="87"/>
      <c r="BC258" s="87"/>
      <c r="BD258" s="87"/>
      <c r="BE258" s="87"/>
      <c r="BF258" s="87"/>
      <c r="BG258" s="87"/>
      <c r="BH258" s="87"/>
    </row>
    <row r="259" spans="24:60" x14ac:dyDescent="0.25">
      <c r="X259" s="87"/>
      <c r="Y259" s="87"/>
      <c r="Z259" s="87"/>
      <c r="AA259" s="87"/>
      <c r="AB259" s="87"/>
      <c r="AC259" s="87"/>
      <c r="AD259" s="87"/>
      <c r="AE259" s="87"/>
      <c r="AF259" s="87"/>
      <c r="AG259" s="87"/>
      <c r="AH259" s="87"/>
      <c r="AI259" s="87"/>
      <c r="AJ259" s="87"/>
      <c r="AK259" s="87"/>
      <c r="AL259" s="87"/>
      <c r="AM259" s="87"/>
      <c r="AN259" s="87"/>
      <c r="AO259" s="87"/>
      <c r="AP259" s="87"/>
      <c r="AQ259" s="87"/>
      <c r="AR259" s="87"/>
      <c r="AS259" s="87"/>
      <c r="AT259" s="87"/>
      <c r="AU259" s="87"/>
      <c r="AV259" s="87"/>
      <c r="AW259" s="87"/>
      <c r="AX259" s="87"/>
      <c r="AY259" s="87"/>
      <c r="AZ259" s="87"/>
      <c r="BA259" s="87"/>
      <c r="BB259" s="87"/>
      <c r="BC259" s="87"/>
      <c r="BD259" s="87"/>
      <c r="BE259" s="87"/>
      <c r="BF259" s="87"/>
      <c r="BG259" s="87"/>
      <c r="BH259" s="87"/>
    </row>
    <row r="260" spans="24:60" x14ac:dyDescent="0.25">
      <c r="X260" s="87"/>
      <c r="Y260" s="87"/>
      <c r="Z260" s="87"/>
      <c r="AA260" s="87"/>
      <c r="AB260" s="87"/>
      <c r="AC260" s="87"/>
      <c r="AD260" s="87"/>
      <c r="AE260" s="87"/>
      <c r="AF260" s="87"/>
      <c r="AG260" s="87"/>
      <c r="AH260" s="87"/>
      <c r="AI260" s="87"/>
      <c r="AJ260" s="87"/>
      <c r="AK260" s="87"/>
      <c r="AL260" s="87"/>
      <c r="AM260" s="87"/>
      <c r="AN260" s="87"/>
      <c r="AO260" s="87"/>
      <c r="AP260" s="87"/>
      <c r="AQ260" s="87"/>
      <c r="AR260" s="87"/>
      <c r="AS260" s="87"/>
      <c r="AT260" s="87"/>
      <c r="AU260" s="87"/>
      <c r="AV260" s="87"/>
      <c r="AW260" s="87"/>
      <c r="AX260" s="87"/>
      <c r="AY260" s="87"/>
      <c r="AZ260" s="87"/>
      <c r="BA260" s="87"/>
      <c r="BB260" s="87"/>
      <c r="BC260" s="87"/>
      <c r="BD260" s="87"/>
      <c r="BE260" s="87"/>
      <c r="BF260" s="87"/>
      <c r="BG260" s="87"/>
      <c r="BH260" s="87"/>
    </row>
    <row r="261" spans="24:60" x14ac:dyDescent="0.25">
      <c r="X261" s="87"/>
      <c r="Y261" s="87"/>
      <c r="Z261" s="87"/>
      <c r="AA261" s="87"/>
      <c r="AB261" s="87"/>
      <c r="AC261" s="87"/>
      <c r="AD261" s="87"/>
      <c r="AE261" s="87"/>
      <c r="AF261" s="87"/>
      <c r="AG261" s="87"/>
      <c r="AH261" s="87"/>
      <c r="AI261" s="87"/>
      <c r="AJ261" s="87"/>
      <c r="AK261" s="87"/>
      <c r="AL261" s="87"/>
      <c r="AM261" s="87"/>
      <c r="AN261" s="87"/>
      <c r="AO261" s="87"/>
      <c r="AP261" s="87"/>
      <c r="AQ261" s="87"/>
      <c r="AR261" s="87"/>
      <c r="AS261" s="87"/>
      <c r="AT261" s="87"/>
      <c r="AU261" s="87"/>
      <c r="AV261" s="87"/>
      <c r="AW261" s="87"/>
      <c r="AX261" s="87"/>
      <c r="AY261" s="87"/>
      <c r="AZ261" s="87"/>
      <c r="BA261" s="87"/>
      <c r="BB261" s="87"/>
      <c r="BC261" s="87"/>
      <c r="BD261" s="87"/>
      <c r="BE261" s="87"/>
      <c r="BF261" s="87"/>
      <c r="BG261" s="87"/>
      <c r="BH261" s="87"/>
    </row>
    <row r="262" spans="24:60" x14ac:dyDescent="0.25">
      <c r="X262" s="87"/>
      <c r="Y262" s="87"/>
      <c r="Z262" s="87"/>
      <c r="AA262" s="87"/>
      <c r="AB262" s="87"/>
      <c r="AC262" s="87"/>
      <c r="AD262" s="87"/>
      <c r="AE262" s="87"/>
      <c r="AF262" s="87"/>
      <c r="AG262" s="87"/>
      <c r="AH262" s="87"/>
      <c r="AI262" s="87"/>
      <c r="AJ262" s="87"/>
      <c r="AK262" s="87"/>
      <c r="AL262" s="87"/>
      <c r="AM262" s="87"/>
      <c r="AN262" s="87"/>
      <c r="AO262" s="87"/>
      <c r="AP262" s="87"/>
      <c r="AQ262" s="87"/>
      <c r="AR262" s="87"/>
      <c r="AS262" s="87"/>
      <c r="AT262" s="87"/>
      <c r="AU262" s="87"/>
      <c r="AV262" s="87"/>
      <c r="AW262" s="87"/>
      <c r="AX262" s="87"/>
      <c r="AY262" s="87"/>
      <c r="AZ262" s="87"/>
      <c r="BA262" s="87"/>
      <c r="BB262" s="87"/>
      <c r="BC262" s="87"/>
      <c r="BD262" s="87"/>
      <c r="BE262" s="87"/>
      <c r="BF262" s="87"/>
      <c r="BG262" s="87"/>
      <c r="BH262" s="87"/>
    </row>
    <row r="263" spans="24:60" x14ac:dyDescent="0.25"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87"/>
      <c r="AR263" s="87"/>
      <c r="AS263" s="87"/>
      <c r="AT263" s="87"/>
      <c r="AU263" s="87"/>
      <c r="AV263" s="87"/>
      <c r="AW263" s="87"/>
      <c r="AX263" s="87"/>
      <c r="AY263" s="87"/>
      <c r="AZ263" s="87"/>
      <c r="BA263" s="87"/>
      <c r="BB263" s="87"/>
      <c r="BC263" s="87"/>
      <c r="BD263" s="87"/>
      <c r="BE263" s="87"/>
      <c r="BF263" s="87"/>
      <c r="BG263" s="87"/>
      <c r="BH263" s="87"/>
    </row>
    <row r="264" spans="24:60" x14ac:dyDescent="0.25">
      <c r="X264" s="87"/>
      <c r="Y264" s="87"/>
      <c r="Z264" s="87"/>
      <c r="AA264" s="87"/>
      <c r="AB264" s="87"/>
      <c r="AC264" s="87"/>
      <c r="AD264" s="87"/>
      <c r="AE264" s="87"/>
      <c r="AF264" s="87"/>
      <c r="AG264" s="87"/>
      <c r="AH264" s="87"/>
      <c r="AI264" s="87"/>
      <c r="AJ264" s="87"/>
      <c r="AK264" s="87"/>
      <c r="AL264" s="87"/>
      <c r="AM264" s="87"/>
      <c r="AN264" s="87"/>
      <c r="AO264" s="87"/>
      <c r="AP264" s="87"/>
      <c r="AQ264" s="87"/>
      <c r="AR264" s="87"/>
      <c r="AS264" s="87"/>
      <c r="AT264" s="87"/>
      <c r="AU264" s="87"/>
      <c r="AV264" s="87"/>
      <c r="AW264" s="87"/>
      <c r="AX264" s="87"/>
      <c r="AY264" s="87"/>
      <c r="AZ264" s="87"/>
      <c r="BA264" s="87"/>
      <c r="BB264" s="87"/>
      <c r="BC264" s="87"/>
      <c r="BD264" s="87"/>
      <c r="BE264" s="87"/>
      <c r="BF264" s="87"/>
      <c r="BG264" s="87"/>
      <c r="BH264" s="87"/>
    </row>
    <row r="265" spans="24:60" x14ac:dyDescent="0.25"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87"/>
      <c r="AR265" s="87"/>
      <c r="AS265" s="87"/>
      <c r="AT265" s="87"/>
      <c r="AU265" s="87"/>
      <c r="AV265" s="87"/>
      <c r="AW265" s="87"/>
      <c r="AX265" s="87"/>
      <c r="AY265" s="87"/>
      <c r="AZ265" s="87"/>
      <c r="BA265" s="87"/>
      <c r="BB265" s="87"/>
      <c r="BC265" s="87"/>
      <c r="BD265" s="87"/>
      <c r="BE265" s="87"/>
      <c r="BF265" s="87"/>
      <c r="BG265" s="87"/>
      <c r="BH265" s="87"/>
    </row>
    <row r="266" spans="24:60" x14ac:dyDescent="0.25"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87"/>
      <c r="AR266" s="87"/>
      <c r="AS266" s="87"/>
      <c r="AT266" s="87"/>
      <c r="AU266" s="87"/>
      <c r="AV266" s="87"/>
      <c r="AW266" s="87"/>
      <c r="AX266" s="87"/>
      <c r="AY266" s="87"/>
      <c r="AZ266" s="87"/>
      <c r="BA266" s="87"/>
      <c r="BB266" s="87"/>
      <c r="BC266" s="87"/>
      <c r="BD266" s="87"/>
      <c r="BE266" s="87"/>
      <c r="BF266" s="87"/>
      <c r="BG266" s="87"/>
      <c r="BH266" s="87"/>
    </row>
    <row r="267" spans="24:60" x14ac:dyDescent="0.25">
      <c r="X267" s="87"/>
      <c r="Y267" s="87"/>
      <c r="Z267" s="87"/>
      <c r="AA267" s="87"/>
      <c r="AB267" s="87"/>
      <c r="AC267" s="87"/>
      <c r="AD267" s="87"/>
      <c r="AE267" s="87"/>
      <c r="AF267" s="87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87"/>
      <c r="AR267" s="87"/>
      <c r="AS267" s="87"/>
      <c r="AT267" s="87"/>
      <c r="AU267" s="87"/>
      <c r="AV267" s="87"/>
      <c r="AW267" s="87"/>
      <c r="AX267" s="87"/>
      <c r="AY267" s="87"/>
      <c r="AZ267" s="87"/>
      <c r="BA267" s="87"/>
      <c r="BB267" s="87"/>
      <c r="BC267" s="87"/>
      <c r="BD267" s="87"/>
      <c r="BE267" s="87"/>
      <c r="BF267" s="87"/>
      <c r="BG267" s="87"/>
      <c r="BH267" s="87"/>
    </row>
    <row r="268" spans="24:60" x14ac:dyDescent="0.25">
      <c r="X268" s="87"/>
      <c r="Y268" s="87"/>
      <c r="Z268" s="87"/>
      <c r="AA268" s="87"/>
      <c r="AB268" s="87"/>
      <c r="AC268" s="87"/>
      <c r="AD268" s="87"/>
      <c r="AE268" s="87"/>
      <c r="AF268" s="87"/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87"/>
      <c r="AR268" s="87"/>
      <c r="AS268" s="87"/>
      <c r="AT268" s="87"/>
      <c r="AU268" s="87"/>
      <c r="AV268" s="87"/>
      <c r="AW268" s="87"/>
      <c r="AX268" s="87"/>
      <c r="AY268" s="87"/>
      <c r="AZ268" s="87"/>
      <c r="BA268" s="87"/>
      <c r="BB268" s="87"/>
      <c r="BC268" s="87"/>
      <c r="BD268" s="87"/>
      <c r="BE268" s="87"/>
      <c r="BF268" s="87"/>
      <c r="BG268" s="87"/>
      <c r="BH268" s="87"/>
    </row>
    <row r="269" spans="24:60" x14ac:dyDescent="0.25"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87"/>
      <c r="AR269" s="87"/>
      <c r="AS269" s="87"/>
      <c r="AT269" s="87"/>
      <c r="AU269" s="87"/>
      <c r="AV269" s="87"/>
      <c r="AW269" s="87"/>
      <c r="AX269" s="87"/>
      <c r="AY269" s="87"/>
      <c r="AZ269" s="87"/>
      <c r="BA269" s="87"/>
      <c r="BB269" s="87"/>
      <c r="BC269" s="87"/>
      <c r="BD269" s="87"/>
      <c r="BE269" s="87"/>
      <c r="BF269" s="87"/>
      <c r="BG269" s="87"/>
      <c r="BH269" s="87"/>
    </row>
    <row r="270" spans="24:60" x14ac:dyDescent="0.25"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87"/>
      <c r="AR270" s="87"/>
      <c r="AS270" s="87"/>
      <c r="AT270" s="87"/>
      <c r="AU270" s="87"/>
      <c r="AV270" s="87"/>
      <c r="AW270" s="87"/>
      <c r="AX270" s="87"/>
      <c r="AY270" s="87"/>
      <c r="AZ270" s="87"/>
      <c r="BA270" s="87"/>
      <c r="BB270" s="87"/>
      <c r="BC270" s="87"/>
      <c r="BD270" s="87"/>
      <c r="BE270" s="87"/>
      <c r="BF270" s="87"/>
      <c r="BG270" s="87"/>
      <c r="BH270" s="87"/>
    </row>
    <row r="271" spans="24:60" x14ac:dyDescent="0.25"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87"/>
      <c r="AR271" s="87"/>
      <c r="AS271" s="87"/>
      <c r="AT271" s="87"/>
      <c r="AU271" s="87"/>
      <c r="AV271" s="87"/>
      <c r="AW271" s="87"/>
      <c r="AX271" s="87"/>
      <c r="AY271" s="87"/>
      <c r="AZ271" s="87"/>
      <c r="BA271" s="87"/>
      <c r="BB271" s="87"/>
      <c r="BC271" s="87"/>
      <c r="BD271" s="87"/>
      <c r="BE271" s="87"/>
      <c r="BF271" s="87"/>
      <c r="BG271" s="87"/>
      <c r="BH271" s="87"/>
    </row>
    <row r="272" spans="24:60" x14ac:dyDescent="0.25">
      <c r="X272" s="87"/>
      <c r="Y272" s="87"/>
      <c r="Z272" s="87"/>
      <c r="AA272" s="87"/>
      <c r="AB272" s="87"/>
      <c r="AC272" s="87"/>
      <c r="AD272" s="87"/>
      <c r="AE272" s="87"/>
      <c r="AF272" s="87"/>
      <c r="AG272" s="87"/>
      <c r="AH272" s="87"/>
      <c r="AI272" s="87"/>
      <c r="AJ272" s="87"/>
      <c r="AK272" s="87"/>
      <c r="AL272" s="87"/>
      <c r="AM272" s="87"/>
      <c r="AN272" s="87"/>
      <c r="AO272" s="87"/>
      <c r="AP272" s="87"/>
      <c r="AQ272" s="87"/>
      <c r="AR272" s="87"/>
      <c r="AS272" s="87"/>
      <c r="AT272" s="87"/>
      <c r="AU272" s="87"/>
      <c r="AV272" s="87"/>
      <c r="AW272" s="87"/>
      <c r="AX272" s="87"/>
      <c r="AY272" s="87"/>
      <c r="AZ272" s="87"/>
      <c r="BA272" s="87"/>
      <c r="BB272" s="87"/>
      <c r="BC272" s="87"/>
      <c r="BD272" s="87"/>
      <c r="BE272" s="87"/>
      <c r="BF272" s="87"/>
      <c r="BG272" s="87"/>
      <c r="BH272" s="87"/>
    </row>
    <row r="273" spans="24:60" x14ac:dyDescent="0.25">
      <c r="X273" s="87"/>
      <c r="Y273" s="87"/>
      <c r="Z273" s="87"/>
      <c r="AA273" s="87"/>
      <c r="AB273" s="87"/>
      <c r="AC273" s="87"/>
      <c r="AD273" s="87"/>
      <c r="AE273" s="87"/>
      <c r="AF273" s="87"/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87"/>
      <c r="AR273" s="87"/>
      <c r="AS273" s="87"/>
      <c r="AT273" s="87"/>
      <c r="AU273" s="87"/>
      <c r="AV273" s="87"/>
      <c r="AW273" s="87"/>
      <c r="AX273" s="87"/>
      <c r="AY273" s="87"/>
      <c r="AZ273" s="87"/>
      <c r="BA273" s="87"/>
      <c r="BB273" s="87"/>
      <c r="BC273" s="87"/>
      <c r="BD273" s="87"/>
      <c r="BE273" s="87"/>
      <c r="BF273" s="87"/>
      <c r="BG273" s="87"/>
      <c r="BH273" s="87"/>
    </row>
    <row r="274" spans="24:60" x14ac:dyDescent="0.25">
      <c r="X274" s="87"/>
      <c r="Y274" s="87"/>
      <c r="Z274" s="87"/>
      <c r="AA274" s="87"/>
      <c r="AB274" s="87"/>
      <c r="AC274" s="87"/>
      <c r="AD274" s="87"/>
      <c r="AE274" s="87"/>
      <c r="AF274" s="87"/>
      <c r="AG274" s="87"/>
      <c r="AH274" s="87"/>
      <c r="AI274" s="87"/>
      <c r="AJ274" s="87"/>
      <c r="AK274" s="87"/>
      <c r="AL274" s="87"/>
      <c r="AM274" s="87"/>
      <c r="AN274" s="87"/>
      <c r="AO274" s="87"/>
      <c r="AP274" s="87"/>
      <c r="AQ274" s="87"/>
      <c r="AR274" s="87"/>
      <c r="AS274" s="87"/>
      <c r="AT274" s="87"/>
      <c r="AU274" s="87"/>
      <c r="AV274" s="87"/>
      <c r="AW274" s="87"/>
      <c r="AX274" s="87"/>
      <c r="AY274" s="87"/>
      <c r="AZ274" s="87"/>
      <c r="BA274" s="87"/>
      <c r="BB274" s="87"/>
      <c r="BC274" s="87"/>
      <c r="BD274" s="87"/>
      <c r="BE274" s="87"/>
      <c r="BF274" s="87"/>
      <c r="BG274" s="87"/>
      <c r="BH274" s="87"/>
    </row>
    <row r="275" spans="24:60" x14ac:dyDescent="0.25">
      <c r="X275" s="87"/>
      <c r="Y275" s="87"/>
      <c r="Z275" s="87"/>
      <c r="AA275" s="87"/>
      <c r="AB275" s="87"/>
      <c r="AC275" s="87"/>
      <c r="AD275" s="87"/>
      <c r="AE275" s="87"/>
      <c r="AF275" s="87"/>
      <c r="AG275" s="87"/>
      <c r="AH275" s="87"/>
      <c r="AI275" s="87"/>
      <c r="AJ275" s="87"/>
      <c r="AK275" s="87"/>
      <c r="AL275" s="87"/>
      <c r="AM275" s="87"/>
      <c r="AN275" s="87"/>
      <c r="AO275" s="87"/>
      <c r="AP275" s="87"/>
      <c r="AQ275" s="87"/>
      <c r="AR275" s="87"/>
      <c r="AS275" s="87"/>
      <c r="AT275" s="87"/>
      <c r="AU275" s="87"/>
      <c r="AV275" s="87"/>
      <c r="AW275" s="87"/>
      <c r="AX275" s="87"/>
      <c r="AY275" s="87"/>
      <c r="AZ275" s="87"/>
      <c r="BA275" s="87"/>
      <c r="BB275" s="87"/>
      <c r="BC275" s="87"/>
      <c r="BD275" s="87"/>
      <c r="BE275" s="87"/>
      <c r="BF275" s="87"/>
      <c r="BG275" s="87"/>
      <c r="BH275" s="87"/>
    </row>
    <row r="276" spans="24:60" x14ac:dyDescent="0.25">
      <c r="X276" s="87"/>
      <c r="Y276" s="87"/>
      <c r="Z276" s="87"/>
      <c r="AA276" s="87"/>
      <c r="AB276" s="87"/>
      <c r="AC276" s="87"/>
      <c r="AD276" s="87"/>
      <c r="AE276" s="87"/>
      <c r="AF276" s="87"/>
      <c r="AG276" s="87"/>
      <c r="AH276" s="87"/>
      <c r="AI276" s="87"/>
      <c r="AJ276" s="87"/>
      <c r="AK276" s="87"/>
      <c r="AL276" s="87"/>
      <c r="AM276" s="87"/>
      <c r="AN276" s="87"/>
      <c r="AO276" s="87"/>
      <c r="AP276" s="87"/>
      <c r="AQ276" s="87"/>
      <c r="AR276" s="87"/>
      <c r="AS276" s="87"/>
      <c r="AT276" s="87"/>
      <c r="AU276" s="87"/>
      <c r="AV276" s="87"/>
      <c r="AW276" s="87"/>
      <c r="AX276" s="87"/>
      <c r="AY276" s="87"/>
      <c r="AZ276" s="87"/>
      <c r="BA276" s="87"/>
      <c r="BB276" s="87"/>
      <c r="BC276" s="87"/>
      <c r="BD276" s="87"/>
      <c r="BE276" s="87"/>
      <c r="BF276" s="87"/>
      <c r="BG276" s="87"/>
      <c r="BH276" s="87"/>
    </row>
    <row r="277" spans="24:60" x14ac:dyDescent="0.25">
      <c r="X277" s="87"/>
      <c r="Y277" s="87"/>
      <c r="Z277" s="87"/>
      <c r="AA277" s="87"/>
      <c r="AB277" s="87"/>
      <c r="AC277" s="87"/>
      <c r="AD277" s="87"/>
      <c r="AE277" s="87"/>
      <c r="AF277" s="87"/>
      <c r="AG277" s="87"/>
      <c r="AH277" s="87"/>
      <c r="AI277" s="87"/>
      <c r="AJ277" s="87"/>
      <c r="AK277" s="87"/>
      <c r="AL277" s="87"/>
      <c r="AM277" s="87"/>
      <c r="AN277" s="87"/>
      <c r="AO277" s="87"/>
      <c r="AP277" s="87"/>
      <c r="AQ277" s="87"/>
      <c r="AR277" s="87"/>
      <c r="AS277" s="87"/>
      <c r="AT277" s="87"/>
      <c r="AU277" s="87"/>
      <c r="AV277" s="87"/>
      <c r="AW277" s="87"/>
      <c r="AX277" s="87"/>
      <c r="AY277" s="87"/>
      <c r="AZ277" s="87"/>
      <c r="BA277" s="87"/>
      <c r="BB277" s="87"/>
      <c r="BC277" s="87"/>
      <c r="BD277" s="87"/>
      <c r="BE277" s="87"/>
      <c r="BF277" s="87"/>
      <c r="BG277" s="87"/>
      <c r="BH277" s="87"/>
    </row>
    <row r="278" spans="24:60" x14ac:dyDescent="0.25">
      <c r="X278" s="87"/>
      <c r="Y278" s="87"/>
      <c r="Z278" s="87"/>
      <c r="AA278" s="87"/>
      <c r="AB278" s="87"/>
      <c r="AC278" s="87"/>
      <c r="AD278" s="87"/>
      <c r="AE278" s="87"/>
      <c r="AF278" s="87"/>
      <c r="AG278" s="87"/>
      <c r="AH278" s="87"/>
      <c r="AI278" s="87"/>
      <c r="AJ278" s="87"/>
      <c r="AK278" s="87"/>
      <c r="AL278" s="87"/>
      <c r="AM278" s="87"/>
      <c r="AN278" s="87"/>
      <c r="AO278" s="87"/>
      <c r="AP278" s="87"/>
      <c r="AQ278" s="87"/>
      <c r="AR278" s="87"/>
      <c r="AS278" s="87"/>
      <c r="AT278" s="87"/>
      <c r="AU278" s="87"/>
      <c r="AV278" s="87"/>
      <c r="AW278" s="87"/>
      <c r="AX278" s="87"/>
      <c r="AY278" s="87"/>
      <c r="AZ278" s="87"/>
      <c r="BA278" s="87"/>
      <c r="BB278" s="87"/>
      <c r="BC278" s="87"/>
      <c r="BD278" s="87"/>
      <c r="BE278" s="87"/>
      <c r="BF278" s="87"/>
      <c r="BG278" s="87"/>
      <c r="BH278" s="87"/>
    </row>
    <row r="279" spans="24:60" x14ac:dyDescent="0.25">
      <c r="X279" s="87"/>
      <c r="Y279" s="87"/>
      <c r="Z279" s="87"/>
      <c r="AA279" s="87"/>
      <c r="AB279" s="87"/>
      <c r="AC279" s="87"/>
      <c r="AD279" s="87"/>
      <c r="AE279" s="87"/>
      <c r="AF279" s="87"/>
      <c r="AG279" s="87"/>
      <c r="AH279" s="87"/>
      <c r="AI279" s="87"/>
      <c r="AJ279" s="87"/>
      <c r="AK279" s="87"/>
      <c r="AL279" s="87"/>
      <c r="AM279" s="87"/>
      <c r="AN279" s="87"/>
      <c r="AO279" s="87"/>
      <c r="AP279" s="87"/>
      <c r="AQ279" s="87"/>
      <c r="AR279" s="87"/>
      <c r="AS279" s="87"/>
      <c r="AT279" s="87"/>
      <c r="AU279" s="87"/>
      <c r="AV279" s="87"/>
      <c r="AW279" s="87"/>
      <c r="AX279" s="87"/>
      <c r="AY279" s="87"/>
      <c r="AZ279" s="87"/>
      <c r="BA279" s="87"/>
      <c r="BB279" s="87"/>
      <c r="BC279" s="87"/>
      <c r="BD279" s="87"/>
      <c r="BE279" s="87"/>
      <c r="BF279" s="87"/>
      <c r="BG279" s="87"/>
      <c r="BH279" s="87"/>
    </row>
    <row r="280" spans="24:60" x14ac:dyDescent="0.25">
      <c r="X280" s="87"/>
      <c r="Y280" s="87"/>
      <c r="Z280" s="87"/>
      <c r="AA280" s="87"/>
      <c r="AB280" s="87"/>
      <c r="AC280" s="87"/>
      <c r="AD280" s="87"/>
      <c r="AE280" s="87"/>
      <c r="AF280" s="87"/>
      <c r="AG280" s="87"/>
      <c r="AH280" s="87"/>
      <c r="AI280" s="87"/>
      <c r="AJ280" s="87"/>
      <c r="AK280" s="87"/>
      <c r="AL280" s="87"/>
      <c r="AM280" s="87"/>
      <c r="AN280" s="87"/>
      <c r="AO280" s="87"/>
      <c r="AP280" s="87"/>
      <c r="AQ280" s="87"/>
      <c r="AR280" s="87"/>
      <c r="AS280" s="87"/>
      <c r="AT280" s="87"/>
      <c r="AU280" s="87"/>
      <c r="AV280" s="87"/>
      <c r="AW280" s="87"/>
      <c r="AX280" s="87"/>
      <c r="AY280" s="87"/>
      <c r="AZ280" s="87"/>
      <c r="BA280" s="87"/>
      <c r="BB280" s="87"/>
      <c r="BC280" s="87"/>
      <c r="BD280" s="87"/>
      <c r="BE280" s="87"/>
      <c r="BF280" s="87"/>
      <c r="BG280" s="87"/>
      <c r="BH280" s="87"/>
    </row>
    <row r="281" spans="24:60" x14ac:dyDescent="0.25">
      <c r="X281" s="87"/>
      <c r="Y281" s="87"/>
      <c r="Z281" s="87"/>
      <c r="AA281" s="87"/>
      <c r="AB281" s="87"/>
      <c r="AC281" s="87"/>
      <c r="AD281" s="87"/>
      <c r="AE281" s="87"/>
      <c r="AF281" s="87"/>
      <c r="AG281" s="87"/>
      <c r="AH281" s="87"/>
      <c r="AI281" s="87"/>
      <c r="AJ281" s="87"/>
      <c r="AK281" s="87"/>
      <c r="AL281" s="87"/>
      <c r="AM281" s="87"/>
      <c r="AN281" s="87"/>
      <c r="AO281" s="87"/>
      <c r="AP281" s="87"/>
      <c r="AQ281" s="87"/>
      <c r="AR281" s="87"/>
      <c r="AS281" s="87"/>
      <c r="AT281" s="87"/>
      <c r="AU281" s="87"/>
      <c r="AV281" s="87"/>
      <c r="AW281" s="87"/>
      <c r="AX281" s="87"/>
      <c r="AY281" s="87"/>
      <c r="AZ281" s="87"/>
      <c r="BA281" s="87"/>
      <c r="BB281" s="87"/>
      <c r="BC281" s="87"/>
      <c r="BD281" s="87"/>
      <c r="BE281" s="87"/>
      <c r="BF281" s="87"/>
      <c r="BG281" s="87"/>
      <c r="BH281" s="87"/>
    </row>
    <row r="282" spans="24:60" x14ac:dyDescent="0.25">
      <c r="X282" s="87"/>
      <c r="Y282" s="87"/>
      <c r="Z282" s="87"/>
      <c r="AA282" s="87"/>
      <c r="AB282" s="87"/>
      <c r="AC282" s="87"/>
      <c r="AD282" s="87"/>
      <c r="AE282" s="87"/>
      <c r="AF282" s="87"/>
      <c r="AG282" s="87"/>
      <c r="AH282" s="87"/>
      <c r="AI282" s="87"/>
      <c r="AJ282" s="87"/>
      <c r="AK282" s="87"/>
      <c r="AL282" s="87"/>
      <c r="AM282" s="87"/>
      <c r="AN282" s="87"/>
      <c r="AO282" s="87"/>
      <c r="AP282" s="87"/>
      <c r="AQ282" s="87"/>
      <c r="AR282" s="87"/>
      <c r="AS282" s="87"/>
      <c r="AT282" s="87"/>
      <c r="AU282" s="87"/>
      <c r="AV282" s="87"/>
      <c r="AW282" s="87"/>
      <c r="AX282" s="87"/>
      <c r="AY282" s="87"/>
      <c r="AZ282" s="87"/>
      <c r="BA282" s="87"/>
      <c r="BB282" s="87"/>
      <c r="BC282" s="87"/>
      <c r="BD282" s="87"/>
      <c r="BE282" s="87"/>
      <c r="BF282" s="87"/>
      <c r="BG282" s="87"/>
      <c r="BH282" s="87"/>
    </row>
    <row r="283" spans="24:60" x14ac:dyDescent="0.25">
      <c r="X283" s="87"/>
      <c r="Y283" s="87"/>
      <c r="Z283" s="87"/>
      <c r="AA283" s="87"/>
      <c r="AB283" s="87"/>
      <c r="AC283" s="87"/>
      <c r="AD283" s="87"/>
      <c r="AE283" s="87"/>
      <c r="AF283" s="87"/>
      <c r="AG283" s="87"/>
      <c r="AH283" s="87"/>
      <c r="AI283" s="87"/>
      <c r="AJ283" s="87"/>
      <c r="AK283" s="87"/>
      <c r="AL283" s="87"/>
      <c r="AM283" s="87"/>
      <c r="AN283" s="87"/>
      <c r="AO283" s="87"/>
      <c r="AP283" s="87"/>
      <c r="AQ283" s="87"/>
      <c r="AR283" s="87"/>
      <c r="AS283" s="87"/>
      <c r="AT283" s="87"/>
      <c r="AU283" s="87"/>
      <c r="AV283" s="87"/>
      <c r="AW283" s="87"/>
      <c r="AX283" s="87"/>
      <c r="AY283" s="87"/>
      <c r="AZ283" s="87"/>
      <c r="BA283" s="87"/>
      <c r="BB283" s="87"/>
      <c r="BC283" s="87"/>
      <c r="BD283" s="87"/>
      <c r="BE283" s="87"/>
      <c r="BF283" s="87"/>
      <c r="BG283" s="87"/>
      <c r="BH283" s="87"/>
    </row>
    <row r="284" spans="24:60" x14ac:dyDescent="0.25">
      <c r="X284" s="87"/>
      <c r="Y284" s="87"/>
      <c r="Z284" s="87"/>
      <c r="AA284" s="87"/>
      <c r="AB284" s="87"/>
      <c r="AC284" s="87"/>
      <c r="AD284" s="87"/>
      <c r="AE284" s="87"/>
      <c r="AF284" s="87"/>
      <c r="AG284" s="87"/>
      <c r="AH284" s="87"/>
      <c r="AI284" s="87"/>
      <c r="AJ284" s="87"/>
      <c r="AK284" s="87"/>
      <c r="AL284" s="87"/>
      <c r="AM284" s="87"/>
      <c r="AN284" s="87"/>
      <c r="AO284" s="87"/>
      <c r="AP284" s="87"/>
      <c r="AQ284" s="87"/>
      <c r="AR284" s="87"/>
      <c r="AS284" s="87"/>
      <c r="AT284" s="87"/>
      <c r="AU284" s="87"/>
      <c r="AV284" s="87"/>
      <c r="AW284" s="87"/>
      <c r="AX284" s="87"/>
      <c r="AY284" s="87"/>
      <c r="AZ284" s="87"/>
      <c r="BA284" s="87"/>
      <c r="BB284" s="87"/>
      <c r="BC284" s="87"/>
      <c r="BD284" s="87"/>
      <c r="BE284" s="87"/>
      <c r="BF284" s="87"/>
      <c r="BG284" s="87"/>
      <c r="BH284" s="87"/>
    </row>
    <row r="285" spans="24:60" x14ac:dyDescent="0.25">
      <c r="X285" s="87"/>
      <c r="Y285" s="87"/>
      <c r="Z285" s="87"/>
      <c r="AA285" s="87"/>
      <c r="AB285" s="87"/>
      <c r="AC285" s="87"/>
      <c r="AD285" s="87"/>
      <c r="AE285" s="87"/>
      <c r="AF285" s="87"/>
      <c r="AG285" s="87"/>
      <c r="AH285" s="87"/>
      <c r="AI285" s="87"/>
      <c r="AJ285" s="87"/>
      <c r="AK285" s="87"/>
      <c r="AL285" s="87"/>
      <c r="AM285" s="87"/>
      <c r="AN285" s="87"/>
      <c r="AO285" s="87"/>
      <c r="AP285" s="87"/>
      <c r="AQ285" s="87"/>
      <c r="AR285" s="87"/>
      <c r="AS285" s="87"/>
      <c r="AT285" s="87"/>
      <c r="AU285" s="87"/>
      <c r="AV285" s="87"/>
      <c r="AW285" s="87"/>
      <c r="AX285" s="87"/>
      <c r="AY285" s="87"/>
      <c r="AZ285" s="87"/>
      <c r="BA285" s="87"/>
      <c r="BB285" s="87"/>
      <c r="BC285" s="87"/>
      <c r="BD285" s="87"/>
      <c r="BE285" s="87"/>
      <c r="BF285" s="87"/>
      <c r="BG285" s="87"/>
      <c r="BH285" s="87"/>
    </row>
    <row r="286" spans="24:60" x14ac:dyDescent="0.25">
      <c r="X286" s="87"/>
      <c r="Y286" s="87"/>
      <c r="Z286" s="87"/>
      <c r="AA286" s="87"/>
      <c r="AB286" s="87"/>
      <c r="AC286" s="87"/>
      <c r="AD286" s="87"/>
      <c r="AE286" s="87"/>
      <c r="AF286" s="87"/>
      <c r="AG286" s="87"/>
      <c r="AH286" s="87"/>
      <c r="AI286" s="87"/>
      <c r="AJ286" s="87"/>
      <c r="AK286" s="87"/>
      <c r="AL286" s="87"/>
      <c r="AM286" s="87"/>
      <c r="AN286" s="87"/>
      <c r="AO286" s="87"/>
      <c r="AP286" s="87"/>
      <c r="AQ286" s="87"/>
      <c r="AR286" s="87"/>
      <c r="AS286" s="87"/>
      <c r="AT286" s="87"/>
      <c r="AU286" s="87"/>
      <c r="AV286" s="87"/>
      <c r="AW286" s="87"/>
      <c r="AX286" s="87"/>
      <c r="AY286" s="87"/>
      <c r="AZ286" s="87"/>
      <c r="BA286" s="87"/>
      <c r="BB286" s="87"/>
      <c r="BC286" s="87"/>
      <c r="BD286" s="87"/>
      <c r="BE286" s="87"/>
      <c r="BF286" s="87"/>
      <c r="BG286" s="87"/>
      <c r="BH286" s="87"/>
    </row>
    <row r="287" spans="24:60" x14ac:dyDescent="0.25">
      <c r="X287" s="87"/>
      <c r="Y287" s="87"/>
      <c r="Z287" s="87"/>
      <c r="AA287" s="87"/>
      <c r="AB287" s="87"/>
      <c r="AC287" s="87"/>
      <c r="AD287" s="87"/>
      <c r="AE287" s="87"/>
      <c r="AF287" s="87"/>
      <c r="AG287" s="87"/>
      <c r="AH287" s="87"/>
      <c r="AI287" s="87"/>
      <c r="AJ287" s="87"/>
      <c r="AK287" s="87"/>
      <c r="AL287" s="87"/>
      <c r="AM287" s="87"/>
      <c r="AN287" s="87"/>
      <c r="AO287" s="87"/>
      <c r="AP287" s="87"/>
      <c r="AQ287" s="87"/>
      <c r="AR287" s="87"/>
      <c r="AS287" s="87"/>
      <c r="AT287" s="87"/>
      <c r="AU287" s="87"/>
      <c r="AV287" s="87"/>
      <c r="AW287" s="87"/>
      <c r="AX287" s="87"/>
      <c r="AY287" s="87"/>
      <c r="AZ287" s="87"/>
      <c r="BA287" s="87"/>
      <c r="BB287" s="87"/>
      <c r="BC287" s="87"/>
      <c r="BD287" s="87"/>
      <c r="BE287" s="87"/>
      <c r="BF287" s="87"/>
      <c r="BG287" s="87"/>
      <c r="BH287" s="87"/>
    </row>
    <row r="288" spans="24:60" x14ac:dyDescent="0.25">
      <c r="X288" s="87"/>
      <c r="Y288" s="87"/>
      <c r="Z288" s="87"/>
      <c r="AA288" s="87"/>
      <c r="AB288" s="87"/>
      <c r="AC288" s="87"/>
      <c r="AD288" s="87"/>
      <c r="AE288" s="87"/>
      <c r="AF288" s="87"/>
      <c r="AG288" s="87"/>
      <c r="AH288" s="87"/>
      <c r="AI288" s="87"/>
      <c r="AJ288" s="87"/>
      <c r="AK288" s="87"/>
      <c r="AL288" s="87"/>
      <c r="AM288" s="87"/>
      <c r="AN288" s="87"/>
      <c r="AO288" s="87"/>
      <c r="AP288" s="87"/>
      <c r="AQ288" s="87"/>
      <c r="AR288" s="87"/>
      <c r="AS288" s="87"/>
      <c r="AT288" s="87"/>
      <c r="AU288" s="87"/>
      <c r="AV288" s="87"/>
      <c r="AW288" s="87"/>
      <c r="AX288" s="87"/>
      <c r="AY288" s="87"/>
      <c r="AZ288" s="87"/>
      <c r="BA288" s="87"/>
      <c r="BB288" s="87"/>
      <c r="BC288" s="87"/>
      <c r="BD288" s="87"/>
      <c r="BE288" s="87"/>
      <c r="BF288" s="87"/>
      <c r="BG288" s="87"/>
      <c r="BH288" s="87"/>
    </row>
    <row r="289" spans="24:60" x14ac:dyDescent="0.25">
      <c r="X289" s="87"/>
      <c r="Y289" s="87"/>
      <c r="Z289" s="87"/>
      <c r="AA289" s="87"/>
      <c r="AB289" s="87"/>
      <c r="AC289" s="87"/>
      <c r="AD289" s="87"/>
      <c r="AE289" s="87"/>
      <c r="AF289" s="87"/>
      <c r="AG289" s="87"/>
      <c r="AH289" s="87"/>
      <c r="AI289" s="87"/>
      <c r="AJ289" s="87"/>
      <c r="AK289" s="87"/>
      <c r="AL289" s="87"/>
      <c r="AM289" s="87"/>
      <c r="AN289" s="87"/>
      <c r="AO289" s="87"/>
      <c r="AP289" s="87"/>
      <c r="AQ289" s="87"/>
      <c r="AR289" s="87"/>
      <c r="AS289" s="87"/>
      <c r="AT289" s="87"/>
      <c r="AU289" s="87"/>
      <c r="AV289" s="87"/>
      <c r="AW289" s="87"/>
      <c r="AX289" s="87"/>
      <c r="AY289" s="87"/>
      <c r="AZ289" s="87"/>
      <c r="BA289" s="87"/>
      <c r="BB289" s="87"/>
      <c r="BC289" s="87"/>
      <c r="BD289" s="87"/>
      <c r="BE289" s="87"/>
      <c r="BF289" s="87"/>
      <c r="BG289" s="87"/>
      <c r="BH289" s="87"/>
    </row>
    <row r="290" spans="24:60" x14ac:dyDescent="0.25">
      <c r="X290" s="87"/>
      <c r="Y290" s="87"/>
      <c r="Z290" s="87"/>
      <c r="AA290" s="87"/>
      <c r="AB290" s="87"/>
      <c r="AC290" s="87"/>
      <c r="AD290" s="87"/>
      <c r="AE290" s="87"/>
      <c r="AF290" s="87"/>
      <c r="AG290" s="87"/>
      <c r="AH290" s="87"/>
      <c r="AI290" s="87"/>
      <c r="AJ290" s="87"/>
      <c r="AK290" s="87"/>
      <c r="AL290" s="87"/>
      <c r="AM290" s="87"/>
      <c r="AN290" s="87"/>
      <c r="AO290" s="87"/>
      <c r="AP290" s="87"/>
      <c r="AQ290" s="87"/>
      <c r="AR290" s="87"/>
      <c r="AS290" s="87"/>
      <c r="AT290" s="87"/>
      <c r="AU290" s="87"/>
      <c r="AV290" s="87"/>
      <c r="AW290" s="87"/>
      <c r="AX290" s="87"/>
      <c r="AY290" s="87"/>
      <c r="AZ290" s="87"/>
      <c r="BA290" s="87"/>
      <c r="BB290" s="87"/>
      <c r="BC290" s="87"/>
      <c r="BD290" s="87"/>
      <c r="BE290" s="87"/>
      <c r="BF290" s="87"/>
      <c r="BG290" s="87"/>
      <c r="BH290" s="87"/>
    </row>
    <row r="291" spans="24:60" x14ac:dyDescent="0.25">
      <c r="X291" s="87"/>
      <c r="Y291" s="87"/>
      <c r="Z291" s="87"/>
      <c r="AA291" s="87"/>
      <c r="AB291" s="87"/>
      <c r="AC291" s="87"/>
      <c r="AD291" s="87"/>
      <c r="AE291" s="87"/>
      <c r="AF291" s="87"/>
      <c r="AG291" s="87"/>
      <c r="AH291" s="87"/>
      <c r="AI291" s="87"/>
      <c r="AJ291" s="87"/>
      <c r="AK291" s="87"/>
      <c r="AL291" s="87"/>
      <c r="AM291" s="87"/>
      <c r="AN291" s="87"/>
      <c r="AO291" s="87"/>
      <c r="AP291" s="87"/>
      <c r="AQ291" s="87"/>
      <c r="AR291" s="87"/>
      <c r="AS291" s="87"/>
      <c r="AT291" s="87"/>
      <c r="AU291" s="87"/>
      <c r="AV291" s="87"/>
      <c r="AW291" s="87"/>
      <c r="AX291" s="87"/>
      <c r="AY291" s="87"/>
      <c r="AZ291" s="87"/>
      <c r="BA291" s="87"/>
      <c r="BB291" s="87"/>
      <c r="BC291" s="87"/>
      <c r="BD291" s="87"/>
      <c r="BE291" s="87"/>
      <c r="BF291" s="87"/>
      <c r="BG291" s="87"/>
      <c r="BH291" s="87"/>
    </row>
    <row r="292" spans="24:60" x14ac:dyDescent="0.25">
      <c r="X292" s="87"/>
      <c r="Y292" s="87"/>
      <c r="Z292" s="87"/>
      <c r="AA292" s="87"/>
      <c r="AB292" s="87"/>
      <c r="AC292" s="87"/>
      <c r="AD292" s="87"/>
      <c r="AE292" s="87"/>
      <c r="AF292" s="87"/>
      <c r="AG292" s="87"/>
      <c r="AH292" s="87"/>
      <c r="AI292" s="87"/>
      <c r="AJ292" s="87"/>
      <c r="AK292" s="87"/>
      <c r="AL292" s="87"/>
      <c r="AM292" s="87"/>
      <c r="AN292" s="87"/>
      <c r="AO292" s="87"/>
      <c r="AP292" s="87"/>
      <c r="AQ292" s="87"/>
      <c r="AR292" s="87"/>
      <c r="AS292" s="87"/>
      <c r="AT292" s="87"/>
      <c r="AU292" s="87"/>
      <c r="AV292" s="87"/>
      <c r="AW292" s="87"/>
      <c r="AX292" s="87"/>
      <c r="AY292" s="87"/>
      <c r="AZ292" s="87"/>
      <c r="BA292" s="87"/>
      <c r="BB292" s="87"/>
      <c r="BC292" s="87"/>
      <c r="BD292" s="87"/>
      <c r="BE292" s="87"/>
      <c r="BF292" s="87"/>
      <c r="BG292" s="87"/>
      <c r="BH292" s="87"/>
    </row>
    <row r="293" spans="24:60" x14ac:dyDescent="0.25">
      <c r="X293" s="87"/>
      <c r="Y293" s="87"/>
      <c r="Z293" s="87"/>
      <c r="AA293" s="87"/>
      <c r="AB293" s="87"/>
      <c r="AC293" s="87"/>
      <c r="AD293" s="87"/>
      <c r="AE293" s="87"/>
      <c r="AF293" s="87"/>
      <c r="AG293" s="87"/>
      <c r="AH293" s="87"/>
      <c r="AI293" s="87"/>
      <c r="AJ293" s="87"/>
      <c r="AK293" s="87"/>
      <c r="AL293" s="87"/>
      <c r="AM293" s="87"/>
      <c r="AN293" s="87"/>
      <c r="AO293" s="87"/>
      <c r="AP293" s="87"/>
      <c r="AQ293" s="87"/>
      <c r="AR293" s="87"/>
      <c r="AS293" s="87"/>
      <c r="AT293" s="87"/>
      <c r="AU293" s="87"/>
      <c r="AV293" s="87"/>
      <c r="AW293" s="87"/>
      <c r="AX293" s="87"/>
      <c r="AY293" s="87"/>
      <c r="AZ293" s="87"/>
      <c r="BA293" s="87"/>
      <c r="BB293" s="87"/>
      <c r="BC293" s="87"/>
      <c r="BD293" s="87"/>
      <c r="BE293" s="87"/>
      <c r="BF293" s="87"/>
      <c r="BG293" s="87"/>
      <c r="BH293" s="87"/>
    </row>
    <row r="294" spans="24:60" x14ac:dyDescent="0.25">
      <c r="X294" s="87"/>
      <c r="Y294" s="87"/>
      <c r="Z294" s="87"/>
      <c r="AA294" s="87"/>
      <c r="AB294" s="87"/>
      <c r="AC294" s="87"/>
      <c r="AD294" s="87"/>
      <c r="AE294" s="87"/>
      <c r="AF294" s="87"/>
      <c r="AG294" s="87"/>
      <c r="AH294" s="87"/>
      <c r="AI294" s="87"/>
      <c r="AJ294" s="87"/>
      <c r="AK294" s="87"/>
      <c r="AL294" s="87"/>
      <c r="AM294" s="87"/>
      <c r="AN294" s="87"/>
      <c r="AO294" s="87"/>
      <c r="AP294" s="87"/>
      <c r="AQ294" s="87"/>
      <c r="AR294" s="87"/>
      <c r="AS294" s="87"/>
      <c r="AT294" s="87"/>
      <c r="AU294" s="87"/>
      <c r="AV294" s="87"/>
      <c r="AW294" s="87"/>
      <c r="AX294" s="87"/>
      <c r="AY294" s="87"/>
      <c r="AZ294" s="87"/>
      <c r="BA294" s="87"/>
      <c r="BB294" s="87"/>
      <c r="BC294" s="87"/>
      <c r="BD294" s="87"/>
      <c r="BE294" s="87"/>
      <c r="BF294" s="87"/>
      <c r="BG294" s="87"/>
      <c r="BH294" s="87"/>
    </row>
    <row r="295" spans="24:60" x14ac:dyDescent="0.25">
      <c r="X295" s="87"/>
      <c r="Y295" s="87"/>
      <c r="Z295" s="87"/>
      <c r="AA295" s="87"/>
      <c r="AB295" s="87"/>
      <c r="AC295" s="87"/>
      <c r="AD295" s="87"/>
      <c r="AE295" s="87"/>
      <c r="AF295" s="87"/>
      <c r="AG295" s="87"/>
      <c r="AH295" s="87"/>
      <c r="AI295" s="87"/>
      <c r="AJ295" s="87"/>
      <c r="AK295" s="87"/>
      <c r="AL295" s="87"/>
      <c r="AM295" s="87"/>
      <c r="AN295" s="87"/>
      <c r="AO295" s="87"/>
      <c r="AP295" s="87"/>
      <c r="AQ295" s="87"/>
      <c r="AR295" s="87"/>
      <c r="AS295" s="87"/>
      <c r="AT295" s="87"/>
      <c r="AU295" s="87"/>
      <c r="AV295" s="87"/>
      <c r="AW295" s="87"/>
      <c r="AX295" s="87"/>
      <c r="AY295" s="87"/>
      <c r="AZ295" s="87"/>
      <c r="BA295" s="87"/>
      <c r="BB295" s="87"/>
      <c r="BC295" s="87"/>
      <c r="BD295" s="87"/>
      <c r="BE295" s="87"/>
      <c r="BF295" s="87"/>
      <c r="BG295" s="87"/>
      <c r="BH295" s="87"/>
    </row>
    <row r="296" spans="24:60" x14ac:dyDescent="0.25">
      <c r="X296" s="87"/>
      <c r="Y296" s="87"/>
      <c r="Z296" s="87"/>
      <c r="AA296" s="87"/>
      <c r="AB296" s="87"/>
      <c r="AC296" s="87"/>
      <c r="AD296" s="87"/>
      <c r="AE296" s="87"/>
      <c r="AF296" s="87"/>
      <c r="AG296" s="87"/>
      <c r="AH296" s="87"/>
      <c r="AI296" s="87"/>
      <c r="AJ296" s="87"/>
      <c r="AK296" s="87"/>
      <c r="AL296" s="87"/>
      <c r="AM296" s="87"/>
      <c r="AN296" s="87"/>
      <c r="AO296" s="87"/>
      <c r="AP296" s="87"/>
      <c r="AQ296" s="87"/>
      <c r="AR296" s="87"/>
      <c r="AS296" s="87"/>
      <c r="AT296" s="87"/>
      <c r="AU296" s="87"/>
      <c r="AV296" s="87"/>
      <c r="AW296" s="87"/>
      <c r="AX296" s="87"/>
      <c r="AY296" s="87"/>
      <c r="AZ296" s="87"/>
      <c r="BA296" s="87"/>
      <c r="BB296" s="87"/>
      <c r="BC296" s="87"/>
      <c r="BD296" s="87"/>
      <c r="BE296" s="87"/>
      <c r="BF296" s="87"/>
      <c r="BG296" s="87"/>
      <c r="BH296" s="87"/>
    </row>
    <row r="297" spans="24:60" x14ac:dyDescent="0.25">
      <c r="X297" s="87"/>
      <c r="Y297" s="87"/>
      <c r="Z297" s="87"/>
      <c r="AA297" s="87"/>
      <c r="AB297" s="87"/>
      <c r="AC297" s="87"/>
      <c r="AD297" s="87"/>
      <c r="AE297" s="87"/>
      <c r="AF297" s="87"/>
      <c r="AG297" s="87"/>
      <c r="AH297" s="87"/>
      <c r="AI297" s="87"/>
      <c r="AJ297" s="87"/>
      <c r="AK297" s="87"/>
      <c r="AL297" s="87"/>
      <c r="AM297" s="87"/>
      <c r="AN297" s="87"/>
      <c r="AO297" s="87"/>
      <c r="AP297" s="87"/>
      <c r="AQ297" s="87"/>
      <c r="AR297" s="87"/>
      <c r="AS297" s="87"/>
      <c r="AT297" s="87"/>
      <c r="AU297" s="87"/>
      <c r="AV297" s="87"/>
      <c r="AW297" s="87"/>
      <c r="AX297" s="87"/>
      <c r="AY297" s="87"/>
      <c r="AZ297" s="87"/>
      <c r="BA297" s="87"/>
      <c r="BB297" s="87"/>
      <c r="BC297" s="87"/>
      <c r="BD297" s="87"/>
      <c r="BE297" s="87"/>
      <c r="BF297" s="87"/>
      <c r="BG297" s="87"/>
      <c r="BH297" s="87"/>
    </row>
    <row r="298" spans="24:60" x14ac:dyDescent="0.25">
      <c r="X298" s="87"/>
      <c r="Y298" s="87"/>
      <c r="Z298" s="87"/>
      <c r="AA298" s="87"/>
      <c r="AB298" s="87"/>
      <c r="AC298" s="87"/>
      <c r="AD298" s="87"/>
      <c r="AE298" s="87"/>
      <c r="AF298" s="87"/>
      <c r="AG298" s="87"/>
      <c r="AH298" s="87"/>
      <c r="AI298" s="87"/>
      <c r="AJ298" s="87"/>
      <c r="AK298" s="87"/>
      <c r="AL298" s="87"/>
      <c r="AM298" s="87"/>
      <c r="AN298" s="87"/>
      <c r="AO298" s="87"/>
      <c r="AP298" s="87"/>
      <c r="AQ298" s="87"/>
      <c r="AR298" s="87"/>
      <c r="AS298" s="87"/>
      <c r="AT298" s="87"/>
      <c r="AU298" s="87"/>
      <c r="AV298" s="87"/>
      <c r="AW298" s="87"/>
      <c r="AX298" s="87"/>
      <c r="AY298" s="87"/>
      <c r="AZ298" s="87"/>
      <c r="BA298" s="87"/>
      <c r="BB298" s="87"/>
      <c r="BC298" s="87"/>
      <c r="BD298" s="87"/>
      <c r="BE298" s="87"/>
      <c r="BF298" s="87"/>
      <c r="BG298" s="87"/>
      <c r="BH298" s="87"/>
    </row>
    <row r="299" spans="24:60" x14ac:dyDescent="0.25">
      <c r="X299" s="87"/>
      <c r="Y299" s="87"/>
      <c r="Z299" s="87"/>
      <c r="AA299" s="87"/>
      <c r="AB299" s="87"/>
      <c r="AC299" s="87"/>
      <c r="AD299" s="87"/>
      <c r="AE299" s="87"/>
      <c r="AF299" s="87"/>
      <c r="AG299" s="87"/>
      <c r="AH299" s="87"/>
      <c r="AI299" s="87"/>
      <c r="AJ299" s="87"/>
      <c r="AK299" s="87"/>
      <c r="AL299" s="87"/>
      <c r="AM299" s="87"/>
      <c r="AN299" s="87"/>
      <c r="AO299" s="87"/>
      <c r="AP299" s="87"/>
      <c r="AQ299" s="87"/>
      <c r="AR299" s="87"/>
      <c r="AS299" s="87"/>
      <c r="AT299" s="87"/>
      <c r="AU299" s="87"/>
      <c r="AV299" s="87"/>
      <c r="AW299" s="87"/>
      <c r="AX299" s="87"/>
      <c r="AY299" s="87"/>
      <c r="AZ299" s="87"/>
      <c r="BA299" s="87"/>
      <c r="BB299" s="87"/>
      <c r="BC299" s="87"/>
      <c r="BD299" s="87"/>
      <c r="BE299" s="87"/>
      <c r="BF299" s="87"/>
      <c r="BG299" s="87"/>
      <c r="BH299" s="87"/>
    </row>
    <row r="300" spans="24:60" x14ac:dyDescent="0.25">
      <c r="X300" s="87"/>
      <c r="Y300" s="87"/>
      <c r="Z300" s="87"/>
      <c r="AA300" s="87"/>
      <c r="AB300" s="87"/>
      <c r="AC300" s="87"/>
      <c r="AD300" s="87"/>
      <c r="AE300" s="87"/>
      <c r="AF300" s="87"/>
      <c r="AG300" s="87"/>
      <c r="AH300" s="87"/>
      <c r="AI300" s="87"/>
      <c r="AJ300" s="87"/>
      <c r="AK300" s="87"/>
      <c r="AL300" s="87"/>
      <c r="AM300" s="87"/>
      <c r="AN300" s="87"/>
      <c r="AO300" s="87"/>
      <c r="AP300" s="87"/>
      <c r="AQ300" s="87"/>
      <c r="AR300" s="87"/>
      <c r="AS300" s="87"/>
      <c r="AT300" s="87"/>
      <c r="AU300" s="87"/>
      <c r="AV300" s="87"/>
      <c r="AW300" s="87"/>
      <c r="AX300" s="87"/>
      <c r="AY300" s="87"/>
      <c r="AZ300" s="87"/>
      <c r="BA300" s="87"/>
      <c r="BB300" s="87"/>
      <c r="BC300" s="87"/>
      <c r="BD300" s="87"/>
      <c r="BE300" s="87"/>
      <c r="BF300" s="87"/>
      <c r="BG300" s="87"/>
      <c r="BH300" s="87"/>
    </row>
    <row r="301" spans="24:60" x14ac:dyDescent="0.25">
      <c r="X301" s="87"/>
      <c r="Y301" s="87"/>
      <c r="Z301" s="87"/>
      <c r="AA301" s="87"/>
      <c r="AB301" s="87"/>
      <c r="AC301" s="87"/>
      <c r="AD301" s="87"/>
      <c r="AE301" s="87"/>
      <c r="AF301" s="87"/>
      <c r="AG301" s="87"/>
      <c r="AH301" s="87"/>
      <c r="AI301" s="87"/>
      <c r="AJ301" s="87"/>
      <c r="AK301" s="87"/>
      <c r="AL301" s="87"/>
      <c r="AM301" s="87"/>
      <c r="AN301" s="87"/>
      <c r="AO301" s="87"/>
      <c r="AP301" s="87"/>
      <c r="AQ301" s="87"/>
      <c r="AR301" s="87"/>
      <c r="AS301" s="87"/>
      <c r="AT301" s="87"/>
      <c r="AU301" s="87"/>
      <c r="AV301" s="87"/>
      <c r="AW301" s="87"/>
      <c r="AX301" s="87"/>
      <c r="AY301" s="87"/>
      <c r="AZ301" s="87"/>
      <c r="BA301" s="87"/>
      <c r="BB301" s="87"/>
      <c r="BC301" s="87"/>
      <c r="BD301" s="87"/>
      <c r="BE301" s="87"/>
      <c r="BF301" s="87"/>
      <c r="BG301" s="87"/>
      <c r="BH301" s="87"/>
    </row>
    <row r="302" spans="24:60" x14ac:dyDescent="0.25">
      <c r="X302" s="87"/>
      <c r="Y302" s="87"/>
      <c r="Z302" s="87"/>
      <c r="AA302" s="87"/>
      <c r="AB302" s="87"/>
      <c r="AC302" s="87"/>
      <c r="AD302" s="87"/>
      <c r="AE302" s="87"/>
      <c r="AF302" s="87"/>
      <c r="AG302" s="87"/>
      <c r="AH302" s="87"/>
      <c r="AI302" s="87"/>
      <c r="AJ302" s="87"/>
      <c r="AK302" s="87"/>
      <c r="AL302" s="87"/>
      <c r="AM302" s="87"/>
      <c r="AN302" s="87"/>
      <c r="AO302" s="87"/>
      <c r="AP302" s="87"/>
      <c r="AQ302" s="87"/>
      <c r="AR302" s="87"/>
      <c r="AS302" s="87"/>
      <c r="AT302" s="87"/>
      <c r="AU302" s="87"/>
      <c r="AV302" s="87"/>
      <c r="AW302" s="87"/>
      <c r="AX302" s="87"/>
      <c r="AY302" s="87"/>
      <c r="AZ302" s="87"/>
      <c r="BA302" s="87"/>
      <c r="BB302" s="87"/>
      <c r="BC302" s="87"/>
      <c r="BD302" s="87"/>
      <c r="BE302" s="87"/>
      <c r="BF302" s="87"/>
      <c r="BG302" s="87"/>
      <c r="BH302" s="87"/>
    </row>
    <row r="303" spans="24:60" x14ac:dyDescent="0.25">
      <c r="X303" s="87"/>
      <c r="Y303" s="87"/>
      <c r="Z303" s="87"/>
      <c r="AA303" s="87"/>
      <c r="AB303" s="87"/>
      <c r="AC303" s="87"/>
      <c r="AD303" s="87"/>
      <c r="AE303" s="87"/>
      <c r="AF303" s="87"/>
      <c r="AG303" s="87"/>
      <c r="AH303" s="87"/>
      <c r="AI303" s="87"/>
      <c r="AJ303" s="87"/>
      <c r="AK303" s="87"/>
      <c r="AL303" s="87"/>
      <c r="AM303" s="87"/>
      <c r="AN303" s="87"/>
      <c r="AO303" s="87"/>
      <c r="AP303" s="87"/>
      <c r="AQ303" s="87"/>
      <c r="AR303" s="87"/>
      <c r="AS303" s="87"/>
      <c r="AT303" s="87"/>
      <c r="AU303" s="87"/>
      <c r="AV303" s="87"/>
      <c r="AW303" s="87"/>
      <c r="AX303" s="87"/>
      <c r="AY303" s="87"/>
      <c r="AZ303" s="87"/>
      <c r="BA303" s="87"/>
      <c r="BB303" s="87"/>
      <c r="BC303" s="87"/>
      <c r="BD303" s="87"/>
      <c r="BE303" s="87"/>
      <c r="BF303" s="87"/>
      <c r="BG303" s="87"/>
      <c r="BH303" s="87"/>
    </row>
    <row r="304" spans="24:60" x14ac:dyDescent="0.25">
      <c r="X304" s="87"/>
      <c r="Y304" s="87"/>
      <c r="Z304" s="87"/>
      <c r="AA304" s="87"/>
      <c r="AB304" s="87"/>
      <c r="AC304" s="87"/>
      <c r="AD304" s="87"/>
      <c r="AE304" s="87"/>
      <c r="AF304" s="87"/>
      <c r="AG304" s="87"/>
      <c r="AH304" s="87"/>
      <c r="AI304" s="87"/>
      <c r="AJ304" s="87"/>
      <c r="AK304" s="87"/>
      <c r="AL304" s="87"/>
      <c r="AM304" s="87"/>
      <c r="AN304" s="87"/>
      <c r="AO304" s="87"/>
      <c r="AP304" s="87"/>
      <c r="AQ304" s="87"/>
      <c r="AR304" s="87"/>
      <c r="AS304" s="87"/>
      <c r="AT304" s="87"/>
      <c r="AU304" s="87"/>
      <c r="AV304" s="87"/>
      <c r="AW304" s="87"/>
      <c r="AX304" s="87"/>
      <c r="AY304" s="87"/>
      <c r="AZ304" s="87"/>
      <c r="BA304" s="87"/>
      <c r="BB304" s="87"/>
      <c r="BC304" s="87"/>
      <c r="BD304" s="87"/>
      <c r="BE304" s="87"/>
      <c r="BF304" s="87"/>
      <c r="BG304" s="87"/>
      <c r="BH304" s="87"/>
    </row>
    <row r="305" spans="24:60" x14ac:dyDescent="0.25">
      <c r="X305" s="87"/>
      <c r="Y305" s="87"/>
      <c r="Z305" s="87"/>
      <c r="AA305" s="87"/>
      <c r="AB305" s="87"/>
      <c r="AC305" s="87"/>
      <c r="AD305" s="87"/>
      <c r="AE305" s="87"/>
      <c r="AF305" s="87"/>
      <c r="AG305" s="87"/>
      <c r="AH305" s="87"/>
      <c r="AI305" s="87"/>
      <c r="AJ305" s="87"/>
      <c r="AK305" s="87"/>
      <c r="AL305" s="87"/>
      <c r="AM305" s="87"/>
      <c r="AN305" s="87"/>
      <c r="AO305" s="87"/>
      <c r="AP305" s="87"/>
      <c r="AQ305" s="87"/>
      <c r="AR305" s="87"/>
      <c r="AS305" s="87"/>
      <c r="AT305" s="87"/>
      <c r="AU305" s="87"/>
      <c r="AV305" s="87"/>
      <c r="AW305" s="87"/>
      <c r="AX305" s="87"/>
      <c r="AY305" s="87"/>
      <c r="AZ305" s="87"/>
      <c r="BA305" s="87"/>
      <c r="BB305" s="87"/>
      <c r="BC305" s="87"/>
      <c r="BD305" s="87"/>
      <c r="BE305" s="87"/>
      <c r="BF305" s="87"/>
      <c r="BG305" s="87"/>
      <c r="BH305" s="87"/>
    </row>
    <row r="306" spans="24:60" x14ac:dyDescent="0.25">
      <c r="X306" s="87"/>
      <c r="Y306" s="87"/>
      <c r="Z306" s="87"/>
      <c r="AA306" s="87"/>
      <c r="AB306" s="87"/>
      <c r="AC306" s="87"/>
      <c r="AD306" s="87"/>
      <c r="AE306" s="87"/>
      <c r="AF306" s="87"/>
      <c r="AG306" s="87"/>
      <c r="AH306" s="87"/>
      <c r="AI306" s="87"/>
      <c r="AJ306" s="87"/>
      <c r="AK306" s="87"/>
      <c r="AL306" s="87"/>
      <c r="AM306" s="87"/>
      <c r="AN306" s="87"/>
      <c r="AO306" s="87"/>
      <c r="AP306" s="87"/>
      <c r="AQ306" s="87"/>
      <c r="AR306" s="87"/>
      <c r="AS306" s="87"/>
      <c r="AT306" s="87"/>
      <c r="AU306" s="87"/>
      <c r="AV306" s="87"/>
      <c r="AW306" s="87"/>
      <c r="AX306" s="87"/>
      <c r="AY306" s="87"/>
      <c r="AZ306" s="87"/>
      <c r="BA306" s="87"/>
      <c r="BB306" s="87"/>
      <c r="BC306" s="87"/>
      <c r="BD306" s="87"/>
      <c r="BE306" s="87"/>
      <c r="BF306" s="87"/>
      <c r="BG306" s="87"/>
      <c r="BH306" s="87"/>
    </row>
    <row r="307" spans="24:60" x14ac:dyDescent="0.25">
      <c r="X307" s="87"/>
      <c r="Y307" s="87"/>
      <c r="Z307" s="87"/>
      <c r="AA307" s="87"/>
      <c r="AB307" s="87"/>
      <c r="AC307" s="87"/>
      <c r="AD307" s="87"/>
      <c r="AE307" s="87"/>
      <c r="AF307" s="87"/>
      <c r="AG307" s="87"/>
      <c r="AH307" s="87"/>
      <c r="AI307" s="87"/>
      <c r="AJ307" s="87"/>
      <c r="AK307" s="87"/>
      <c r="AL307" s="87"/>
      <c r="AM307" s="87"/>
      <c r="AN307" s="87"/>
      <c r="AO307" s="87"/>
      <c r="AP307" s="87"/>
      <c r="AQ307" s="87"/>
      <c r="AR307" s="87"/>
      <c r="AS307" s="87"/>
      <c r="AT307" s="87"/>
      <c r="AU307" s="87"/>
      <c r="AV307" s="87"/>
      <c r="AW307" s="87"/>
      <c r="AX307" s="87"/>
      <c r="AY307" s="87"/>
      <c r="AZ307" s="87"/>
      <c r="BA307" s="87"/>
      <c r="BB307" s="87"/>
      <c r="BC307" s="87"/>
      <c r="BD307" s="87"/>
      <c r="BE307" s="87"/>
      <c r="BF307" s="87"/>
      <c r="BG307" s="87"/>
      <c r="BH307" s="87"/>
    </row>
    <row r="308" spans="24:60" x14ac:dyDescent="0.25"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  <c r="AI308" s="87"/>
      <c r="AJ308" s="87"/>
      <c r="AK308" s="87"/>
      <c r="AL308" s="87"/>
      <c r="AM308" s="87"/>
      <c r="AN308" s="87"/>
      <c r="AO308" s="87"/>
      <c r="AP308" s="87"/>
      <c r="AQ308" s="87"/>
      <c r="AR308" s="87"/>
      <c r="AS308" s="87"/>
      <c r="AT308" s="87"/>
      <c r="AU308" s="87"/>
      <c r="AV308" s="87"/>
      <c r="AW308" s="87"/>
      <c r="AX308" s="87"/>
      <c r="AY308" s="87"/>
      <c r="AZ308" s="87"/>
      <c r="BA308" s="87"/>
      <c r="BB308" s="87"/>
      <c r="BC308" s="87"/>
      <c r="BD308" s="87"/>
      <c r="BE308" s="87"/>
      <c r="BF308" s="87"/>
      <c r="BG308" s="87"/>
      <c r="BH308" s="87"/>
    </row>
    <row r="309" spans="24:60" x14ac:dyDescent="0.25">
      <c r="X309" s="87"/>
      <c r="Y309" s="87"/>
      <c r="Z309" s="87"/>
      <c r="AA309" s="87"/>
      <c r="AB309" s="87"/>
      <c r="AC309" s="87"/>
      <c r="AD309" s="87"/>
      <c r="AE309" s="87"/>
      <c r="AF309" s="87"/>
      <c r="AG309" s="87"/>
      <c r="AH309" s="87"/>
      <c r="AI309" s="87"/>
      <c r="AJ309" s="87"/>
      <c r="AK309" s="87"/>
      <c r="AL309" s="87"/>
      <c r="AM309" s="87"/>
      <c r="AN309" s="87"/>
      <c r="AO309" s="87"/>
      <c r="AP309" s="87"/>
      <c r="AQ309" s="87"/>
      <c r="AR309" s="87"/>
      <c r="AS309" s="87"/>
      <c r="AT309" s="87"/>
      <c r="AU309" s="87"/>
      <c r="AV309" s="87"/>
      <c r="AW309" s="87"/>
      <c r="AX309" s="87"/>
      <c r="AY309" s="87"/>
      <c r="AZ309" s="87"/>
      <c r="BA309" s="87"/>
      <c r="BB309" s="87"/>
      <c r="BC309" s="87"/>
      <c r="BD309" s="87"/>
      <c r="BE309" s="87"/>
      <c r="BF309" s="87"/>
      <c r="BG309" s="87"/>
      <c r="BH309" s="87"/>
    </row>
    <row r="310" spans="24:60" x14ac:dyDescent="0.25">
      <c r="X310" s="87"/>
      <c r="Y310" s="87"/>
      <c r="Z310" s="87"/>
      <c r="AA310" s="87"/>
      <c r="AB310" s="87"/>
      <c r="AC310" s="87"/>
      <c r="AD310" s="87"/>
      <c r="AE310" s="87"/>
      <c r="AF310" s="87"/>
      <c r="AG310" s="87"/>
      <c r="AH310" s="87"/>
      <c r="AI310" s="87"/>
      <c r="AJ310" s="87"/>
      <c r="AK310" s="87"/>
      <c r="AL310" s="87"/>
      <c r="AM310" s="87"/>
      <c r="AN310" s="87"/>
      <c r="AO310" s="87"/>
      <c r="AP310" s="87"/>
      <c r="AQ310" s="87"/>
      <c r="AR310" s="87"/>
      <c r="AS310" s="87"/>
      <c r="AT310" s="87"/>
      <c r="AU310" s="87"/>
      <c r="AV310" s="87"/>
      <c r="AW310" s="87"/>
      <c r="AX310" s="87"/>
      <c r="AY310" s="87"/>
      <c r="AZ310" s="87"/>
      <c r="BA310" s="87"/>
      <c r="BB310" s="87"/>
      <c r="BC310" s="87"/>
      <c r="BD310" s="87"/>
      <c r="BE310" s="87"/>
      <c r="BF310" s="87"/>
      <c r="BG310" s="87"/>
      <c r="BH310" s="87"/>
    </row>
    <row r="311" spans="24:60" x14ac:dyDescent="0.25">
      <c r="X311" s="87"/>
      <c r="Y311" s="87"/>
      <c r="Z311" s="87"/>
      <c r="AA311" s="87"/>
      <c r="AB311" s="87"/>
      <c r="AC311" s="87"/>
      <c r="AD311" s="87"/>
      <c r="AE311" s="87"/>
      <c r="AF311" s="87"/>
      <c r="AG311" s="87"/>
      <c r="AH311" s="87"/>
      <c r="AI311" s="87"/>
      <c r="AJ311" s="87"/>
      <c r="AK311" s="87"/>
      <c r="AL311" s="87"/>
      <c r="AM311" s="87"/>
      <c r="AN311" s="87"/>
      <c r="AO311" s="87"/>
      <c r="AP311" s="87"/>
      <c r="AQ311" s="87"/>
      <c r="AR311" s="87"/>
      <c r="AS311" s="87"/>
      <c r="AT311" s="87"/>
      <c r="AU311" s="87"/>
      <c r="AV311" s="87"/>
      <c r="AW311" s="87"/>
      <c r="AX311" s="87"/>
      <c r="AY311" s="87"/>
      <c r="AZ311" s="87"/>
      <c r="BA311" s="87"/>
      <c r="BB311" s="87"/>
      <c r="BC311" s="87"/>
      <c r="BD311" s="87"/>
      <c r="BE311" s="87"/>
      <c r="BF311" s="87"/>
      <c r="BG311" s="87"/>
      <c r="BH311" s="87"/>
    </row>
    <row r="312" spans="24:60" x14ac:dyDescent="0.25">
      <c r="X312" s="87"/>
      <c r="Y312" s="87"/>
      <c r="Z312" s="87"/>
      <c r="AA312" s="87"/>
      <c r="AB312" s="87"/>
      <c r="AC312" s="87"/>
      <c r="AD312" s="87"/>
      <c r="AE312" s="87"/>
      <c r="AF312" s="87"/>
      <c r="AG312" s="87"/>
      <c r="AH312" s="87"/>
      <c r="AI312" s="87"/>
      <c r="AJ312" s="87"/>
      <c r="AK312" s="87"/>
      <c r="AL312" s="87"/>
      <c r="AM312" s="87"/>
      <c r="AN312" s="87"/>
      <c r="AO312" s="87"/>
      <c r="AP312" s="87"/>
      <c r="AQ312" s="87"/>
      <c r="AR312" s="87"/>
      <c r="AS312" s="87"/>
      <c r="AT312" s="87"/>
      <c r="AU312" s="87"/>
      <c r="AV312" s="87"/>
      <c r="AW312" s="87"/>
      <c r="AX312" s="87"/>
      <c r="AY312" s="87"/>
      <c r="AZ312" s="87"/>
      <c r="BA312" s="87"/>
      <c r="BB312" s="87"/>
      <c r="BC312" s="87"/>
      <c r="BD312" s="87"/>
      <c r="BE312" s="87"/>
      <c r="BF312" s="87"/>
      <c r="BG312" s="87"/>
      <c r="BH312" s="87"/>
    </row>
    <row r="313" spans="24:60" x14ac:dyDescent="0.25">
      <c r="X313" s="87"/>
      <c r="Y313" s="87"/>
      <c r="Z313" s="87"/>
      <c r="AA313" s="87"/>
      <c r="AB313" s="87"/>
      <c r="AC313" s="87"/>
      <c r="AD313" s="87"/>
      <c r="AE313" s="87"/>
      <c r="AF313" s="87"/>
      <c r="AG313" s="87"/>
      <c r="AH313" s="87"/>
      <c r="AI313" s="87"/>
      <c r="AJ313" s="87"/>
      <c r="AK313" s="87"/>
      <c r="AL313" s="87"/>
      <c r="AM313" s="87"/>
      <c r="AN313" s="87"/>
      <c r="AO313" s="87"/>
      <c r="AP313" s="87"/>
      <c r="AQ313" s="87"/>
      <c r="AR313" s="87"/>
      <c r="AS313" s="87"/>
      <c r="AT313" s="87"/>
      <c r="AU313" s="87"/>
      <c r="AV313" s="87"/>
      <c r="AW313" s="87"/>
      <c r="AX313" s="87"/>
      <c r="AY313" s="87"/>
      <c r="AZ313" s="87"/>
      <c r="BA313" s="87"/>
      <c r="BB313" s="87"/>
      <c r="BC313" s="87"/>
      <c r="BD313" s="87"/>
      <c r="BE313" s="87"/>
      <c r="BF313" s="87"/>
      <c r="BG313" s="87"/>
      <c r="BH313" s="87"/>
    </row>
    <row r="314" spans="24:60" x14ac:dyDescent="0.25">
      <c r="X314" s="87"/>
      <c r="Y314" s="87"/>
      <c r="Z314" s="87"/>
      <c r="AA314" s="87"/>
      <c r="AB314" s="87"/>
      <c r="AC314" s="87"/>
      <c r="AD314" s="87"/>
      <c r="AE314" s="87"/>
      <c r="AF314" s="87"/>
      <c r="AG314" s="87"/>
      <c r="AH314" s="87"/>
      <c r="AI314" s="87"/>
      <c r="AJ314" s="87"/>
      <c r="AK314" s="87"/>
      <c r="AL314" s="87"/>
      <c r="AM314" s="87"/>
      <c r="AN314" s="87"/>
      <c r="AO314" s="87"/>
      <c r="AP314" s="87"/>
      <c r="AQ314" s="87"/>
      <c r="AR314" s="87"/>
      <c r="AS314" s="87"/>
      <c r="AT314" s="87"/>
      <c r="AU314" s="87"/>
      <c r="AV314" s="87"/>
      <c r="AW314" s="87"/>
      <c r="AX314" s="87"/>
      <c r="AY314" s="87"/>
      <c r="AZ314" s="87"/>
      <c r="BA314" s="87"/>
      <c r="BB314" s="87"/>
      <c r="BC314" s="87"/>
      <c r="BD314" s="87"/>
      <c r="BE314" s="87"/>
      <c r="BF314" s="87"/>
      <c r="BG314" s="87"/>
      <c r="BH314" s="87"/>
    </row>
    <row r="315" spans="24:60" x14ac:dyDescent="0.25">
      <c r="X315" s="87"/>
      <c r="Y315" s="87"/>
      <c r="Z315" s="87"/>
      <c r="AA315" s="87"/>
      <c r="AB315" s="87"/>
      <c r="AC315" s="87"/>
      <c r="AD315" s="87"/>
      <c r="AE315" s="87"/>
      <c r="AF315" s="87"/>
      <c r="AG315" s="87"/>
      <c r="AH315" s="87"/>
      <c r="AI315" s="87"/>
      <c r="AJ315" s="87"/>
      <c r="AK315" s="87"/>
      <c r="AL315" s="87"/>
      <c r="AM315" s="87"/>
      <c r="AN315" s="87"/>
      <c r="AO315" s="87"/>
      <c r="AP315" s="87"/>
      <c r="AQ315" s="87"/>
      <c r="AR315" s="87"/>
      <c r="AS315" s="87"/>
      <c r="AT315" s="87"/>
      <c r="AU315" s="87"/>
      <c r="AV315" s="87"/>
      <c r="AW315" s="87"/>
      <c r="AX315" s="87"/>
      <c r="AY315" s="87"/>
      <c r="AZ315" s="87"/>
      <c r="BA315" s="87"/>
      <c r="BB315" s="87"/>
      <c r="BC315" s="87"/>
      <c r="BD315" s="87"/>
      <c r="BE315" s="87"/>
      <c r="BF315" s="87"/>
      <c r="BG315" s="87"/>
      <c r="BH315" s="87"/>
    </row>
    <row r="316" spans="24:60" x14ac:dyDescent="0.25">
      <c r="X316" s="87"/>
      <c r="Y316" s="87"/>
      <c r="Z316" s="87"/>
      <c r="AA316" s="87"/>
      <c r="AB316" s="87"/>
      <c r="AC316" s="87"/>
      <c r="AD316" s="87"/>
      <c r="AE316" s="87"/>
      <c r="AF316" s="87"/>
      <c r="AG316" s="87"/>
      <c r="AH316" s="87"/>
      <c r="AI316" s="87"/>
      <c r="AJ316" s="87"/>
      <c r="AK316" s="87"/>
      <c r="AL316" s="87"/>
      <c r="AM316" s="87"/>
      <c r="AN316" s="87"/>
      <c r="AO316" s="87"/>
      <c r="AP316" s="87"/>
      <c r="AQ316" s="87"/>
      <c r="AR316" s="87"/>
      <c r="AS316" s="87"/>
      <c r="AT316" s="87"/>
      <c r="AU316" s="87"/>
      <c r="AV316" s="87"/>
      <c r="AW316" s="87"/>
      <c r="AX316" s="87"/>
      <c r="AY316" s="87"/>
      <c r="AZ316" s="87"/>
      <c r="BA316" s="87"/>
      <c r="BB316" s="87"/>
      <c r="BC316" s="87"/>
      <c r="BD316" s="87"/>
      <c r="BE316" s="87"/>
      <c r="BF316" s="87"/>
      <c r="BG316" s="87"/>
      <c r="BH316" s="87"/>
    </row>
    <row r="317" spans="24:60" x14ac:dyDescent="0.25">
      <c r="X317" s="87"/>
      <c r="Y317" s="87"/>
      <c r="Z317" s="87"/>
      <c r="AA317" s="87"/>
      <c r="AB317" s="87"/>
      <c r="AC317" s="87"/>
      <c r="AD317" s="87"/>
      <c r="AE317" s="87"/>
      <c r="AF317" s="87"/>
      <c r="AG317" s="87"/>
      <c r="AH317" s="87"/>
      <c r="AI317" s="87"/>
      <c r="AJ317" s="87"/>
      <c r="AK317" s="87"/>
      <c r="AL317" s="87"/>
      <c r="AM317" s="87"/>
      <c r="AN317" s="87"/>
      <c r="AO317" s="87"/>
      <c r="AP317" s="87"/>
      <c r="AQ317" s="87"/>
      <c r="AR317" s="87"/>
      <c r="AS317" s="87"/>
      <c r="AT317" s="87"/>
      <c r="AU317" s="87"/>
      <c r="AV317" s="87"/>
      <c r="AW317" s="87"/>
      <c r="AX317" s="87"/>
      <c r="AY317" s="87"/>
      <c r="AZ317" s="87"/>
      <c r="BA317" s="87"/>
      <c r="BB317" s="87"/>
      <c r="BC317" s="87"/>
      <c r="BD317" s="87"/>
      <c r="BE317" s="87"/>
      <c r="BF317" s="87"/>
      <c r="BG317" s="87"/>
      <c r="BH317" s="87"/>
    </row>
    <row r="318" spans="24:60" x14ac:dyDescent="0.25">
      <c r="X318" s="87"/>
      <c r="Y318" s="87"/>
      <c r="Z318" s="87"/>
      <c r="AA318" s="87"/>
      <c r="AB318" s="87"/>
      <c r="AC318" s="87"/>
      <c r="AD318" s="87"/>
      <c r="AE318" s="87"/>
      <c r="AF318" s="87"/>
      <c r="AG318" s="87"/>
      <c r="AH318" s="87"/>
      <c r="AI318" s="87"/>
      <c r="AJ318" s="87"/>
      <c r="AK318" s="87"/>
      <c r="AL318" s="87"/>
      <c r="AM318" s="87"/>
      <c r="AN318" s="87"/>
      <c r="AO318" s="87"/>
      <c r="AP318" s="87"/>
      <c r="AQ318" s="87"/>
      <c r="AR318" s="87"/>
      <c r="AS318" s="87"/>
      <c r="AT318" s="87"/>
      <c r="AU318" s="87"/>
      <c r="AV318" s="87"/>
      <c r="AW318" s="87"/>
      <c r="AX318" s="87"/>
      <c r="AY318" s="87"/>
      <c r="AZ318" s="87"/>
      <c r="BA318" s="87"/>
      <c r="BB318" s="87"/>
      <c r="BC318" s="87"/>
      <c r="BD318" s="87"/>
      <c r="BE318" s="87"/>
      <c r="BF318" s="87"/>
      <c r="BG318" s="87"/>
      <c r="BH318" s="87"/>
    </row>
    <row r="319" spans="24:60" x14ac:dyDescent="0.25">
      <c r="X319" s="87"/>
      <c r="Y319" s="87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87"/>
      <c r="AR319" s="87"/>
      <c r="AS319" s="87"/>
      <c r="AT319" s="87"/>
      <c r="AU319" s="87"/>
      <c r="AV319" s="87"/>
      <c r="AW319" s="87"/>
      <c r="AX319" s="87"/>
      <c r="AY319" s="87"/>
      <c r="AZ319" s="87"/>
      <c r="BA319" s="87"/>
      <c r="BB319" s="87"/>
      <c r="BC319" s="87"/>
      <c r="BD319" s="87"/>
      <c r="BE319" s="87"/>
      <c r="BF319" s="87"/>
      <c r="BG319" s="87"/>
      <c r="BH319" s="87"/>
    </row>
    <row r="320" spans="24:60" x14ac:dyDescent="0.25">
      <c r="X320" s="87"/>
      <c r="Y320" s="87"/>
      <c r="Z320" s="87"/>
      <c r="AA320" s="87"/>
      <c r="AB320" s="87"/>
      <c r="AC320" s="87"/>
      <c r="AD320" s="87"/>
      <c r="AE320" s="87"/>
      <c r="AF320" s="87"/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87"/>
      <c r="AR320" s="87"/>
      <c r="AS320" s="87"/>
      <c r="AT320" s="87"/>
      <c r="AU320" s="87"/>
      <c r="AV320" s="87"/>
      <c r="AW320" s="87"/>
      <c r="AX320" s="87"/>
      <c r="AY320" s="87"/>
      <c r="AZ320" s="87"/>
      <c r="BA320" s="87"/>
      <c r="BB320" s="87"/>
      <c r="BC320" s="87"/>
      <c r="BD320" s="87"/>
      <c r="BE320" s="87"/>
      <c r="BF320" s="87"/>
      <c r="BG320" s="87"/>
      <c r="BH320" s="87"/>
    </row>
    <row r="321" spans="24:60" x14ac:dyDescent="0.25"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87"/>
      <c r="AR321" s="87"/>
      <c r="AS321" s="87"/>
      <c r="AT321" s="87"/>
      <c r="AU321" s="87"/>
      <c r="AV321" s="87"/>
      <c r="AW321" s="87"/>
      <c r="AX321" s="87"/>
      <c r="AY321" s="87"/>
      <c r="AZ321" s="87"/>
      <c r="BA321" s="87"/>
      <c r="BB321" s="87"/>
      <c r="BC321" s="87"/>
      <c r="BD321" s="87"/>
      <c r="BE321" s="87"/>
      <c r="BF321" s="87"/>
      <c r="BG321" s="87"/>
      <c r="BH321" s="87"/>
    </row>
    <row r="322" spans="24:60" x14ac:dyDescent="0.25"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87"/>
      <c r="AR322" s="87"/>
      <c r="AS322" s="87"/>
      <c r="AT322" s="87"/>
      <c r="AU322" s="87"/>
      <c r="AV322" s="87"/>
      <c r="AW322" s="87"/>
      <c r="AX322" s="87"/>
      <c r="AY322" s="87"/>
      <c r="AZ322" s="87"/>
      <c r="BA322" s="87"/>
      <c r="BB322" s="87"/>
      <c r="BC322" s="87"/>
      <c r="BD322" s="87"/>
      <c r="BE322" s="87"/>
      <c r="BF322" s="87"/>
      <c r="BG322" s="87"/>
      <c r="BH322" s="87"/>
    </row>
    <row r="323" spans="24:60" x14ac:dyDescent="0.25"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87"/>
      <c r="AR323" s="87"/>
      <c r="AS323" s="87"/>
      <c r="AT323" s="87"/>
      <c r="AU323" s="87"/>
      <c r="AV323" s="87"/>
      <c r="AW323" s="87"/>
      <c r="AX323" s="87"/>
      <c r="AY323" s="87"/>
      <c r="AZ323" s="87"/>
      <c r="BA323" s="87"/>
      <c r="BB323" s="87"/>
      <c r="BC323" s="87"/>
      <c r="BD323" s="87"/>
      <c r="BE323" s="87"/>
      <c r="BF323" s="87"/>
      <c r="BG323" s="87"/>
      <c r="BH323" s="87"/>
    </row>
    <row r="324" spans="24:60" x14ac:dyDescent="0.25"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87"/>
      <c r="AR324" s="87"/>
      <c r="AS324" s="87"/>
      <c r="AT324" s="87"/>
      <c r="AU324" s="87"/>
      <c r="AV324" s="87"/>
      <c r="AW324" s="87"/>
      <c r="AX324" s="87"/>
      <c r="AY324" s="87"/>
      <c r="AZ324" s="87"/>
      <c r="BA324" s="87"/>
      <c r="BB324" s="87"/>
      <c r="BC324" s="87"/>
      <c r="BD324" s="87"/>
      <c r="BE324" s="87"/>
      <c r="BF324" s="87"/>
      <c r="BG324" s="87"/>
      <c r="BH324" s="87"/>
    </row>
    <row r="325" spans="24:60" x14ac:dyDescent="0.25"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87"/>
      <c r="AR325" s="87"/>
      <c r="AS325" s="87"/>
      <c r="AT325" s="87"/>
      <c r="AU325" s="87"/>
      <c r="AV325" s="87"/>
      <c r="AW325" s="87"/>
      <c r="AX325" s="87"/>
      <c r="AY325" s="87"/>
      <c r="AZ325" s="87"/>
      <c r="BA325" s="87"/>
      <c r="BB325" s="87"/>
      <c r="BC325" s="87"/>
      <c r="BD325" s="87"/>
      <c r="BE325" s="87"/>
      <c r="BF325" s="87"/>
      <c r="BG325" s="87"/>
      <c r="BH325" s="87"/>
    </row>
    <row r="326" spans="24:60" x14ac:dyDescent="0.25"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87"/>
      <c r="AR326" s="87"/>
      <c r="AS326" s="87"/>
      <c r="AT326" s="87"/>
      <c r="AU326" s="87"/>
      <c r="AV326" s="87"/>
      <c r="AW326" s="87"/>
      <c r="AX326" s="87"/>
      <c r="AY326" s="87"/>
      <c r="AZ326" s="87"/>
      <c r="BA326" s="87"/>
      <c r="BB326" s="87"/>
      <c r="BC326" s="87"/>
      <c r="BD326" s="87"/>
      <c r="BE326" s="87"/>
      <c r="BF326" s="87"/>
      <c r="BG326" s="87"/>
      <c r="BH326" s="87"/>
    </row>
    <row r="327" spans="24:60" x14ac:dyDescent="0.25">
      <c r="X327" s="87"/>
      <c r="Y327" s="87"/>
      <c r="Z327" s="87"/>
      <c r="AA327" s="87"/>
      <c r="AB327" s="87"/>
      <c r="AC327" s="87"/>
      <c r="AD327" s="87"/>
      <c r="AE327" s="87"/>
      <c r="AF327" s="87"/>
      <c r="AG327" s="87"/>
      <c r="AH327" s="87"/>
      <c r="AI327" s="87"/>
      <c r="AJ327" s="87"/>
      <c r="AK327" s="87"/>
      <c r="AL327" s="87"/>
      <c r="AM327" s="87"/>
      <c r="AN327" s="87"/>
      <c r="AO327" s="87"/>
      <c r="AP327" s="87"/>
      <c r="AQ327" s="87"/>
      <c r="AR327" s="87"/>
      <c r="AS327" s="87"/>
      <c r="AT327" s="87"/>
      <c r="AU327" s="87"/>
      <c r="AV327" s="87"/>
      <c r="AW327" s="87"/>
      <c r="AX327" s="87"/>
      <c r="AY327" s="87"/>
      <c r="AZ327" s="87"/>
      <c r="BA327" s="87"/>
      <c r="BB327" s="87"/>
      <c r="BC327" s="87"/>
      <c r="BD327" s="87"/>
      <c r="BE327" s="87"/>
      <c r="BF327" s="87"/>
      <c r="BG327" s="87"/>
      <c r="BH327" s="87"/>
    </row>
    <row r="328" spans="24:60" x14ac:dyDescent="0.25"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87"/>
      <c r="AR328" s="87"/>
      <c r="AS328" s="87"/>
      <c r="AT328" s="87"/>
      <c r="AU328" s="87"/>
      <c r="AV328" s="87"/>
      <c r="AW328" s="87"/>
      <c r="AX328" s="87"/>
      <c r="AY328" s="87"/>
      <c r="AZ328" s="87"/>
      <c r="BA328" s="87"/>
      <c r="BB328" s="87"/>
      <c r="BC328" s="87"/>
      <c r="BD328" s="87"/>
      <c r="BE328" s="87"/>
      <c r="BF328" s="87"/>
      <c r="BG328" s="87"/>
      <c r="BH328" s="87"/>
    </row>
    <row r="329" spans="24:60" x14ac:dyDescent="0.25"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87"/>
      <c r="AR329" s="87"/>
      <c r="AS329" s="87"/>
      <c r="AT329" s="87"/>
      <c r="AU329" s="87"/>
      <c r="AV329" s="87"/>
      <c r="AW329" s="87"/>
      <c r="AX329" s="87"/>
      <c r="AY329" s="87"/>
      <c r="AZ329" s="87"/>
      <c r="BA329" s="87"/>
      <c r="BB329" s="87"/>
      <c r="BC329" s="87"/>
      <c r="BD329" s="87"/>
      <c r="BE329" s="87"/>
      <c r="BF329" s="87"/>
      <c r="BG329" s="87"/>
      <c r="BH329" s="87"/>
    </row>
    <row r="330" spans="24:60" x14ac:dyDescent="0.25">
      <c r="X330" s="87"/>
      <c r="Y330" s="87"/>
      <c r="Z330" s="87"/>
      <c r="AA330" s="87"/>
      <c r="AB330" s="87"/>
      <c r="AC330" s="87"/>
      <c r="AD330" s="87"/>
      <c r="AE330" s="87"/>
      <c r="AF330" s="87"/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87"/>
      <c r="AR330" s="87"/>
      <c r="AS330" s="87"/>
      <c r="AT330" s="87"/>
      <c r="AU330" s="87"/>
      <c r="AV330" s="87"/>
      <c r="AW330" s="87"/>
      <c r="AX330" s="87"/>
      <c r="AY330" s="87"/>
      <c r="AZ330" s="87"/>
      <c r="BA330" s="87"/>
      <c r="BB330" s="87"/>
      <c r="BC330" s="87"/>
      <c r="BD330" s="87"/>
      <c r="BE330" s="87"/>
      <c r="BF330" s="87"/>
      <c r="BG330" s="87"/>
      <c r="BH330" s="87"/>
    </row>
    <row r="331" spans="24:60" x14ac:dyDescent="0.25"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87"/>
      <c r="AR331" s="87"/>
      <c r="AS331" s="87"/>
      <c r="AT331" s="87"/>
      <c r="AU331" s="87"/>
      <c r="AV331" s="87"/>
      <c r="AW331" s="87"/>
      <c r="AX331" s="87"/>
      <c r="AY331" s="87"/>
      <c r="AZ331" s="87"/>
      <c r="BA331" s="87"/>
      <c r="BB331" s="87"/>
      <c r="BC331" s="87"/>
      <c r="BD331" s="87"/>
      <c r="BE331" s="87"/>
      <c r="BF331" s="87"/>
      <c r="BG331" s="87"/>
      <c r="BH331" s="87"/>
    </row>
    <row r="332" spans="24:60" x14ac:dyDescent="0.25"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87"/>
      <c r="AR332" s="87"/>
      <c r="AS332" s="87"/>
      <c r="AT332" s="87"/>
      <c r="AU332" s="87"/>
      <c r="AV332" s="87"/>
      <c r="AW332" s="87"/>
      <c r="AX332" s="87"/>
      <c r="AY332" s="87"/>
      <c r="AZ332" s="87"/>
      <c r="BA332" s="87"/>
      <c r="BB332" s="87"/>
      <c r="BC332" s="87"/>
      <c r="BD332" s="87"/>
      <c r="BE332" s="87"/>
      <c r="BF332" s="87"/>
      <c r="BG332" s="87"/>
      <c r="BH332" s="87"/>
    </row>
    <row r="333" spans="24:60" x14ac:dyDescent="0.25">
      <c r="X333" s="87"/>
      <c r="Y333" s="87"/>
      <c r="Z333" s="87"/>
      <c r="AA333" s="87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87"/>
      <c r="AR333" s="87"/>
      <c r="AS333" s="87"/>
      <c r="AT333" s="87"/>
      <c r="AU333" s="87"/>
      <c r="AV333" s="87"/>
      <c r="AW333" s="87"/>
      <c r="AX333" s="87"/>
      <c r="AY333" s="87"/>
      <c r="AZ333" s="87"/>
      <c r="BA333" s="87"/>
      <c r="BB333" s="87"/>
      <c r="BC333" s="87"/>
      <c r="BD333" s="87"/>
      <c r="BE333" s="87"/>
      <c r="BF333" s="87"/>
      <c r="BG333" s="87"/>
      <c r="BH333" s="87"/>
    </row>
    <row r="334" spans="24:60" x14ac:dyDescent="0.25"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87"/>
      <c r="AR334" s="87"/>
      <c r="AS334" s="87"/>
      <c r="AT334" s="87"/>
      <c r="AU334" s="87"/>
      <c r="AV334" s="87"/>
      <c r="AW334" s="87"/>
      <c r="AX334" s="87"/>
      <c r="AY334" s="87"/>
      <c r="AZ334" s="87"/>
      <c r="BA334" s="87"/>
      <c r="BB334" s="87"/>
      <c r="BC334" s="87"/>
      <c r="BD334" s="87"/>
      <c r="BE334" s="87"/>
      <c r="BF334" s="87"/>
      <c r="BG334" s="87"/>
      <c r="BH334" s="87"/>
    </row>
    <row r="335" spans="24:60" x14ac:dyDescent="0.25"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87"/>
      <c r="AR335" s="87"/>
      <c r="AS335" s="87"/>
      <c r="AT335" s="87"/>
      <c r="AU335" s="87"/>
      <c r="AV335" s="87"/>
      <c r="AW335" s="87"/>
      <c r="AX335" s="87"/>
      <c r="AY335" s="87"/>
      <c r="AZ335" s="87"/>
      <c r="BA335" s="87"/>
      <c r="BB335" s="87"/>
      <c r="BC335" s="87"/>
      <c r="BD335" s="87"/>
      <c r="BE335" s="87"/>
      <c r="BF335" s="87"/>
      <c r="BG335" s="87"/>
      <c r="BH335" s="87"/>
    </row>
    <row r="336" spans="24:60" x14ac:dyDescent="0.25"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87"/>
      <c r="AR336" s="87"/>
      <c r="AS336" s="87"/>
      <c r="AT336" s="87"/>
      <c r="AU336" s="87"/>
      <c r="AV336" s="87"/>
      <c r="AW336" s="87"/>
      <c r="AX336" s="87"/>
      <c r="AY336" s="87"/>
      <c r="AZ336" s="87"/>
      <c r="BA336" s="87"/>
      <c r="BB336" s="87"/>
      <c r="BC336" s="87"/>
      <c r="BD336" s="87"/>
      <c r="BE336" s="87"/>
      <c r="BF336" s="87"/>
      <c r="BG336" s="87"/>
      <c r="BH336" s="87"/>
    </row>
    <row r="337" spans="24:60" x14ac:dyDescent="0.25"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87"/>
      <c r="AR337" s="87"/>
      <c r="AS337" s="87"/>
      <c r="AT337" s="87"/>
      <c r="AU337" s="87"/>
      <c r="AV337" s="87"/>
      <c r="AW337" s="87"/>
      <c r="AX337" s="87"/>
      <c r="AY337" s="87"/>
      <c r="AZ337" s="87"/>
      <c r="BA337" s="87"/>
      <c r="BB337" s="87"/>
      <c r="BC337" s="87"/>
      <c r="BD337" s="87"/>
      <c r="BE337" s="87"/>
      <c r="BF337" s="87"/>
      <c r="BG337" s="87"/>
      <c r="BH337" s="87"/>
    </row>
    <row r="338" spans="24:60" x14ac:dyDescent="0.25">
      <c r="X338" s="87"/>
      <c r="Y338" s="87"/>
      <c r="Z338" s="87"/>
      <c r="AA338" s="87"/>
      <c r="AB338" s="87"/>
      <c r="AC338" s="87"/>
      <c r="AD338" s="87"/>
      <c r="AE338" s="87"/>
      <c r="AF338" s="87"/>
      <c r="AG338" s="87"/>
      <c r="AH338" s="87"/>
      <c r="AI338" s="87"/>
      <c r="AJ338" s="87"/>
      <c r="AK338" s="87"/>
      <c r="AL338" s="87"/>
      <c r="AM338" s="87"/>
      <c r="AN338" s="87"/>
      <c r="AO338" s="87"/>
      <c r="AP338" s="87"/>
      <c r="AQ338" s="87"/>
      <c r="AR338" s="87"/>
      <c r="AS338" s="87"/>
      <c r="AT338" s="87"/>
      <c r="AU338" s="87"/>
      <c r="AV338" s="87"/>
      <c r="AW338" s="87"/>
      <c r="AX338" s="87"/>
      <c r="AY338" s="87"/>
      <c r="AZ338" s="87"/>
      <c r="BA338" s="87"/>
      <c r="BB338" s="87"/>
      <c r="BC338" s="87"/>
      <c r="BD338" s="87"/>
      <c r="BE338" s="87"/>
      <c r="BF338" s="87"/>
      <c r="BG338" s="87"/>
      <c r="BH338" s="87"/>
    </row>
    <row r="339" spans="24:60" x14ac:dyDescent="0.25"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87"/>
      <c r="AR339" s="87"/>
      <c r="AS339" s="87"/>
      <c r="AT339" s="87"/>
      <c r="AU339" s="87"/>
      <c r="AV339" s="87"/>
      <c r="AW339" s="87"/>
      <c r="AX339" s="87"/>
      <c r="AY339" s="87"/>
      <c r="AZ339" s="87"/>
      <c r="BA339" s="87"/>
      <c r="BB339" s="87"/>
      <c r="BC339" s="87"/>
      <c r="BD339" s="87"/>
      <c r="BE339" s="87"/>
      <c r="BF339" s="87"/>
      <c r="BG339" s="87"/>
      <c r="BH339" s="87"/>
    </row>
    <row r="340" spans="24:60" x14ac:dyDescent="0.25"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87"/>
      <c r="AR340" s="87"/>
      <c r="AS340" s="87"/>
      <c r="AT340" s="87"/>
      <c r="AU340" s="87"/>
      <c r="AV340" s="87"/>
      <c r="AW340" s="87"/>
      <c r="AX340" s="87"/>
      <c r="AY340" s="87"/>
      <c r="AZ340" s="87"/>
      <c r="BA340" s="87"/>
      <c r="BB340" s="87"/>
      <c r="BC340" s="87"/>
      <c r="BD340" s="87"/>
      <c r="BE340" s="87"/>
      <c r="BF340" s="87"/>
      <c r="BG340" s="87"/>
      <c r="BH340" s="87"/>
    </row>
    <row r="341" spans="24:60" x14ac:dyDescent="0.25"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87"/>
      <c r="AR341" s="87"/>
      <c r="AS341" s="87"/>
      <c r="AT341" s="87"/>
      <c r="AU341" s="87"/>
      <c r="AV341" s="87"/>
      <c r="AW341" s="87"/>
      <c r="AX341" s="87"/>
      <c r="AY341" s="87"/>
      <c r="AZ341" s="87"/>
      <c r="BA341" s="87"/>
      <c r="BB341" s="87"/>
      <c r="BC341" s="87"/>
      <c r="BD341" s="87"/>
      <c r="BE341" s="87"/>
      <c r="BF341" s="87"/>
      <c r="BG341" s="87"/>
      <c r="BH341" s="87"/>
    </row>
    <row r="342" spans="24:60" x14ac:dyDescent="0.25">
      <c r="X342" s="87"/>
      <c r="Y342" s="87"/>
      <c r="Z342" s="87"/>
      <c r="AA342" s="87"/>
      <c r="AB342" s="87"/>
      <c r="AC342" s="87"/>
      <c r="AD342" s="87"/>
      <c r="AE342" s="87"/>
      <c r="AF342" s="87"/>
      <c r="AG342" s="87"/>
      <c r="AH342" s="87"/>
      <c r="AI342" s="87"/>
      <c r="AJ342" s="87"/>
      <c r="AK342" s="87"/>
      <c r="AL342" s="87"/>
      <c r="AM342" s="87"/>
      <c r="AN342" s="87"/>
      <c r="AO342" s="87"/>
      <c r="AP342" s="87"/>
      <c r="AQ342" s="87"/>
      <c r="AR342" s="87"/>
      <c r="AS342" s="87"/>
      <c r="AT342" s="87"/>
      <c r="AU342" s="87"/>
      <c r="AV342" s="87"/>
      <c r="AW342" s="87"/>
      <c r="AX342" s="87"/>
      <c r="AY342" s="87"/>
      <c r="AZ342" s="87"/>
      <c r="BA342" s="87"/>
      <c r="BB342" s="87"/>
      <c r="BC342" s="87"/>
      <c r="BD342" s="87"/>
      <c r="BE342" s="87"/>
      <c r="BF342" s="87"/>
      <c r="BG342" s="87"/>
      <c r="BH342" s="87"/>
    </row>
    <row r="343" spans="24:60" x14ac:dyDescent="0.25">
      <c r="X343" s="87"/>
      <c r="Y343" s="87"/>
      <c r="Z343" s="87"/>
      <c r="AA343" s="87"/>
      <c r="AB343" s="87"/>
      <c r="AC343" s="87"/>
      <c r="AD343" s="87"/>
      <c r="AE343" s="87"/>
      <c r="AF343" s="87"/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87"/>
      <c r="AR343" s="87"/>
      <c r="AS343" s="87"/>
      <c r="AT343" s="87"/>
      <c r="AU343" s="87"/>
      <c r="AV343" s="87"/>
      <c r="AW343" s="87"/>
      <c r="AX343" s="87"/>
      <c r="AY343" s="87"/>
      <c r="AZ343" s="87"/>
      <c r="BA343" s="87"/>
      <c r="BB343" s="87"/>
      <c r="BC343" s="87"/>
      <c r="BD343" s="87"/>
      <c r="BE343" s="87"/>
      <c r="BF343" s="87"/>
      <c r="BG343" s="87"/>
      <c r="BH343" s="87"/>
    </row>
    <row r="344" spans="24:60" x14ac:dyDescent="0.25"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87"/>
      <c r="AR344" s="87"/>
      <c r="AS344" s="87"/>
      <c r="AT344" s="87"/>
      <c r="AU344" s="87"/>
      <c r="AV344" s="87"/>
      <c r="AW344" s="87"/>
      <c r="AX344" s="87"/>
      <c r="AY344" s="87"/>
      <c r="AZ344" s="87"/>
      <c r="BA344" s="87"/>
      <c r="BB344" s="87"/>
      <c r="BC344" s="87"/>
      <c r="BD344" s="87"/>
      <c r="BE344" s="87"/>
      <c r="BF344" s="87"/>
      <c r="BG344" s="87"/>
      <c r="BH344" s="87"/>
    </row>
    <row r="345" spans="24:60" x14ac:dyDescent="0.25"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87"/>
      <c r="AR345" s="87"/>
      <c r="AS345" s="87"/>
      <c r="AT345" s="87"/>
      <c r="AU345" s="87"/>
      <c r="AV345" s="87"/>
      <c r="AW345" s="87"/>
      <c r="AX345" s="87"/>
      <c r="AY345" s="87"/>
      <c r="AZ345" s="87"/>
      <c r="BA345" s="87"/>
      <c r="BB345" s="87"/>
      <c r="BC345" s="87"/>
      <c r="BD345" s="87"/>
      <c r="BE345" s="87"/>
      <c r="BF345" s="87"/>
      <c r="BG345" s="87"/>
      <c r="BH345" s="87"/>
    </row>
    <row r="346" spans="24:60" x14ac:dyDescent="0.25"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87"/>
      <c r="AR346" s="87"/>
      <c r="AS346" s="87"/>
      <c r="AT346" s="87"/>
      <c r="AU346" s="87"/>
      <c r="AV346" s="87"/>
      <c r="AW346" s="87"/>
      <c r="AX346" s="87"/>
      <c r="AY346" s="87"/>
      <c r="AZ346" s="87"/>
      <c r="BA346" s="87"/>
      <c r="BB346" s="87"/>
      <c r="BC346" s="87"/>
      <c r="BD346" s="87"/>
      <c r="BE346" s="87"/>
      <c r="BF346" s="87"/>
      <c r="BG346" s="87"/>
      <c r="BH346" s="87"/>
    </row>
    <row r="347" spans="24:60" x14ac:dyDescent="0.25"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87"/>
      <c r="AR347" s="87"/>
      <c r="AS347" s="87"/>
      <c r="AT347" s="87"/>
      <c r="AU347" s="87"/>
      <c r="AV347" s="87"/>
      <c r="AW347" s="87"/>
      <c r="AX347" s="87"/>
      <c r="AY347" s="87"/>
      <c r="AZ347" s="87"/>
      <c r="BA347" s="87"/>
      <c r="BB347" s="87"/>
      <c r="BC347" s="87"/>
      <c r="BD347" s="87"/>
      <c r="BE347" s="87"/>
      <c r="BF347" s="87"/>
      <c r="BG347" s="87"/>
      <c r="BH347" s="87"/>
    </row>
    <row r="348" spans="24:60" x14ac:dyDescent="0.25">
      <c r="X348" s="87"/>
      <c r="Y348" s="87"/>
      <c r="Z348" s="87"/>
      <c r="AA348" s="87"/>
      <c r="AB348" s="87"/>
      <c r="AC348" s="87"/>
      <c r="AD348" s="87"/>
      <c r="AE348" s="87"/>
      <c r="AF348" s="87"/>
      <c r="AG348" s="87"/>
      <c r="AH348" s="87"/>
      <c r="AI348" s="87"/>
      <c r="AJ348" s="87"/>
      <c r="AK348" s="87"/>
      <c r="AL348" s="87"/>
      <c r="AM348" s="87"/>
      <c r="AN348" s="87"/>
      <c r="AO348" s="87"/>
      <c r="AP348" s="87"/>
      <c r="AQ348" s="87"/>
      <c r="AR348" s="87"/>
      <c r="AS348" s="87"/>
      <c r="AT348" s="87"/>
      <c r="AU348" s="87"/>
      <c r="AV348" s="87"/>
      <c r="AW348" s="87"/>
      <c r="AX348" s="87"/>
      <c r="AY348" s="87"/>
      <c r="AZ348" s="87"/>
      <c r="BA348" s="87"/>
      <c r="BB348" s="87"/>
      <c r="BC348" s="87"/>
      <c r="BD348" s="87"/>
      <c r="BE348" s="87"/>
      <c r="BF348" s="87"/>
      <c r="BG348" s="87"/>
      <c r="BH348" s="87"/>
    </row>
    <row r="349" spans="24:60" x14ac:dyDescent="0.25">
      <c r="X349" s="87"/>
      <c r="Y349" s="87"/>
      <c r="Z349" s="87"/>
      <c r="AA349" s="87"/>
      <c r="AB349" s="87"/>
      <c r="AC349" s="87"/>
      <c r="AD349" s="87"/>
      <c r="AE349" s="87"/>
      <c r="AF349" s="87"/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87"/>
      <c r="AR349" s="87"/>
      <c r="AS349" s="87"/>
      <c r="AT349" s="87"/>
      <c r="AU349" s="87"/>
      <c r="AV349" s="87"/>
      <c r="AW349" s="87"/>
      <c r="AX349" s="87"/>
      <c r="AY349" s="87"/>
      <c r="AZ349" s="87"/>
      <c r="BA349" s="87"/>
      <c r="BB349" s="87"/>
      <c r="BC349" s="87"/>
      <c r="BD349" s="87"/>
      <c r="BE349" s="87"/>
      <c r="BF349" s="87"/>
      <c r="BG349" s="87"/>
      <c r="BH349" s="87"/>
    </row>
    <row r="350" spans="24:60" x14ac:dyDescent="0.25"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87"/>
      <c r="AR350" s="87"/>
      <c r="AS350" s="87"/>
      <c r="AT350" s="87"/>
      <c r="AU350" s="87"/>
      <c r="AV350" s="87"/>
      <c r="AW350" s="87"/>
      <c r="AX350" s="87"/>
      <c r="AY350" s="87"/>
      <c r="AZ350" s="87"/>
      <c r="BA350" s="87"/>
      <c r="BB350" s="87"/>
      <c r="BC350" s="87"/>
      <c r="BD350" s="87"/>
      <c r="BE350" s="87"/>
      <c r="BF350" s="87"/>
      <c r="BG350" s="87"/>
      <c r="BH350" s="87"/>
    </row>
    <row r="351" spans="24:60" x14ac:dyDescent="0.25">
      <c r="X351" s="87"/>
      <c r="Y351" s="87"/>
      <c r="Z351" s="87"/>
      <c r="AA351" s="87"/>
      <c r="AB351" s="87"/>
      <c r="AC351" s="87"/>
      <c r="AD351" s="87"/>
      <c r="AE351" s="87"/>
      <c r="AF351" s="87"/>
      <c r="AG351" s="87"/>
      <c r="AH351" s="87"/>
      <c r="AI351" s="87"/>
      <c r="AJ351" s="87"/>
      <c r="AK351" s="87"/>
      <c r="AL351" s="87"/>
      <c r="AM351" s="87"/>
      <c r="AN351" s="87"/>
      <c r="AO351" s="87"/>
      <c r="AP351" s="87"/>
      <c r="AQ351" s="87"/>
      <c r="AR351" s="87"/>
      <c r="AS351" s="87"/>
      <c r="AT351" s="87"/>
      <c r="AU351" s="87"/>
      <c r="AV351" s="87"/>
      <c r="AW351" s="87"/>
      <c r="AX351" s="87"/>
      <c r="AY351" s="87"/>
      <c r="AZ351" s="87"/>
      <c r="BA351" s="87"/>
      <c r="BB351" s="87"/>
      <c r="BC351" s="87"/>
      <c r="BD351" s="87"/>
      <c r="BE351" s="87"/>
      <c r="BF351" s="87"/>
      <c r="BG351" s="87"/>
      <c r="BH351" s="87"/>
    </row>
    <row r="352" spans="24:60" x14ac:dyDescent="0.25"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87"/>
      <c r="AR352" s="87"/>
      <c r="AS352" s="87"/>
      <c r="AT352" s="87"/>
      <c r="AU352" s="87"/>
      <c r="AV352" s="87"/>
      <c r="AW352" s="87"/>
      <c r="AX352" s="87"/>
      <c r="AY352" s="87"/>
      <c r="AZ352" s="87"/>
      <c r="BA352" s="87"/>
      <c r="BB352" s="87"/>
      <c r="BC352" s="87"/>
      <c r="BD352" s="87"/>
      <c r="BE352" s="87"/>
      <c r="BF352" s="87"/>
      <c r="BG352" s="87"/>
      <c r="BH352" s="87"/>
    </row>
    <row r="353" spans="24:60" x14ac:dyDescent="0.25">
      <c r="X353" s="87"/>
      <c r="Y353" s="87"/>
      <c r="Z353" s="87"/>
      <c r="AA353" s="87"/>
      <c r="AB353" s="87"/>
      <c r="AC353" s="87"/>
      <c r="AD353" s="87"/>
      <c r="AE353" s="87"/>
      <c r="AF353" s="87"/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87"/>
      <c r="AR353" s="87"/>
      <c r="AS353" s="87"/>
      <c r="AT353" s="87"/>
      <c r="AU353" s="87"/>
      <c r="AV353" s="87"/>
      <c r="AW353" s="87"/>
      <c r="AX353" s="87"/>
      <c r="AY353" s="87"/>
      <c r="AZ353" s="87"/>
      <c r="BA353" s="87"/>
      <c r="BB353" s="87"/>
      <c r="BC353" s="87"/>
      <c r="BD353" s="87"/>
      <c r="BE353" s="87"/>
      <c r="BF353" s="87"/>
      <c r="BG353" s="87"/>
      <c r="BH353" s="87"/>
    </row>
    <row r="354" spans="24:60" x14ac:dyDescent="0.25">
      <c r="X354" s="87"/>
      <c r="Y354" s="87"/>
      <c r="Z354" s="87"/>
      <c r="AA354" s="87"/>
      <c r="AB354" s="87"/>
      <c r="AC354" s="87"/>
      <c r="AD354" s="87"/>
      <c r="AE354" s="87"/>
      <c r="AF354" s="87"/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87"/>
      <c r="AR354" s="87"/>
      <c r="AS354" s="87"/>
      <c r="AT354" s="87"/>
      <c r="AU354" s="87"/>
      <c r="AV354" s="87"/>
      <c r="AW354" s="87"/>
      <c r="AX354" s="87"/>
      <c r="AY354" s="87"/>
      <c r="AZ354" s="87"/>
      <c r="BA354" s="87"/>
      <c r="BB354" s="87"/>
      <c r="BC354" s="87"/>
      <c r="BD354" s="87"/>
      <c r="BE354" s="87"/>
      <c r="BF354" s="87"/>
      <c r="BG354" s="87"/>
      <c r="BH354" s="87"/>
    </row>
    <row r="355" spans="24:60" x14ac:dyDescent="0.25"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87"/>
      <c r="AR355" s="87"/>
      <c r="AS355" s="87"/>
      <c r="AT355" s="87"/>
      <c r="AU355" s="87"/>
      <c r="AV355" s="87"/>
      <c r="AW355" s="87"/>
      <c r="AX355" s="87"/>
      <c r="AY355" s="87"/>
      <c r="AZ355" s="87"/>
      <c r="BA355" s="87"/>
      <c r="BB355" s="87"/>
      <c r="BC355" s="87"/>
      <c r="BD355" s="87"/>
      <c r="BE355" s="87"/>
      <c r="BF355" s="87"/>
      <c r="BG355" s="87"/>
      <c r="BH355" s="87"/>
    </row>
    <row r="356" spans="24:60" x14ac:dyDescent="0.25"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87"/>
      <c r="AS356" s="87"/>
      <c r="AT356" s="87"/>
      <c r="AU356" s="87"/>
      <c r="AV356" s="87"/>
      <c r="AW356" s="87"/>
      <c r="AX356" s="87"/>
      <c r="AY356" s="87"/>
      <c r="AZ356" s="87"/>
      <c r="BA356" s="87"/>
      <c r="BB356" s="87"/>
      <c r="BC356" s="87"/>
      <c r="BD356" s="87"/>
      <c r="BE356" s="87"/>
      <c r="BF356" s="87"/>
      <c r="BG356" s="87"/>
      <c r="BH356" s="87"/>
    </row>
    <row r="357" spans="24:60" x14ac:dyDescent="0.25"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87"/>
      <c r="AR357" s="87"/>
      <c r="AS357" s="87"/>
      <c r="AT357" s="87"/>
      <c r="AU357" s="87"/>
      <c r="AV357" s="87"/>
      <c r="AW357" s="87"/>
      <c r="AX357" s="87"/>
      <c r="AY357" s="87"/>
      <c r="AZ357" s="87"/>
      <c r="BA357" s="87"/>
      <c r="BB357" s="87"/>
      <c r="BC357" s="87"/>
      <c r="BD357" s="87"/>
      <c r="BE357" s="87"/>
      <c r="BF357" s="87"/>
      <c r="BG357" s="87"/>
      <c r="BH357" s="87"/>
    </row>
    <row r="358" spans="24:60" x14ac:dyDescent="0.25"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87"/>
      <c r="AR358" s="87"/>
      <c r="AS358" s="87"/>
      <c r="AT358" s="87"/>
      <c r="AU358" s="87"/>
      <c r="AV358" s="87"/>
      <c r="AW358" s="87"/>
      <c r="AX358" s="87"/>
      <c r="AY358" s="87"/>
      <c r="AZ358" s="87"/>
      <c r="BA358" s="87"/>
      <c r="BB358" s="87"/>
      <c r="BC358" s="87"/>
      <c r="BD358" s="87"/>
      <c r="BE358" s="87"/>
      <c r="BF358" s="87"/>
      <c r="BG358" s="87"/>
      <c r="BH358" s="87"/>
    </row>
    <row r="359" spans="24:60" x14ac:dyDescent="0.25"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87"/>
      <c r="AR359" s="87"/>
      <c r="AS359" s="87"/>
      <c r="AT359" s="87"/>
      <c r="AU359" s="87"/>
      <c r="AV359" s="87"/>
      <c r="AW359" s="87"/>
      <c r="AX359" s="87"/>
      <c r="AY359" s="87"/>
      <c r="AZ359" s="87"/>
      <c r="BA359" s="87"/>
      <c r="BB359" s="87"/>
      <c r="BC359" s="87"/>
      <c r="BD359" s="87"/>
      <c r="BE359" s="87"/>
      <c r="BF359" s="87"/>
      <c r="BG359" s="87"/>
      <c r="BH359" s="87"/>
    </row>
    <row r="360" spans="24:60" x14ac:dyDescent="0.25"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87"/>
      <c r="AR360" s="87"/>
      <c r="AS360" s="87"/>
      <c r="AT360" s="87"/>
      <c r="AU360" s="87"/>
      <c r="AV360" s="87"/>
      <c r="AW360" s="87"/>
      <c r="AX360" s="87"/>
      <c r="AY360" s="87"/>
      <c r="AZ360" s="87"/>
      <c r="BA360" s="87"/>
      <c r="BB360" s="87"/>
      <c r="BC360" s="87"/>
      <c r="BD360" s="87"/>
      <c r="BE360" s="87"/>
      <c r="BF360" s="87"/>
      <c r="BG360" s="87"/>
      <c r="BH360" s="87"/>
    </row>
    <row r="361" spans="24:60" x14ac:dyDescent="0.25">
      <c r="X361" s="87"/>
      <c r="Y361" s="87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87"/>
      <c r="AR361" s="87"/>
      <c r="AS361" s="87"/>
      <c r="AT361" s="87"/>
      <c r="AU361" s="87"/>
      <c r="AV361" s="87"/>
      <c r="AW361" s="87"/>
      <c r="AX361" s="87"/>
      <c r="AY361" s="87"/>
      <c r="AZ361" s="87"/>
      <c r="BA361" s="87"/>
      <c r="BB361" s="87"/>
      <c r="BC361" s="87"/>
      <c r="BD361" s="87"/>
      <c r="BE361" s="87"/>
      <c r="BF361" s="87"/>
      <c r="BG361" s="87"/>
      <c r="BH361" s="87"/>
    </row>
    <row r="362" spans="24:60" x14ac:dyDescent="0.25">
      <c r="X362" s="87"/>
      <c r="Y362" s="87"/>
      <c r="Z362" s="87"/>
      <c r="AA362" s="87"/>
      <c r="AB362" s="87"/>
      <c r="AC362" s="87"/>
      <c r="AD362" s="87"/>
      <c r="AE362" s="87"/>
      <c r="AF362" s="87"/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87"/>
      <c r="AR362" s="87"/>
      <c r="AS362" s="87"/>
      <c r="AT362" s="87"/>
      <c r="AU362" s="87"/>
      <c r="AV362" s="87"/>
      <c r="AW362" s="87"/>
      <c r="AX362" s="87"/>
      <c r="AY362" s="87"/>
      <c r="AZ362" s="87"/>
      <c r="BA362" s="87"/>
      <c r="BB362" s="87"/>
      <c r="BC362" s="87"/>
      <c r="BD362" s="87"/>
      <c r="BE362" s="87"/>
      <c r="BF362" s="87"/>
      <c r="BG362" s="87"/>
      <c r="BH362" s="87"/>
    </row>
    <row r="363" spans="24:60" x14ac:dyDescent="0.25">
      <c r="X363" s="87"/>
      <c r="Y363" s="87"/>
      <c r="Z363" s="87"/>
      <c r="AA363" s="87"/>
      <c r="AB363" s="87"/>
      <c r="AC363" s="87"/>
      <c r="AD363" s="87"/>
      <c r="AE363" s="87"/>
      <c r="AF363" s="87"/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87"/>
      <c r="AR363" s="87"/>
      <c r="AS363" s="87"/>
      <c r="AT363" s="87"/>
      <c r="AU363" s="87"/>
      <c r="AV363" s="87"/>
      <c r="AW363" s="87"/>
      <c r="AX363" s="87"/>
      <c r="AY363" s="87"/>
      <c r="AZ363" s="87"/>
      <c r="BA363" s="87"/>
      <c r="BB363" s="87"/>
      <c r="BC363" s="87"/>
      <c r="BD363" s="87"/>
      <c r="BE363" s="87"/>
      <c r="BF363" s="87"/>
      <c r="BG363" s="87"/>
      <c r="BH363" s="87"/>
    </row>
    <row r="364" spans="24:60" x14ac:dyDescent="0.25">
      <c r="X364" s="87"/>
      <c r="Y364" s="87"/>
      <c r="Z364" s="87"/>
      <c r="AA364" s="87"/>
      <c r="AB364" s="87"/>
      <c r="AC364" s="87"/>
      <c r="AD364" s="87"/>
      <c r="AE364" s="87"/>
      <c r="AF364" s="87"/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87"/>
      <c r="AR364" s="87"/>
      <c r="AS364" s="87"/>
      <c r="AT364" s="87"/>
      <c r="AU364" s="87"/>
      <c r="AV364" s="87"/>
      <c r="AW364" s="87"/>
      <c r="AX364" s="87"/>
      <c r="AY364" s="87"/>
      <c r="AZ364" s="87"/>
      <c r="BA364" s="87"/>
      <c r="BB364" s="87"/>
      <c r="BC364" s="87"/>
      <c r="BD364" s="87"/>
      <c r="BE364" s="87"/>
      <c r="BF364" s="87"/>
      <c r="BG364" s="87"/>
      <c r="BH364" s="87"/>
    </row>
    <row r="365" spans="24:60" x14ac:dyDescent="0.25"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87"/>
      <c r="AR365" s="87"/>
      <c r="AS365" s="87"/>
      <c r="AT365" s="87"/>
      <c r="AU365" s="87"/>
      <c r="AV365" s="87"/>
      <c r="AW365" s="87"/>
      <c r="AX365" s="87"/>
      <c r="AY365" s="87"/>
      <c r="AZ365" s="87"/>
      <c r="BA365" s="87"/>
      <c r="BB365" s="87"/>
      <c r="BC365" s="87"/>
      <c r="BD365" s="87"/>
      <c r="BE365" s="87"/>
      <c r="BF365" s="87"/>
      <c r="BG365" s="87"/>
      <c r="BH365" s="87"/>
    </row>
    <row r="366" spans="24:60" x14ac:dyDescent="0.25">
      <c r="X366" s="87"/>
      <c r="Y366" s="87"/>
      <c r="Z366" s="87"/>
      <c r="AA366" s="87"/>
      <c r="AB366" s="87"/>
      <c r="AC366" s="87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87"/>
      <c r="AR366" s="87"/>
      <c r="AS366" s="87"/>
      <c r="AT366" s="87"/>
      <c r="AU366" s="87"/>
      <c r="AV366" s="87"/>
      <c r="AW366" s="87"/>
      <c r="AX366" s="87"/>
      <c r="AY366" s="87"/>
      <c r="AZ366" s="87"/>
      <c r="BA366" s="87"/>
      <c r="BB366" s="87"/>
      <c r="BC366" s="87"/>
      <c r="BD366" s="87"/>
      <c r="BE366" s="87"/>
      <c r="BF366" s="87"/>
      <c r="BG366" s="87"/>
      <c r="BH366" s="87"/>
    </row>
    <row r="367" spans="24:60" x14ac:dyDescent="0.25">
      <c r="X367" s="87"/>
      <c r="Y367" s="87"/>
      <c r="Z367" s="87"/>
      <c r="AA367" s="87"/>
      <c r="AB367" s="87"/>
      <c r="AC367" s="87"/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87"/>
      <c r="AR367" s="87"/>
      <c r="AS367" s="87"/>
      <c r="AT367" s="87"/>
      <c r="AU367" s="87"/>
      <c r="AV367" s="87"/>
      <c r="AW367" s="87"/>
      <c r="AX367" s="87"/>
      <c r="AY367" s="87"/>
      <c r="AZ367" s="87"/>
      <c r="BA367" s="87"/>
      <c r="BB367" s="87"/>
      <c r="BC367" s="87"/>
      <c r="BD367" s="87"/>
      <c r="BE367" s="87"/>
      <c r="BF367" s="87"/>
      <c r="BG367" s="87"/>
      <c r="BH367" s="87"/>
    </row>
    <row r="368" spans="24:60" x14ac:dyDescent="0.25">
      <c r="X368" s="87"/>
      <c r="Y368" s="87"/>
      <c r="Z368" s="87"/>
      <c r="AA368" s="87"/>
      <c r="AB368" s="87"/>
      <c r="AC368" s="87"/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87"/>
      <c r="AR368" s="87"/>
      <c r="AS368" s="87"/>
      <c r="AT368" s="87"/>
      <c r="AU368" s="87"/>
      <c r="AV368" s="87"/>
      <c r="AW368" s="87"/>
      <c r="AX368" s="87"/>
      <c r="AY368" s="87"/>
      <c r="AZ368" s="87"/>
      <c r="BA368" s="87"/>
      <c r="BB368" s="87"/>
      <c r="BC368" s="87"/>
      <c r="BD368" s="87"/>
      <c r="BE368" s="87"/>
      <c r="BF368" s="87"/>
      <c r="BG368" s="87"/>
      <c r="BH368" s="87"/>
    </row>
    <row r="369" spans="24:60" x14ac:dyDescent="0.25">
      <c r="X369" s="87"/>
      <c r="Y369" s="87"/>
      <c r="Z369" s="87"/>
      <c r="AA369" s="87"/>
      <c r="AB369" s="87"/>
      <c r="AC369" s="87"/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87"/>
      <c r="AR369" s="87"/>
      <c r="AS369" s="87"/>
      <c r="AT369" s="87"/>
      <c r="AU369" s="87"/>
      <c r="AV369" s="87"/>
      <c r="AW369" s="87"/>
      <c r="AX369" s="87"/>
      <c r="AY369" s="87"/>
      <c r="AZ369" s="87"/>
      <c r="BA369" s="87"/>
      <c r="BB369" s="87"/>
      <c r="BC369" s="87"/>
      <c r="BD369" s="87"/>
      <c r="BE369" s="87"/>
      <c r="BF369" s="87"/>
      <c r="BG369" s="87"/>
      <c r="BH369" s="87"/>
    </row>
    <row r="370" spans="24:60" x14ac:dyDescent="0.25">
      <c r="X370" s="87"/>
      <c r="Y370" s="87"/>
      <c r="Z370" s="87"/>
      <c r="AA370" s="87"/>
      <c r="AB370" s="87"/>
      <c r="AC370" s="87"/>
      <c r="AD370" s="87"/>
      <c r="AE370" s="87"/>
      <c r="AF370" s="87"/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87"/>
      <c r="AR370" s="87"/>
      <c r="AS370" s="87"/>
      <c r="AT370" s="87"/>
      <c r="AU370" s="87"/>
      <c r="AV370" s="87"/>
      <c r="AW370" s="87"/>
      <c r="AX370" s="87"/>
      <c r="AY370" s="87"/>
      <c r="AZ370" s="87"/>
      <c r="BA370" s="87"/>
      <c r="BB370" s="87"/>
      <c r="BC370" s="87"/>
      <c r="BD370" s="87"/>
      <c r="BE370" s="87"/>
      <c r="BF370" s="87"/>
      <c r="BG370" s="87"/>
      <c r="BH370" s="87"/>
    </row>
    <row r="371" spans="24:60" x14ac:dyDescent="0.25"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87"/>
      <c r="AR371" s="87"/>
      <c r="AS371" s="87"/>
      <c r="AT371" s="87"/>
      <c r="AU371" s="87"/>
      <c r="AV371" s="87"/>
      <c r="AW371" s="87"/>
      <c r="AX371" s="87"/>
      <c r="AY371" s="87"/>
      <c r="AZ371" s="87"/>
      <c r="BA371" s="87"/>
      <c r="BB371" s="87"/>
      <c r="BC371" s="87"/>
      <c r="BD371" s="87"/>
      <c r="BE371" s="87"/>
      <c r="BF371" s="87"/>
      <c r="BG371" s="87"/>
      <c r="BH371" s="87"/>
    </row>
    <row r="372" spans="24:60" x14ac:dyDescent="0.25">
      <c r="X372" s="87"/>
      <c r="Y372" s="87"/>
      <c r="Z372" s="87"/>
      <c r="AA372" s="87"/>
      <c r="AB372" s="87"/>
      <c r="AC372" s="87"/>
      <c r="AD372" s="87"/>
      <c r="AE372" s="87"/>
      <c r="AF372" s="87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87"/>
      <c r="AR372" s="87"/>
      <c r="AS372" s="87"/>
      <c r="AT372" s="87"/>
      <c r="AU372" s="87"/>
      <c r="AV372" s="87"/>
      <c r="AW372" s="87"/>
      <c r="AX372" s="87"/>
      <c r="AY372" s="87"/>
      <c r="AZ372" s="87"/>
      <c r="BA372" s="87"/>
      <c r="BB372" s="87"/>
      <c r="BC372" s="87"/>
      <c r="BD372" s="87"/>
      <c r="BE372" s="87"/>
      <c r="BF372" s="87"/>
      <c r="BG372" s="87"/>
      <c r="BH372" s="87"/>
    </row>
    <row r="373" spans="24:60" x14ac:dyDescent="0.25">
      <c r="X373" s="87"/>
      <c r="Y373" s="87"/>
      <c r="Z373" s="87"/>
      <c r="AA373" s="87"/>
      <c r="AB373" s="87"/>
      <c r="AC373" s="87"/>
      <c r="AD373" s="87"/>
      <c r="AE373" s="87"/>
      <c r="AF373" s="87"/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87"/>
      <c r="AR373" s="87"/>
      <c r="AS373" s="87"/>
      <c r="AT373" s="87"/>
      <c r="AU373" s="87"/>
      <c r="AV373" s="87"/>
      <c r="AW373" s="87"/>
      <c r="AX373" s="87"/>
      <c r="AY373" s="87"/>
      <c r="AZ373" s="87"/>
      <c r="BA373" s="87"/>
      <c r="BB373" s="87"/>
      <c r="BC373" s="87"/>
      <c r="BD373" s="87"/>
      <c r="BE373" s="87"/>
      <c r="BF373" s="87"/>
      <c r="BG373" s="87"/>
      <c r="BH373" s="87"/>
    </row>
    <row r="374" spans="24:60" x14ac:dyDescent="0.25">
      <c r="X374" s="87"/>
      <c r="Y374" s="87"/>
      <c r="Z374" s="87"/>
      <c r="AA374" s="87"/>
      <c r="AB374" s="87"/>
      <c r="AC374" s="87"/>
      <c r="AD374" s="87"/>
      <c r="AE374" s="87"/>
      <c r="AF374" s="87"/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87"/>
      <c r="AR374" s="87"/>
      <c r="AS374" s="87"/>
      <c r="AT374" s="87"/>
      <c r="AU374" s="87"/>
      <c r="AV374" s="87"/>
      <c r="AW374" s="87"/>
      <c r="AX374" s="87"/>
      <c r="AY374" s="87"/>
      <c r="AZ374" s="87"/>
      <c r="BA374" s="87"/>
      <c r="BB374" s="87"/>
      <c r="BC374" s="87"/>
      <c r="BD374" s="87"/>
      <c r="BE374" s="87"/>
      <c r="BF374" s="87"/>
      <c r="BG374" s="87"/>
      <c r="BH374" s="87"/>
    </row>
    <row r="375" spans="24:60" x14ac:dyDescent="0.25"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87"/>
      <c r="AR375" s="87"/>
      <c r="AS375" s="87"/>
      <c r="AT375" s="87"/>
      <c r="AU375" s="87"/>
      <c r="AV375" s="87"/>
      <c r="AW375" s="87"/>
      <c r="AX375" s="87"/>
      <c r="AY375" s="87"/>
      <c r="AZ375" s="87"/>
      <c r="BA375" s="87"/>
      <c r="BB375" s="87"/>
      <c r="BC375" s="87"/>
      <c r="BD375" s="87"/>
      <c r="BE375" s="87"/>
      <c r="BF375" s="87"/>
      <c r="BG375" s="87"/>
      <c r="BH375" s="87"/>
    </row>
    <row r="376" spans="24:60" x14ac:dyDescent="0.25"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87"/>
      <c r="AR376" s="87"/>
      <c r="AS376" s="87"/>
      <c r="AT376" s="87"/>
      <c r="AU376" s="87"/>
      <c r="AV376" s="87"/>
      <c r="AW376" s="87"/>
      <c r="AX376" s="87"/>
      <c r="AY376" s="87"/>
      <c r="AZ376" s="87"/>
      <c r="BA376" s="87"/>
      <c r="BB376" s="87"/>
      <c r="BC376" s="87"/>
      <c r="BD376" s="87"/>
      <c r="BE376" s="87"/>
      <c r="BF376" s="87"/>
      <c r="BG376" s="87"/>
      <c r="BH376" s="87"/>
    </row>
    <row r="377" spans="24:60" x14ac:dyDescent="0.25">
      <c r="X377" s="87"/>
      <c r="Y377" s="87"/>
      <c r="Z377" s="87"/>
      <c r="AA377" s="87"/>
      <c r="AB377" s="87"/>
      <c r="AC377" s="87"/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87"/>
      <c r="AR377" s="87"/>
      <c r="AS377" s="87"/>
      <c r="AT377" s="87"/>
      <c r="AU377" s="87"/>
      <c r="AV377" s="87"/>
      <c r="AW377" s="87"/>
      <c r="AX377" s="87"/>
      <c r="AY377" s="87"/>
      <c r="AZ377" s="87"/>
      <c r="BA377" s="87"/>
      <c r="BB377" s="87"/>
      <c r="BC377" s="87"/>
      <c r="BD377" s="87"/>
      <c r="BE377" s="87"/>
      <c r="BF377" s="87"/>
      <c r="BG377" s="87"/>
      <c r="BH377" s="87"/>
    </row>
    <row r="378" spans="24:60" x14ac:dyDescent="0.25"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87"/>
      <c r="AR378" s="87"/>
      <c r="AS378" s="87"/>
      <c r="AT378" s="87"/>
      <c r="AU378" s="87"/>
      <c r="AV378" s="87"/>
      <c r="AW378" s="87"/>
      <c r="AX378" s="87"/>
      <c r="AY378" s="87"/>
      <c r="AZ378" s="87"/>
      <c r="BA378" s="87"/>
      <c r="BB378" s="87"/>
      <c r="BC378" s="87"/>
      <c r="BD378" s="87"/>
      <c r="BE378" s="87"/>
      <c r="BF378" s="87"/>
      <c r="BG378" s="87"/>
      <c r="BH378" s="87"/>
    </row>
    <row r="379" spans="24:60" x14ac:dyDescent="0.25">
      <c r="X379" s="87"/>
      <c r="Y379" s="87"/>
      <c r="Z379" s="87"/>
      <c r="AA379" s="87"/>
      <c r="AB379" s="87"/>
      <c r="AC379" s="87"/>
      <c r="AD379" s="87"/>
      <c r="AE379" s="87"/>
      <c r="AF379" s="87"/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87"/>
      <c r="AR379" s="87"/>
      <c r="AS379" s="87"/>
      <c r="AT379" s="87"/>
      <c r="AU379" s="87"/>
      <c r="AV379" s="87"/>
      <c r="AW379" s="87"/>
      <c r="AX379" s="87"/>
      <c r="AY379" s="87"/>
      <c r="AZ379" s="87"/>
      <c r="BA379" s="87"/>
      <c r="BB379" s="87"/>
      <c r="BC379" s="87"/>
      <c r="BD379" s="87"/>
      <c r="BE379" s="87"/>
      <c r="BF379" s="87"/>
      <c r="BG379" s="87"/>
      <c r="BH379" s="87"/>
    </row>
    <row r="380" spans="24:60" x14ac:dyDescent="0.25">
      <c r="X380" s="87"/>
      <c r="Y380" s="87"/>
      <c r="Z380" s="87"/>
      <c r="AA380" s="87"/>
      <c r="AB380" s="87"/>
      <c r="AC380" s="87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87"/>
      <c r="AR380" s="87"/>
      <c r="AS380" s="87"/>
      <c r="AT380" s="87"/>
      <c r="AU380" s="87"/>
      <c r="AV380" s="87"/>
      <c r="AW380" s="87"/>
      <c r="AX380" s="87"/>
      <c r="AY380" s="87"/>
      <c r="AZ380" s="87"/>
      <c r="BA380" s="87"/>
      <c r="BB380" s="87"/>
      <c r="BC380" s="87"/>
      <c r="BD380" s="87"/>
      <c r="BE380" s="87"/>
      <c r="BF380" s="87"/>
      <c r="BG380" s="87"/>
      <c r="BH380" s="87"/>
    </row>
    <row r="381" spans="24:60" x14ac:dyDescent="0.25"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87"/>
      <c r="AR381" s="87"/>
      <c r="AS381" s="87"/>
      <c r="AT381" s="87"/>
      <c r="AU381" s="87"/>
      <c r="AV381" s="87"/>
      <c r="AW381" s="87"/>
      <c r="AX381" s="87"/>
      <c r="AY381" s="87"/>
      <c r="AZ381" s="87"/>
      <c r="BA381" s="87"/>
      <c r="BB381" s="87"/>
      <c r="BC381" s="87"/>
      <c r="BD381" s="87"/>
      <c r="BE381" s="87"/>
      <c r="BF381" s="87"/>
      <c r="BG381" s="87"/>
      <c r="BH381" s="87"/>
    </row>
    <row r="382" spans="24:60" x14ac:dyDescent="0.25">
      <c r="X382" s="87"/>
      <c r="Y382" s="87"/>
      <c r="Z382" s="87"/>
      <c r="AA382" s="87"/>
      <c r="AB382" s="87"/>
      <c r="AC382" s="87"/>
      <c r="AD382" s="87"/>
      <c r="AE382" s="87"/>
      <c r="AF382" s="87"/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87"/>
      <c r="AR382" s="87"/>
      <c r="AS382" s="87"/>
      <c r="AT382" s="87"/>
      <c r="AU382" s="87"/>
      <c r="AV382" s="87"/>
      <c r="AW382" s="87"/>
      <c r="AX382" s="87"/>
      <c r="AY382" s="87"/>
      <c r="AZ382" s="87"/>
      <c r="BA382" s="87"/>
      <c r="BB382" s="87"/>
      <c r="BC382" s="87"/>
      <c r="BD382" s="87"/>
      <c r="BE382" s="87"/>
      <c r="BF382" s="87"/>
      <c r="BG382" s="87"/>
      <c r="BH382" s="87"/>
    </row>
    <row r="383" spans="24:60" x14ac:dyDescent="0.25">
      <c r="X383" s="87"/>
      <c r="Y383" s="87"/>
      <c r="Z383" s="87"/>
      <c r="AA383" s="87"/>
      <c r="AB383" s="87"/>
      <c r="AC383" s="87"/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87"/>
      <c r="AR383" s="87"/>
      <c r="AS383" s="87"/>
      <c r="AT383" s="87"/>
      <c r="AU383" s="87"/>
      <c r="AV383" s="87"/>
      <c r="AW383" s="87"/>
      <c r="AX383" s="87"/>
      <c r="AY383" s="87"/>
      <c r="AZ383" s="87"/>
      <c r="BA383" s="87"/>
      <c r="BB383" s="87"/>
      <c r="BC383" s="87"/>
      <c r="BD383" s="87"/>
      <c r="BE383" s="87"/>
      <c r="BF383" s="87"/>
      <c r="BG383" s="87"/>
      <c r="BH383" s="87"/>
    </row>
    <row r="384" spans="24:60" x14ac:dyDescent="0.25">
      <c r="X384" s="87"/>
      <c r="Y384" s="87"/>
      <c r="Z384" s="87"/>
      <c r="AA384" s="87"/>
      <c r="AB384" s="87"/>
      <c r="AC384" s="87"/>
      <c r="AD384" s="87"/>
      <c r="AE384" s="87"/>
      <c r="AF384" s="87"/>
      <c r="AG384" s="87"/>
      <c r="AH384" s="87"/>
      <c r="AI384" s="87"/>
      <c r="AJ384" s="87"/>
      <c r="AK384" s="87"/>
      <c r="AL384" s="87"/>
      <c r="AM384" s="87"/>
      <c r="AN384" s="87"/>
      <c r="AO384" s="87"/>
      <c r="AP384" s="87"/>
      <c r="AQ384" s="87"/>
      <c r="AR384" s="87"/>
      <c r="AS384" s="87"/>
      <c r="AT384" s="87"/>
      <c r="AU384" s="87"/>
      <c r="AV384" s="87"/>
      <c r="AW384" s="87"/>
      <c r="AX384" s="87"/>
      <c r="AY384" s="87"/>
      <c r="AZ384" s="87"/>
      <c r="BA384" s="87"/>
      <c r="BB384" s="87"/>
      <c r="BC384" s="87"/>
      <c r="BD384" s="87"/>
      <c r="BE384" s="87"/>
      <c r="BF384" s="87"/>
      <c r="BG384" s="87"/>
      <c r="BH384" s="87"/>
    </row>
    <row r="385" spans="24:60" x14ac:dyDescent="0.25">
      <c r="X385" s="87"/>
      <c r="Y385" s="87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87"/>
      <c r="AR385" s="87"/>
      <c r="AS385" s="87"/>
      <c r="AT385" s="87"/>
      <c r="AU385" s="87"/>
      <c r="AV385" s="87"/>
      <c r="AW385" s="87"/>
      <c r="AX385" s="87"/>
      <c r="AY385" s="87"/>
      <c r="AZ385" s="87"/>
      <c r="BA385" s="87"/>
      <c r="BB385" s="87"/>
      <c r="BC385" s="87"/>
      <c r="BD385" s="87"/>
      <c r="BE385" s="87"/>
      <c r="BF385" s="87"/>
      <c r="BG385" s="87"/>
      <c r="BH385" s="87"/>
    </row>
    <row r="386" spans="24:60" x14ac:dyDescent="0.25"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87"/>
      <c r="AR386" s="87"/>
      <c r="AS386" s="87"/>
      <c r="AT386" s="87"/>
      <c r="AU386" s="87"/>
      <c r="AV386" s="87"/>
      <c r="AW386" s="87"/>
      <c r="AX386" s="87"/>
      <c r="AY386" s="87"/>
      <c r="AZ386" s="87"/>
      <c r="BA386" s="87"/>
      <c r="BB386" s="87"/>
      <c r="BC386" s="87"/>
      <c r="BD386" s="87"/>
      <c r="BE386" s="87"/>
      <c r="BF386" s="87"/>
      <c r="BG386" s="87"/>
      <c r="BH386" s="87"/>
    </row>
    <row r="387" spans="24:60" x14ac:dyDescent="0.25">
      <c r="X387" s="87"/>
      <c r="Y387" s="87"/>
      <c r="Z387" s="87"/>
      <c r="AA387" s="87"/>
      <c r="AB387" s="87"/>
      <c r="AC387" s="87"/>
      <c r="AD387" s="87"/>
      <c r="AE387" s="87"/>
      <c r="AF387" s="87"/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87"/>
      <c r="AR387" s="87"/>
      <c r="AS387" s="87"/>
      <c r="AT387" s="87"/>
      <c r="AU387" s="87"/>
      <c r="AV387" s="87"/>
      <c r="AW387" s="87"/>
      <c r="AX387" s="87"/>
      <c r="AY387" s="87"/>
      <c r="AZ387" s="87"/>
      <c r="BA387" s="87"/>
      <c r="BB387" s="87"/>
      <c r="BC387" s="87"/>
      <c r="BD387" s="87"/>
      <c r="BE387" s="87"/>
      <c r="BF387" s="87"/>
      <c r="BG387" s="87"/>
      <c r="BH387" s="87"/>
    </row>
    <row r="388" spans="24:60" x14ac:dyDescent="0.25">
      <c r="X388" s="87"/>
      <c r="Y388" s="87"/>
      <c r="Z388" s="87"/>
      <c r="AA388" s="87"/>
      <c r="AB388" s="87"/>
      <c r="AC388" s="87"/>
      <c r="AD388" s="87"/>
      <c r="AE388" s="87"/>
      <c r="AF388" s="87"/>
      <c r="AG388" s="87"/>
      <c r="AH388" s="87"/>
      <c r="AI388" s="87"/>
      <c r="AJ388" s="87"/>
      <c r="AK388" s="87"/>
      <c r="AL388" s="87"/>
      <c r="AM388" s="87"/>
      <c r="AN388" s="87"/>
      <c r="AO388" s="87"/>
      <c r="AP388" s="87"/>
      <c r="AQ388" s="87"/>
      <c r="AR388" s="87"/>
      <c r="AS388" s="87"/>
      <c r="AT388" s="87"/>
      <c r="AU388" s="87"/>
      <c r="AV388" s="87"/>
      <c r="AW388" s="87"/>
      <c r="AX388" s="87"/>
      <c r="AY388" s="87"/>
      <c r="AZ388" s="87"/>
      <c r="BA388" s="87"/>
      <c r="BB388" s="87"/>
      <c r="BC388" s="87"/>
      <c r="BD388" s="87"/>
      <c r="BE388" s="87"/>
      <c r="BF388" s="87"/>
      <c r="BG388" s="87"/>
      <c r="BH388" s="87"/>
    </row>
    <row r="389" spans="24:60" x14ac:dyDescent="0.25">
      <c r="X389" s="87"/>
      <c r="Y389" s="87"/>
      <c r="Z389" s="87"/>
      <c r="AA389" s="87"/>
      <c r="AB389" s="87"/>
      <c r="AC389" s="87"/>
      <c r="AD389" s="87"/>
      <c r="AE389" s="87"/>
      <c r="AF389" s="87"/>
      <c r="AG389" s="87"/>
      <c r="AH389" s="87"/>
      <c r="AI389" s="87"/>
      <c r="AJ389" s="87"/>
      <c r="AK389" s="87"/>
      <c r="AL389" s="87"/>
      <c r="AM389" s="87"/>
      <c r="AN389" s="87"/>
      <c r="AO389" s="87"/>
      <c r="AP389" s="87"/>
      <c r="AQ389" s="87"/>
      <c r="AR389" s="87"/>
      <c r="AS389" s="87"/>
      <c r="AT389" s="87"/>
      <c r="AU389" s="87"/>
      <c r="AV389" s="87"/>
      <c r="AW389" s="87"/>
      <c r="AX389" s="87"/>
      <c r="AY389" s="87"/>
      <c r="AZ389" s="87"/>
      <c r="BA389" s="87"/>
      <c r="BB389" s="87"/>
      <c r="BC389" s="87"/>
      <c r="BD389" s="87"/>
      <c r="BE389" s="87"/>
      <c r="BF389" s="87"/>
      <c r="BG389" s="87"/>
      <c r="BH389" s="87"/>
    </row>
    <row r="390" spans="24:60" x14ac:dyDescent="0.25"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87"/>
      <c r="AR390" s="87"/>
      <c r="AS390" s="87"/>
      <c r="AT390" s="87"/>
      <c r="AU390" s="87"/>
      <c r="AV390" s="87"/>
      <c r="AW390" s="87"/>
      <c r="AX390" s="87"/>
      <c r="AY390" s="87"/>
      <c r="AZ390" s="87"/>
      <c r="BA390" s="87"/>
      <c r="BB390" s="87"/>
      <c r="BC390" s="87"/>
      <c r="BD390" s="87"/>
      <c r="BE390" s="87"/>
      <c r="BF390" s="87"/>
      <c r="BG390" s="87"/>
      <c r="BH390" s="87"/>
    </row>
    <row r="391" spans="24:60" x14ac:dyDescent="0.25">
      <c r="X391" s="87"/>
      <c r="Y391" s="87"/>
      <c r="Z391" s="87"/>
      <c r="AA391" s="87"/>
      <c r="AB391" s="87"/>
      <c r="AC391" s="87"/>
      <c r="AD391" s="87"/>
      <c r="AE391" s="87"/>
      <c r="AF391" s="87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87"/>
      <c r="AR391" s="87"/>
      <c r="AS391" s="87"/>
      <c r="AT391" s="87"/>
      <c r="AU391" s="87"/>
      <c r="AV391" s="87"/>
      <c r="AW391" s="87"/>
      <c r="AX391" s="87"/>
      <c r="AY391" s="87"/>
      <c r="AZ391" s="87"/>
      <c r="BA391" s="87"/>
      <c r="BB391" s="87"/>
      <c r="BC391" s="87"/>
      <c r="BD391" s="87"/>
      <c r="BE391" s="87"/>
      <c r="BF391" s="87"/>
      <c r="BG391" s="87"/>
      <c r="BH391" s="87"/>
    </row>
    <row r="392" spans="24:60" x14ac:dyDescent="0.25">
      <c r="X392" s="87"/>
      <c r="Y392" s="87"/>
      <c r="Z392" s="87"/>
      <c r="AA392" s="87"/>
      <c r="AB392" s="87"/>
      <c r="AC392" s="87"/>
      <c r="AD392" s="87"/>
      <c r="AE392" s="87"/>
      <c r="AF392" s="87"/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87"/>
      <c r="AR392" s="87"/>
      <c r="AS392" s="87"/>
      <c r="AT392" s="87"/>
      <c r="AU392" s="87"/>
      <c r="AV392" s="87"/>
      <c r="AW392" s="87"/>
      <c r="AX392" s="87"/>
      <c r="AY392" s="87"/>
      <c r="AZ392" s="87"/>
      <c r="BA392" s="87"/>
      <c r="BB392" s="87"/>
      <c r="BC392" s="87"/>
      <c r="BD392" s="87"/>
      <c r="BE392" s="87"/>
      <c r="BF392" s="87"/>
      <c r="BG392" s="87"/>
      <c r="BH392" s="87"/>
    </row>
    <row r="393" spans="24:60" x14ac:dyDescent="0.25">
      <c r="X393" s="87"/>
      <c r="Y393" s="87"/>
      <c r="Z393" s="87"/>
      <c r="AA393" s="87"/>
      <c r="AB393" s="87"/>
      <c r="AC393" s="87"/>
      <c r="AD393" s="87"/>
      <c r="AE393" s="87"/>
      <c r="AF393" s="87"/>
      <c r="AG393" s="87"/>
      <c r="AH393" s="87"/>
      <c r="AI393" s="87"/>
      <c r="AJ393" s="87"/>
      <c r="AK393" s="87"/>
      <c r="AL393" s="87"/>
      <c r="AM393" s="87"/>
      <c r="AN393" s="87"/>
      <c r="AO393" s="87"/>
      <c r="AP393" s="87"/>
      <c r="AQ393" s="87"/>
      <c r="AR393" s="87"/>
      <c r="AS393" s="87"/>
      <c r="AT393" s="87"/>
      <c r="AU393" s="87"/>
      <c r="AV393" s="87"/>
      <c r="AW393" s="87"/>
      <c r="AX393" s="87"/>
      <c r="AY393" s="87"/>
      <c r="AZ393" s="87"/>
      <c r="BA393" s="87"/>
      <c r="BB393" s="87"/>
      <c r="BC393" s="87"/>
      <c r="BD393" s="87"/>
      <c r="BE393" s="87"/>
      <c r="BF393" s="87"/>
      <c r="BG393" s="87"/>
      <c r="BH393" s="87"/>
    </row>
    <row r="394" spans="24:60" x14ac:dyDescent="0.25">
      <c r="X394" s="87"/>
      <c r="Y394" s="87"/>
      <c r="Z394" s="87"/>
      <c r="AA394" s="87"/>
      <c r="AB394" s="87"/>
      <c r="AC394" s="87"/>
      <c r="AD394" s="87"/>
      <c r="AE394" s="87"/>
      <c r="AF394" s="87"/>
      <c r="AG394" s="87"/>
      <c r="AH394" s="87"/>
      <c r="AI394" s="87"/>
      <c r="AJ394" s="87"/>
      <c r="AK394" s="87"/>
      <c r="AL394" s="87"/>
      <c r="AM394" s="87"/>
      <c r="AN394" s="87"/>
      <c r="AO394" s="87"/>
      <c r="AP394" s="87"/>
      <c r="AQ394" s="87"/>
      <c r="AR394" s="87"/>
      <c r="AS394" s="87"/>
      <c r="AT394" s="87"/>
      <c r="AU394" s="87"/>
      <c r="AV394" s="87"/>
      <c r="AW394" s="87"/>
      <c r="AX394" s="87"/>
      <c r="AY394" s="87"/>
      <c r="AZ394" s="87"/>
      <c r="BA394" s="87"/>
      <c r="BB394" s="87"/>
      <c r="BC394" s="87"/>
      <c r="BD394" s="87"/>
      <c r="BE394" s="87"/>
      <c r="BF394" s="87"/>
      <c r="BG394" s="87"/>
      <c r="BH394" s="87"/>
    </row>
    <row r="395" spans="24:60" x14ac:dyDescent="0.25">
      <c r="X395" s="87"/>
      <c r="Y395" s="87"/>
      <c r="Z395" s="87"/>
      <c r="AA395" s="87"/>
      <c r="AB395" s="87"/>
      <c r="AC395" s="87"/>
      <c r="AD395" s="87"/>
      <c r="AE395" s="87"/>
      <c r="AF395" s="87"/>
      <c r="AG395" s="87"/>
      <c r="AH395" s="87"/>
      <c r="AI395" s="87"/>
      <c r="AJ395" s="87"/>
      <c r="AK395" s="87"/>
      <c r="AL395" s="87"/>
      <c r="AM395" s="87"/>
      <c r="AN395" s="87"/>
      <c r="AO395" s="87"/>
      <c r="AP395" s="87"/>
      <c r="AQ395" s="87"/>
      <c r="AR395" s="87"/>
      <c r="AS395" s="87"/>
      <c r="AT395" s="87"/>
      <c r="AU395" s="87"/>
      <c r="AV395" s="87"/>
      <c r="AW395" s="87"/>
      <c r="AX395" s="87"/>
      <c r="AY395" s="87"/>
      <c r="AZ395" s="87"/>
      <c r="BA395" s="87"/>
      <c r="BB395" s="87"/>
      <c r="BC395" s="87"/>
      <c r="BD395" s="87"/>
      <c r="BE395" s="87"/>
      <c r="BF395" s="87"/>
      <c r="BG395" s="87"/>
      <c r="BH395" s="87"/>
    </row>
    <row r="396" spans="24:60" x14ac:dyDescent="0.25">
      <c r="X396" s="87"/>
      <c r="Y396" s="87"/>
      <c r="Z396" s="87"/>
      <c r="AA396" s="87"/>
      <c r="AB396" s="87"/>
      <c r="AC396" s="87"/>
      <c r="AD396" s="87"/>
      <c r="AE396" s="87"/>
      <c r="AF396" s="87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87"/>
      <c r="AS396" s="87"/>
      <c r="AT396" s="87"/>
      <c r="AU396" s="87"/>
      <c r="AV396" s="87"/>
      <c r="AW396" s="87"/>
      <c r="AX396" s="87"/>
      <c r="AY396" s="87"/>
      <c r="AZ396" s="87"/>
      <c r="BA396" s="87"/>
      <c r="BB396" s="87"/>
      <c r="BC396" s="87"/>
      <c r="BD396" s="87"/>
      <c r="BE396" s="87"/>
      <c r="BF396" s="87"/>
      <c r="BG396" s="87"/>
      <c r="BH396" s="87"/>
    </row>
    <row r="397" spans="24:60" x14ac:dyDescent="0.25">
      <c r="X397" s="87"/>
      <c r="Y397" s="87"/>
      <c r="Z397" s="87"/>
      <c r="AA397" s="87"/>
      <c r="AB397" s="87"/>
      <c r="AC397" s="87"/>
      <c r="AD397" s="87"/>
      <c r="AE397" s="87"/>
      <c r="AF397" s="87"/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87"/>
      <c r="AS397" s="87"/>
      <c r="AT397" s="87"/>
      <c r="AU397" s="87"/>
      <c r="AV397" s="87"/>
      <c r="AW397" s="87"/>
      <c r="AX397" s="87"/>
      <c r="AY397" s="87"/>
      <c r="AZ397" s="87"/>
      <c r="BA397" s="87"/>
      <c r="BB397" s="87"/>
      <c r="BC397" s="87"/>
      <c r="BD397" s="87"/>
      <c r="BE397" s="87"/>
      <c r="BF397" s="87"/>
      <c r="BG397" s="87"/>
      <c r="BH397" s="87"/>
    </row>
    <row r="398" spans="24:60" x14ac:dyDescent="0.25"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87"/>
      <c r="AS398" s="87"/>
      <c r="AT398" s="87"/>
      <c r="AU398" s="87"/>
      <c r="AV398" s="87"/>
      <c r="AW398" s="87"/>
      <c r="AX398" s="87"/>
      <c r="AY398" s="87"/>
      <c r="AZ398" s="87"/>
      <c r="BA398" s="87"/>
      <c r="BB398" s="87"/>
      <c r="BC398" s="87"/>
      <c r="BD398" s="87"/>
      <c r="BE398" s="87"/>
      <c r="BF398" s="87"/>
      <c r="BG398" s="87"/>
      <c r="BH398" s="87"/>
    </row>
    <row r="399" spans="24:60" x14ac:dyDescent="0.25"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87"/>
      <c r="AR399" s="87"/>
      <c r="AS399" s="87"/>
      <c r="AT399" s="87"/>
      <c r="AU399" s="87"/>
      <c r="AV399" s="87"/>
      <c r="AW399" s="87"/>
      <c r="AX399" s="87"/>
      <c r="AY399" s="87"/>
      <c r="AZ399" s="87"/>
      <c r="BA399" s="87"/>
      <c r="BB399" s="87"/>
      <c r="BC399" s="87"/>
      <c r="BD399" s="87"/>
      <c r="BE399" s="87"/>
      <c r="BF399" s="87"/>
      <c r="BG399" s="87"/>
      <c r="BH399" s="87"/>
    </row>
    <row r="400" spans="24:60" x14ac:dyDescent="0.25">
      <c r="X400" s="87"/>
      <c r="Y400" s="87"/>
      <c r="Z400" s="87"/>
      <c r="AA400" s="87"/>
      <c r="AB400" s="87"/>
      <c r="AC400" s="87"/>
      <c r="AD400" s="87"/>
      <c r="AE400" s="87"/>
      <c r="AF400" s="87"/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87"/>
      <c r="AR400" s="87"/>
      <c r="AS400" s="87"/>
      <c r="AT400" s="87"/>
      <c r="AU400" s="87"/>
      <c r="AV400" s="87"/>
      <c r="AW400" s="87"/>
      <c r="AX400" s="87"/>
      <c r="AY400" s="87"/>
      <c r="AZ400" s="87"/>
      <c r="BA400" s="87"/>
      <c r="BB400" s="87"/>
      <c r="BC400" s="87"/>
      <c r="BD400" s="87"/>
      <c r="BE400" s="87"/>
      <c r="BF400" s="87"/>
      <c r="BG400" s="87"/>
      <c r="BH400" s="87"/>
    </row>
    <row r="401" spans="24:60" x14ac:dyDescent="0.25">
      <c r="X401" s="87"/>
      <c r="Y401" s="87"/>
      <c r="Z401" s="87"/>
      <c r="AA401" s="87"/>
      <c r="AB401" s="87"/>
      <c r="AC401" s="87"/>
      <c r="AD401" s="87"/>
      <c r="AE401" s="87"/>
      <c r="AF401" s="87"/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87"/>
      <c r="AR401" s="87"/>
      <c r="AS401" s="87"/>
      <c r="AT401" s="87"/>
      <c r="AU401" s="87"/>
      <c r="AV401" s="87"/>
      <c r="AW401" s="87"/>
      <c r="AX401" s="87"/>
      <c r="AY401" s="87"/>
      <c r="AZ401" s="87"/>
      <c r="BA401" s="87"/>
      <c r="BB401" s="87"/>
      <c r="BC401" s="87"/>
      <c r="BD401" s="87"/>
      <c r="BE401" s="87"/>
      <c r="BF401" s="87"/>
      <c r="BG401" s="87"/>
      <c r="BH401" s="87"/>
    </row>
    <row r="402" spans="24:60" x14ac:dyDescent="0.25"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87"/>
      <c r="AR402" s="87"/>
      <c r="AS402" s="87"/>
      <c r="AT402" s="87"/>
      <c r="AU402" s="87"/>
      <c r="AV402" s="87"/>
      <c r="AW402" s="87"/>
      <c r="AX402" s="87"/>
      <c r="AY402" s="87"/>
      <c r="AZ402" s="87"/>
      <c r="BA402" s="87"/>
      <c r="BB402" s="87"/>
      <c r="BC402" s="87"/>
      <c r="BD402" s="87"/>
      <c r="BE402" s="87"/>
      <c r="BF402" s="87"/>
      <c r="BG402" s="87"/>
      <c r="BH402" s="87"/>
    </row>
    <row r="403" spans="24:60" x14ac:dyDescent="0.25"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87"/>
      <c r="AR403" s="87"/>
      <c r="AS403" s="87"/>
      <c r="AT403" s="87"/>
      <c r="AU403" s="87"/>
      <c r="AV403" s="87"/>
      <c r="AW403" s="87"/>
      <c r="AX403" s="87"/>
      <c r="AY403" s="87"/>
      <c r="AZ403" s="87"/>
      <c r="BA403" s="87"/>
      <c r="BB403" s="87"/>
      <c r="BC403" s="87"/>
      <c r="BD403" s="87"/>
      <c r="BE403" s="87"/>
      <c r="BF403" s="87"/>
      <c r="BG403" s="87"/>
      <c r="BH403" s="87"/>
    </row>
    <row r="404" spans="24:60" x14ac:dyDescent="0.25">
      <c r="X404" s="87"/>
      <c r="Y404" s="87"/>
      <c r="Z404" s="87"/>
      <c r="AA404" s="87"/>
      <c r="AB404" s="87"/>
      <c r="AC404" s="87"/>
      <c r="AD404" s="87"/>
      <c r="AE404" s="87"/>
      <c r="AF404" s="87"/>
      <c r="AG404" s="87"/>
      <c r="AH404" s="87"/>
      <c r="AI404" s="87"/>
      <c r="AJ404" s="87"/>
      <c r="AK404" s="87"/>
      <c r="AL404" s="87"/>
      <c r="AM404" s="87"/>
      <c r="AN404" s="87"/>
      <c r="AO404" s="87"/>
      <c r="AP404" s="87"/>
      <c r="AQ404" s="87"/>
      <c r="AR404" s="87"/>
      <c r="AS404" s="87"/>
      <c r="AT404" s="87"/>
      <c r="AU404" s="87"/>
      <c r="AV404" s="87"/>
      <c r="AW404" s="87"/>
      <c r="AX404" s="87"/>
      <c r="AY404" s="87"/>
      <c r="AZ404" s="87"/>
      <c r="BA404" s="87"/>
      <c r="BB404" s="87"/>
      <c r="BC404" s="87"/>
      <c r="BD404" s="87"/>
      <c r="BE404" s="87"/>
      <c r="BF404" s="87"/>
      <c r="BG404" s="87"/>
      <c r="BH404" s="87"/>
    </row>
    <row r="405" spans="24:60" x14ac:dyDescent="0.25">
      <c r="X405" s="87"/>
      <c r="Y405" s="87"/>
      <c r="Z405" s="87"/>
      <c r="AA405" s="87"/>
      <c r="AB405" s="87"/>
      <c r="AC405" s="87"/>
      <c r="AD405" s="87"/>
      <c r="AE405" s="87"/>
      <c r="AF405" s="87"/>
      <c r="AG405" s="87"/>
      <c r="AH405" s="87"/>
      <c r="AI405" s="87"/>
      <c r="AJ405" s="87"/>
      <c r="AK405" s="87"/>
      <c r="AL405" s="87"/>
      <c r="AM405" s="87"/>
      <c r="AN405" s="87"/>
      <c r="AO405" s="87"/>
      <c r="AP405" s="87"/>
      <c r="AQ405" s="87"/>
      <c r="AR405" s="87"/>
      <c r="AS405" s="87"/>
      <c r="AT405" s="87"/>
      <c r="AU405" s="87"/>
      <c r="AV405" s="87"/>
      <c r="AW405" s="87"/>
      <c r="AX405" s="87"/>
      <c r="AY405" s="87"/>
      <c r="AZ405" s="87"/>
      <c r="BA405" s="87"/>
      <c r="BB405" s="87"/>
      <c r="BC405" s="87"/>
      <c r="BD405" s="87"/>
      <c r="BE405" s="87"/>
      <c r="BF405" s="87"/>
      <c r="BG405" s="87"/>
      <c r="BH405" s="87"/>
    </row>
    <row r="406" spans="24:60" x14ac:dyDescent="0.25">
      <c r="X406" s="87"/>
      <c r="Y406" s="87"/>
      <c r="Z406" s="87"/>
      <c r="AA406" s="87"/>
      <c r="AB406" s="87"/>
      <c r="AC406" s="87"/>
      <c r="AD406" s="87"/>
      <c r="AE406" s="87"/>
      <c r="AF406" s="87"/>
      <c r="AG406" s="87"/>
      <c r="AH406" s="87"/>
      <c r="AI406" s="87"/>
      <c r="AJ406" s="87"/>
      <c r="AK406" s="87"/>
      <c r="AL406" s="87"/>
      <c r="AM406" s="87"/>
      <c r="AN406" s="87"/>
      <c r="AO406" s="87"/>
      <c r="AP406" s="87"/>
      <c r="AQ406" s="87"/>
      <c r="AR406" s="87"/>
      <c r="AS406" s="87"/>
      <c r="AT406" s="87"/>
      <c r="AU406" s="87"/>
      <c r="AV406" s="87"/>
      <c r="AW406" s="87"/>
      <c r="AX406" s="87"/>
      <c r="AY406" s="87"/>
      <c r="AZ406" s="87"/>
      <c r="BA406" s="87"/>
      <c r="BB406" s="87"/>
      <c r="BC406" s="87"/>
      <c r="BD406" s="87"/>
      <c r="BE406" s="87"/>
      <c r="BF406" s="87"/>
      <c r="BG406" s="87"/>
      <c r="BH406" s="87"/>
    </row>
    <row r="407" spans="24:60" x14ac:dyDescent="0.25">
      <c r="X407" s="87"/>
      <c r="Y407" s="87"/>
      <c r="Z407" s="87"/>
      <c r="AA407" s="87"/>
      <c r="AB407" s="87"/>
      <c r="AC407" s="87"/>
      <c r="AD407" s="87"/>
      <c r="AE407" s="87"/>
      <c r="AF407" s="87"/>
      <c r="AG407" s="87"/>
      <c r="AH407" s="87"/>
      <c r="AI407" s="87"/>
      <c r="AJ407" s="87"/>
      <c r="AK407" s="87"/>
      <c r="AL407" s="87"/>
      <c r="AM407" s="87"/>
      <c r="AN407" s="87"/>
      <c r="AO407" s="87"/>
      <c r="AP407" s="87"/>
      <c r="AQ407" s="87"/>
      <c r="AR407" s="87"/>
      <c r="AS407" s="87"/>
      <c r="AT407" s="87"/>
      <c r="AU407" s="87"/>
      <c r="AV407" s="87"/>
      <c r="AW407" s="87"/>
      <c r="AX407" s="87"/>
      <c r="AY407" s="87"/>
      <c r="AZ407" s="87"/>
      <c r="BA407" s="87"/>
      <c r="BB407" s="87"/>
      <c r="BC407" s="87"/>
      <c r="BD407" s="87"/>
      <c r="BE407" s="87"/>
      <c r="BF407" s="87"/>
      <c r="BG407" s="87"/>
      <c r="BH407" s="87"/>
    </row>
    <row r="408" spans="24:60" x14ac:dyDescent="0.25">
      <c r="X408" s="87"/>
      <c r="Y408" s="87"/>
      <c r="Z408" s="87"/>
      <c r="AA408" s="87"/>
      <c r="AB408" s="87"/>
      <c r="AC408" s="87"/>
      <c r="AD408" s="87"/>
      <c r="AE408" s="87"/>
      <c r="AF408" s="87"/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87"/>
      <c r="AR408" s="87"/>
      <c r="AS408" s="87"/>
      <c r="AT408" s="87"/>
      <c r="AU408" s="87"/>
      <c r="AV408" s="87"/>
      <c r="AW408" s="87"/>
      <c r="AX408" s="87"/>
      <c r="AY408" s="87"/>
      <c r="AZ408" s="87"/>
      <c r="BA408" s="87"/>
      <c r="BB408" s="87"/>
      <c r="BC408" s="87"/>
      <c r="BD408" s="87"/>
      <c r="BE408" s="87"/>
      <c r="BF408" s="87"/>
      <c r="BG408" s="87"/>
      <c r="BH408" s="87"/>
    </row>
    <row r="409" spans="24:60" x14ac:dyDescent="0.25">
      <c r="X409" s="87"/>
      <c r="Y409" s="87"/>
      <c r="Z409" s="87"/>
      <c r="AA409" s="87"/>
      <c r="AB409" s="87"/>
      <c r="AC409" s="87"/>
      <c r="AD409" s="87"/>
      <c r="AE409" s="87"/>
      <c r="AF409" s="87"/>
      <c r="AG409" s="87"/>
      <c r="AH409" s="87"/>
      <c r="AI409" s="87"/>
      <c r="AJ409" s="87"/>
      <c r="AK409" s="87"/>
      <c r="AL409" s="87"/>
      <c r="AM409" s="87"/>
      <c r="AN409" s="87"/>
      <c r="AO409" s="87"/>
      <c r="AP409" s="87"/>
      <c r="AQ409" s="87"/>
      <c r="AR409" s="87"/>
      <c r="AS409" s="87"/>
      <c r="AT409" s="87"/>
      <c r="AU409" s="87"/>
      <c r="AV409" s="87"/>
      <c r="AW409" s="87"/>
      <c r="AX409" s="87"/>
      <c r="AY409" s="87"/>
      <c r="AZ409" s="87"/>
      <c r="BA409" s="87"/>
      <c r="BB409" s="87"/>
      <c r="BC409" s="87"/>
      <c r="BD409" s="87"/>
      <c r="BE409" s="87"/>
      <c r="BF409" s="87"/>
      <c r="BG409" s="87"/>
      <c r="BH409" s="87"/>
    </row>
    <row r="410" spans="24:60" x14ac:dyDescent="0.25">
      <c r="X410" s="87"/>
      <c r="Y410" s="87"/>
      <c r="Z410" s="87"/>
      <c r="AA410" s="87"/>
      <c r="AB410" s="87"/>
      <c r="AC410" s="87"/>
      <c r="AD410" s="87"/>
      <c r="AE410" s="87"/>
      <c r="AF410" s="87"/>
      <c r="AG410" s="87"/>
      <c r="AH410" s="87"/>
      <c r="AI410" s="87"/>
      <c r="AJ410" s="87"/>
      <c r="AK410" s="87"/>
      <c r="AL410" s="87"/>
      <c r="AM410" s="87"/>
      <c r="AN410" s="87"/>
      <c r="AO410" s="87"/>
      <c r="AP410" s="87"/>
      <c r="AQ410" s="87"/>
      <c r="AR410" s="87"/>
      <c r="AS410" s="87"/>
      <c r="AT410" s="87"/>
      <c r="AU410" s="87"/>
      <c r="AV410" s="87"/>
      <c r="AW410" s="87"/>
      <c r="AX410" s="87"/>
      <c r="AY410" s="87"/>
      <c r="AZ410" s="87"/>
      <c r="BA410" s="87"/>
      <c r="BB410" s="87"/>
      <c r="BC410" s="87"/>
      <c r="BD410" s="87"/>
      <c r="BE410" s="87"/>
      <c r="BF410" s="87"/>
      <c r="BG410" s="87"/>
      <c r="BH410" s="87"/>
    </row>
    <row r="411" spans="24:60" x14ac:dyDescent="0.25"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87"/>
      <c r="AR411" s="87"/>
      <c r="AS411" s="87"/>
      <c r="AT411" s="87"/>
      <c r="AU411" s="87"/>
      <c r="AV411" s="87"/>
      <c r="AW411" s="87"/>
      <c r="AX411" s="87"/>
      <c r="AY411" s="87"/>
      <c r="AZ411" s="87"/>
      <c r="BA411" s="87"/>
      <c r="BB411" s="87"/>
      <c r="BC411" s="87"/>
      <c r="BD411" s="87"/>
      <c r="BE411" s="87"/>
      <c r="BF411" s="87"/>
      <c r="BG411" s="87"/>
      <c r="BH411" s="87"/>
    </row>
    <row r="412" spans="24:60" x14ac:dyDescent="0.25">
      <c r="X412" s="87"/>
      <c r="Y412" s="87"/>
      <c r="Z412" s="87"/>
      <c r="AA412" s="87"/>
      <c r="AB412" s="87"/>
      <c r="AC412" s="87"/>
      <c r="AD412" s="87"/>
      <c r="AE412" s="87"/>
      <c r="AF412" s="87"/>
      <c r="AG412" s="87"/>
      <c r="AH412" s="87"/>
      <c r="AI412" s="87"/>
      <c r="AJ412" s="87"/>
      <c r="AK412" s="87"/>
      <c r="AL412" s="87"/>
      <c r="AM412" s="87"/>
      <c r="AN412" s="87"/>
      <c r="AO412" s="87"/>
      <c r="AP412" s="87"/>
      <c r="AQ412" s="87"/>
      <c r="AR412" s="87"/>
      <c r="AS412" s="87"/>
      <c r="AT412" s="87"/>
      <c r="AU412" s="87"/>
      <c r="AV412" s="87"/>
      <c r="AW412" s="87"/>
      <c r="AX412" s="87"/>
      <c r="AY412" s="87"/>
      <c r="AZ412" s="87"/>
      <c r="BA412" s="87"/>
      <c r="BB412" s="87"/>
      <c r="BC412" s="87"/>
      <c r="BD412" s="87"/>
      <c r="BE412" s="87"/>
      <c r="BF412" s="87"/>
      <c r="BG412" s="87"/>
      <c r="BH412" s="87"/>
    </row>
    <row r="413" spans="24:60" x14ac:dyDescent="0.25">
      <c r="X413" s="87"/>
      <c r="Y413" s="87"/>
      <c r="Z413" s="87"/>
      <c r="AA413" s="87"/>
      <c r="AB413" s="87"/>
      <c r="AC413" s="87"/>
      <c r="AD413" s="87"/>
      <c r="AE413" s="87"/>
      <c r="AF413" s="87"/>
      <c r="AG413" s="87"/>
      <c r="AH413" s="87"/>
      <c r="AI413" s="87"/>
      <c r="AJ413" s="87"/>
      <c r="AK413" s="87"/>
      <c r="AL413" s="87"/>
      <c r="AM413" s="87"/>
      <c r="AN413" s="87"/>
      <c r="AO413" s="87"/>
      <c r="AP413" s="87"/>
      <c r="AQ413" s="87"/>
      <c r="AR413" s="87"/>
      <c r="AS413" s="87"/>
      <c r="AT413" s="87"/>
      <c r="AU413" s="87"/>
      <c r="AV413" s="87"/>
      <c r="AW413" s="87"/>
      <c r="AX413" s="87"/>
      <c r="AY413" s="87"/>
      <c r="AZ413" s="87"/>
      <c r="BA413" s="87"/>
      <c r="BB413" s="87"/>
      <c r="BC413" s="87"/>
      <c r="BD413" s="87"/>
      <c r="BE413" s="87"/>
      <c r="BF413" s="87"/>
      <c r="BG413" s="87"/>
      <c r="BH413" s="87"/>
    </row>
    <row r="414" spans="24:60" x14ac:dyDescent="0.25"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87"/>
      <c r="AQ414" s="87"/>
      <c r="AR414" s="87"/>
      <c r="AS414" s="87"/>
      <c r="AT414" s="87"/>
      <c r="AU414" s="87"/>
      <c r="AV414" s="87"/>
      <c r="AW414" s="87"/>
      <c r="AX414" s="87"/>
      <c r="AY414" s="87"/>
      <c r="AZ414" s="87"/>
      <c r="BA414" s="87"/>
      <c r="BB414" s="87"/>
      <c r="BC414" s="87"/>
      <c r="BD414" s="87"/>
      <c r="BE414" s="87"/>
      <c r="BF414" s="87"/>
      <c r="BG414" s="87"/>
      <c r="BH414" s="87"/>
    </row>
    <row r="415" spans="24:60" x14ac:dyDescent="0.25">
      <c r="X415" s="87"/>
      <c r="Y415" s="87"/>
      <c r="Z415" s="87"/>
      <c r="AA415" s="87"/>
      <c r="AB415" s="87"/>
      <c r="AC415" s="87"/>
      <c r="AD415" s="87"/>
      <c r="AE415" s="87"/>
      <c r="AF415" s="87"/>
      <c r="AG415" s="87"/>
      <c r="AH415" s="87"/>
      <c r="AI415" s="87"/>
      <c r="AJ415" s="87"/>
      <c r="AK415" s="87"/>
      <c r="AL415" s="87"/>
      <c r="AM415" s="87"/>
      <c r="AN415" s="87"/>
      <c r="AO415" s="87"/>
      <c r="AP415" s="87"/>
      <c r="AQ415" s="87"/>
      <c r="AR415" s="87"/>
      <c r="AS415" s="87"/>
      <c r="AT415" s="87"/>
      <c r="AU415" s="87"/>
      <c r="AV415" s="87"/>
      <c r="AW415" s="87"/>
      <c r="AX415" s="87"/>
      <c r="AY415" s="87"/>
      <c r="AZ415" s="87"/>
      <c r="BA415" s="87"/>
      <c r="BB415" s="87"/>
      <c r="BC415" s="87"/>
      <c r="BD415" s="87"/>
      <c r="BE415" s="87"/>
      <c r="BF415" s="87"/>
      <c r="BG415" s="87"/>
      <c r="BH415" s="87"/>
    </row>
    <row r="416" spans="24:60" x14ac:dyDescent="0.25"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87"/>
      <c r="AQ416" s="87"/>
      <c r="AR416" s="87"/>
      <c r="AS416" s="87"/>
      <c r="AT416" s="87"/>
      <c r="AU416" s="87"/>
      <c r="AV416" s="87"/>
      <c r="AW416" s="87"/>
      <c r="AX416" s="87"/>
      <c r="AY416" s="87"/>
      <c r="AZ416" s="87"/>
      <c r="BA416" s="87"/>
      <c r="BB416" s="87"/>
      <c r="BC416" s="87"/>
      <c r="BD416" s="87"/>
      <c r="BE416" s="87"/>
      <c r="BF416" s="87"/>
      <c r="BG416" s="87"/>
      <c r="BH416" s="87"/>
    </row>
    <row r="417" spans="24:60" x14ac:dyDescent="0.25">
      <c r="X417" s="87"/>
      <c r="Y417" s="87"/>
      <c r="Z417" s="87"/>
      <c r="AA417" s="87"/>
      <c r="AB417" s="87"/>
      <c r="AC417" s="87"/>
      <c r="AD417" s="87"/>
      <c r="AE417" s="87"/>
      <c r="AF417" s="87"/>
      <c r="AG417" s="87"/>
      <c r="AH417" s="87"/>
      <c r="AI417" s="87"/>
      <c r="AJ417" s="87"/>
      <c r="AK417" s="87"/>
      <c r="AL417" s="87"/>
      <c r="AM417" s="87"/>
      <c r="AN417" s="87"/>
      <c r="AO417" s="87"/>
      <c r="AP417" s="87"/>
      <c r="AQ417" s="87"/>
      <c r="AR417" s="87"/>
      <c r="AS417" s="87"/>
      <c r="AT417" s="87"/>
      <c r="AU417" s="87"/>
      <c r="AV417" s="87"/>
      <c r="AW417" s="87"/>
      <c r="AX417" s="87"/>
      <c r="AY417" s="87"/>
      <c r="AZ417" s="87"/>
      <c r="BA417" s="87"/>
      <c r="BB417" s="87"/>
      <c r="BC417" s="87"/>
      <c r="BD417" s="87"/>
      <c r="BE417" s="87"/>
      <c r="BF417" s="87"/>
      <c r="BG417" s="87"/>
      <c r="BH417" s="87"/>
    </row>
    <row r="418" spans="24:60" x14ac:dyDescent="0.25"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87"/>
      <c r="AQ418" s="87"/>
      <c r="AR418" s="87"/>
      <c r="AS418" s="87"/>
      <c r="AT418" s="87"/>
      <c r="AU418" s="87"/>
      <c r="AV418" s="87"/>
      <c r="AW418" s="87"/>
      <c r="AX418" s="87"/>
      <c r="AY418" s="87"/>
      <c r="AZ418" s="87"/>
      <c r="BA418" s="87"/>
      <c r="BB418" s="87"/>
      <c r="BC418" s="87"/>
      <c r="BD418" s="87"/>
      <c r="BE418" s="87"/>
      <c r="BF418" s="87"/>
      <c r="BG418" s="87"/>
      <c r="BH418" s="87"/>
    </row>
    <row r="419" spans="24:60" x14ac:dyDescent="0.25">
      <c r="X419" s="87"/>
      <c r="Y419" s="87"/>
      <c r="Z419" s="87"/>
      <c r="AA419" s="87"/>
      <c r="AB419" s="87"/>
      <c r="AC419" s="87"/>
      <c r="AD419" s="87"/>
      <c r="AE419" s="87"/>
      <c r="AF419" s="87"/>
      <c r="AG419" s="87"/>
      <c r="AH419" s="87"/>
      <c r="AI419" s="87"/>
      <c r="AJ419" s="87"/>
      <c r="AK419" s="87"/>
      <c r="AL419" s="87"/>
      <c r="AM419" s="87"/>
      <c r="AN419" s="87"/>
      <c r="AO419" s="87"/>
      <c r="AP419" s="87"/>
      <c r="AQ419" s="87"/>
      <c r="AR419" s="87"/>
      <c r="AS419" s="87"/>
      <c r="AT419" s="87"/>
      <c r="AU419" s="87"/>
      <c r="AV419" s="87"/>
      <c r="AW419" s="87"/>
      <c r="AX419" s="87"/>
      <c r="AY419" s="87"/>
      <c r="AZ419" s="87"/>
      <c r="BA419" s="87"/>
      <c r="BB419" s="87"/>
      <c r="BC419" s="87"/>
      <c r="BD419" s="87"/>
      <c r="BE419" s="87"/>
      <c r="BF419" s="87"/>
      <c r="BG419" s="87"/>
      <c r="BH419" s="87"/>
    </row>
    <row r="420" spans="24:60" x14ac:dyDescent="0.25">
      <c r="X420" s="87"/>
      <c r="Y420" s="87"/>
      <c r="Z420" s="87"/>
      <c r="AA420" s="87"/>
      <c r="AB420" s="87"/>
      <c r="AC420" s="87"/>
      <c r="AD420" s="87"/>
      <c r="AE420" s="87"/>
      <c r="AF420" s="87"/>
      <c r="AG420" s="87"/>
      <c r="AH420" s="87"/>
      <c r="AI420" s="87"/>
      <c r="AJ420" s="87"/>
      <c r="AK420" s="87"/>
      <c r="AL420" s="87"/>
      <c r="AM420" s="87"/>
      <c r="AN420" s="87"/>
      <c r="AO420" s="87"/>
      <c r="AP420" s="87"/>
      <c r="AQ420" s="87"/>
      <c r="AR420" s="87"/>
      <c r="AS420" s="87"/>
      <c r="AT420" s="87"/>
      <c r="AU420" s="87"/>
      <c r="AV420" s="87"/>
      <c r="AW420" s="87"/>
      <c r="AX420" s="87"/>
      <c r="AY420" s="87"/>
      <c r="AZ420" s="87"/>
      <c r="BA420" s="87"/>
      <c r="BB420" s="87"/>
      <c r="BC420" s="87"/>
      <c r="BD420" s="87"/>
      <c r="BE420" s="87"/>
      <c r="BF420" s="87"/>
      <c r="BG420" s="87"/>
      <c r="BH420" s="87"/>
    </row>
    <row r="421" spans="24:60" x14ac:dyDescent="0.25">
      <c r="X421" s="87"/>
      <c r="Y421" s="87"/>
      <c r="Z421" s="87"/>
      <c r="AA421" s="87"/>
      <c r="AB421" s="87"/>
      <c r="AC421" s="87"/>
      <c r="AD421" s="87"/>
      <c r="AE421" s="87"/>
      <c r="AF421" s="87"/>
      <c r="AG421" s="87"/>
      <c r="AH421" s="87"/>
      <c r="AI421" s="87"/>
      <c r="AJ421" s="87"/>
      <c r="AK421" s="87"/>
      <c r="AL421" s="87"/>
      <c r="AM421" s="87"/>
      <c r="AN421" s="87"/>
      <c r="AO421" s="87"/>
      <c r="AP421" s="87"/>
      <c r="AQ421" s="87"/>
      <c r="AR421" s="87"/>
      <c r="AS421" s="87"/>
      <c r="AT421" s="87"/>
      <c r="AU421" s="87"/>
      <c r="AV421" s="87"/>
      <c r="AW421" s="87"/>
      <c r="AX421" s="87"/>
      <c r="AY421" s="87"/>
      <c r="AZ421" s="87"/>
      <c r="BA421" s="87"/>
      <c r="BB421" s="87"/>
      <c r="BC421" s="87"/>
      <c r="BD421" s="87"/>
      <c r="BE421" s="87"/>
      <c r="BF421" s="87"/>
      <c r="BG421" s="87"/>
      <c r="BH421" s="87"/>
    </row>
    <row r="422" spans="24:60" x14ac:dyDescent="0.25"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87"/>
      <c r="AQ422" s="87"/>
      <c r="AR422" s="87"/>
      <c r="AS422" s="87"/>
      <c r="AT422" s="87"/>
      <c r="AU422" s="87"/>
      <c r="AV422" s="87"/>
      <c r="AW422" s="87"/>
      <c r="AX422" s="87"/>
      <c r="AY422" s="87"/>
      <c r="AZ422" s="87"/>
      <c r="BA422" s="87"/>
      <c r="BB422" s="87"/>
      <c r="BC422" s="87"/>
      <c r="BD422" s="87"/>
      <c r="BE422" s="87"/>
      <c r="BF422" s="87"/>
      <c r="BG422" s="87"/>
      <c r="BH422" s="87"/>
    </row>
    <row r="423" spans="24:60" x14ac:dyDescent="0.25"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87"/>
      <c r="AS423" s="87"/>
      <c r="AT423" s="87"/>
      <c r="AU423" s="87"/>
      <c r="AV423" s="87"/>
      <c r="AW423" s="87"/>
      <c r="AX423" s="87"/>
      <c r="AY423" s="87"/>
      <c r="AZ423" s="87"/>
      <c r="BA423" s="87"/>
      <c r="BB423" s="87"/>
      <c r="BC423" s="87"/>
      <c r="BD423" s="87"/>
      <c r="BE423" s="87"/>
      <c r="BF423" s="87"/>
      <c r="BG423" s="87"/>
      <c r="BH423" s="87"/>
    </row>
    <row r="424" spans="24:60" x14ac:dyDescent="0.25"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87"/>
      <c r="AR424" s="87"/>
      <c r="AS424" s="87"/>
      <c r="AT424" s="87"/>
      <c r="AU424" s="87"/>
      <c r="AV424" s="87"/>
      <c r="AW424" s="87"/>
      <c r="AX424" s="87"/>
      <c r="AY424" s="87"/>
      <c r="AZ424" s="87"/>
      <c r="BA424" s="87"/>
      <c r="BB424" s="87"/>
      <c r="BC424" s="87"/>
      <c r="BD424" s="87"/>
      <c r="BE424" s="87"/>
      <c r="BF424" s="87"/>
      <c r="BG424" s="87"/>
      <c r="BH424" s="87"/>
    </row>
    <row r="425" spans="24:60" x14ac:dyDescent="0.25"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87"/>
      <c r="AR425" s="87"/>
      <c r="AS425" s="87"/>
      <c r="AT425" s="87"/>
      <c r="AU425" s="87"/>
      <c r="AV425" s="87"/>
      <c r="AW425" s="87"/>
      <c r="AX425" s="87"/>
      <c r="AY425" s="87"/>
      <c r="AZ425" s="87"/>
      <c r="BA425" s="87"/>
      <c r="BB425" s="87"/>
      <c r="BC425" s="87"/>
      <c r="BD425" s="87"/>
      <c r="BE425" s="87"/>
      <c r="BF425" s="87"/>
      <c r="BG425" s="87"/>
      <c r="BH425" s="87"/>
    </row>
    <row r="426" spans="24:60" x14ac:dyDescent="0.25"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87"/>
      <c r="AR426" s="87"/>
      <c r="AS426" s="87"/>
      <c r="AT426" s="87"/>
      <c r="AU426" s="87"/>
      <c r="AV426" s="87"/>
      <c r="AW426" s="87"/>
      <c r="AX426" s="87"/>
      <c r="AY426" s="87"/>
      <c r="AZ426" s="87"/>
      <c r="BA426" s="87"/>
      <c r="BB426" s="87"/>
      <c r="BC426" s="87"/>
      <c r="BD426" s="87"/>
      <c r="BE426" s="87"/>
      <c r="BF426" s="87"/>
      <c r="BG426" s="87"/>
      <c r="BH426" s="87"/>
    </row>
    <row r="427" spans="24:60" x14ac:dyDescent="0.25">
      <c r="X427" s="87"/>
      <c r="Y427" s="87"/>
      <c r="Z427" s="87"/>
      <c r="AA427" s="87"/>
      <c r="AB427" s="87"/>
      <c r="AC427" s="87"/>
      <c r="AD427" s="87"/>
      <c r="AE427" s="87"/>
      <c r="AF427" s="87"/>
      <c r="AG427" s="87"/>
      <c r="AH427" s="87"/>
      <c r="AI427" s="87"/>
      <c r="AJ427" s="87"/>
      <c r="AK427" s="87"/>
      <c r="AL427" s="87"/>
      <c r="AM427" s="87"/>
      <c r="AN427" s="87"/>
      <c r="AO427" s="87"/>
      <c r="AP427" s="87"/>
      <c r="AQ427" s="87"/>
      <c r="AR427" s="87"/>
      <c r="AS427" s="87"/>
      <c r="AT427" s="87"/>
      <c r="AU427" s="87"/>
      <c r="AV427" s="87"/>
      <c r="AW427" s="87"/>
      <c r="AX427" s="87"/>
      <c r="AY427" s="87"/>
      <c r="AZ427" s="87"/>
      <c r="BA427" s="87"/>
      <c r="BB427" s="87"/>
      <c r="BC427" s="87"/>
      <c r="BD427" s="87"/>
      <c r="BE427" s="87"/>
      <c r="BF427" s="87"/>
      <c r="BG427" s="87"/>
      <c r="BH427" s="87"/>
    </row>
    <row r="428" spans="24:60" x14ac:dyDescent="0.25"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87"/>
      <c r="AR428" s="87"/>
      <c r="AS428" s="87"/>
      <c r="AT428" s="87"/>
      <c r="AU428" s="87"/>
      <c r="AV428" s="87"/>
      <c r="AW428" s="87"/>
      <c r="AX428" s="87"/>
      <c r="AY428" s="87"/>
      <c r="AZ428" s="87"/>
      <c r="BA428" s="87"/>
      <c r="BB428" s="87"/>
      <c r="BC428" s="87"/>
      <c r="BD428" s="87"/>
      <c r="BE428" s="87"/>
      <c r="BF428" s="87"/>
      <c r="BG428" s="87"/>
      <c r="BH428" s="87"/>
    </row>
    <row r="429" spans="24:60" x14ac:dyDescent="0.25"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87"/>
      <c r="AR429" s="87"/>
      <c r="AS429" s="87"/>
      <c r="AT429" s="87"/>
      <c r="AU429" s="87"/>
      <c r="AV429" s="87"/>
      <c r="AW429" s="87"/>
      <c r="AX429" s="87"/>
      <c r="AY429" s="87"/>
      <c r="AZ429" s="87"/>
      <c r="BA429" s="87"/>
      <c r="BB429" s="87"/>
      <c r="BC429" s="87"/>
      <c r="BD429" s="87"/>
      <c r="BE429" s="87"/>
      <c r="BF429" s="87"/>
      <c r="BG429" s="87"/>
      <c r="BH429" s="87"/>
    </row>
    <row r="430" spans="24:60" x14ac:dyDescent="0.25"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87"/>
      <c r="AR430" s="87"/>
      <c r="AS430" s="87"/>
      <c r="AT430" s="87"/>
      <c r="AU430" s="87"/>
      <c r="AV430" s="87"/>
      <c r="AW430" s="87"/>
      <c r="AX430" s="87"/>
      <c r="AY430" s="87"/>
      <c r="AZ430" s="87"/>
      <c r="BA430" s="87"/>
      <c r="BB430" s="87"/>
      <c r="BC430" s="87"/>
      <c r="BD430" s="87"/>
      <c r="BE430" s="87"/>
      <c r="BF430" s="87"/>
      <c r="BG430" s="87"/>
      <c r="BH430" s="87"/>
    </row>
    <row r="431" spans="24:60" x14ac:dyDescent="0.25"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7"/>
      <c r="AJ431" s="87"/>
      <c r="AK431" s="87"/>
      <c r="AL431" s="87"/>
      <c r="AM431" s="87"/>
      <c r="AN431" s="87"/>
      <c r="AO431" s="87"/>
      <c r="AP431" s="87"/>
      <c r="AQ431" s="87"/>
      <c r="AR431" s="87"/>
      <c r="AS431" s="87"/>
      <c r="AT431" s="87"/>
      <c r="AU431" s="87"/>
      <c r="AV431" s="87"/>
      <c r="AW431" s="87"/>
      <c r="AX431" s="87"/>
      <c r="AY431" s="87"/>
      <c r="AZ431" s="87"/>
      <c r="BA431" s="87"/>
      <c r="BB431" s="87"/>
      <c r="BC431" s="87"/>
      <c r="BD431" s="87"/>
      <c r="BE431" s="87"/>
      <c r="BF431" s="87"/>
      <c r="BG431" s="87"/>
      <c r="BH431" s="87"/>
    </row>
    <row r="432" spans="24:60" x14ac:dyDescent="0.25"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7"/>
      <c r="AJ432" s="87"/>
      <c r="AK432" s="87"/>
      <c r="AL432" s="87"/>
      <c r="AM432" s="87"/>
      <c r="AN432" s="87"/>
      <c r="AO432" s="87"/>
      <c r="AP432" s="87"/>
      <c r="AQ432" s="87"/>
      <c r="AR432" s="87"/>
      <c r="AS432" s="87"/>
      <c r="AT432" s="87"/>
      <c r="AU432" s="87"/>
      <c r="AV432" s="87"/>
      <c r="AW432" s="87"/>
      <c r="AX432" s="87"/>
      <c r="AY432" s="87"/>
      <c r="AZ432" s="87"/>
      <c r="BA432" s="87"/>
      <c r="BB432" s="87"/>
      <c r="BC432" s="87"/>
      <c r="BD432" s="87"/>
      <c r="BE432" s="87"/>
      <c r="BF432" s="87"/>
      <c r="BG432" s="87"/>
      <c r="BH432" s="87"/>
    </row>
    <row r="433" spans="24:60" x14ac:dyDescent="0.25"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7"/>
      <c r="AJ433" s="87"/>
      <c r="AK433" s="87"/>
      <c r="AL433" s="87"/>
      <c r="AM433" s="87"/>
      <c r="AN433" s="87"/>
      <c r="AO433" s="87"/>
      <c r="AP433" s="87"/>
      <c r="AQ433" s="87"/>
      <c r="AR433" s="87"/>
      <c r="AS433" s="87"/>
      <c r="AT433" s="87"/>
      <c r="AU433" s="87"/>
      <c r="AV433" s="87"/>
      <c r="AW433" s="87"/>
      <c r="AX433" s="87"/>
      <c r="AY433" s="87"/>
      <c r="AZ433" s="87"/>
      <c r="BA433" s="87"/>
      <c r="BB433" s="87"/>
      <c r="BC433" s="87"/>
      <c r="BD433" s="87"/>
      <c r="BE433" s="87"/>
      <c r="BF433" s="87"/>
      <c r="BG433" s="87"/>
      <c r="BH433" s="87"/>
    </row>
    <row r="434" spans="24:60" x14ac:dyDescent="0.25"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87"/>
      <c r="AR434" s="87"/>
      <c r="AS434" s="87"/>
      <c r="AT434" s="87"/>
      <c r="AU434" s="87"/>
      <c r="AV434" s="87"/>
      <c r="AW434" s="87"/>
      <c r="AX434" s="87"/>
      <c r="AY434" s="87"/>
      <c r="AZ434" s="87"/>
      <c r="BA434" s="87"/>
      <c r="BB434" s="87"/>
      <c r="BC434" s="87"/>
      <c r="BD434" s="87"/>
      <c r="BE434" s="87"/>
      <c r="BF434" s="87"/>
      <c r="BG434" s="87"/>
      <c r="BH434" s="87"/>
    </row>
    <row r="435" spans="24:60" x14ac:dyDescent="0.25"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87"/>
      <c r="AR435" s="87"/>
      <c r="AS435" s="87"/>
      <c r="AT435" s="87"/>
      <c r="AU435" s="87"/>
      <c r="AV435" s="87"/>
      <c r="AW435" s="87"/>
      <c r="AX435" s="87"/>
      <c r="AY435" s="87"/>
      <c r="AZ435" s="87"/>
      <c r="BA435" s="87"/>
      <c r="BB435" s="87"/>
      <c r="BC435" s="87"/>
      <c r="BD435" s="87"/>
      <c r="BE435" s="87"/>
      <c r="BF435" s="87"/>
      <c r="BG435" s="87"/>
      <c r="BH435" s="87"/>
    </row>
    <row r="436" spans="24:60" x14ac:dyDescent="0.25"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87"/>
      <c r="AR436" s="87"/>
      <c r="AS436" s="87"/>
      <c r="AT436" s="87"/>
      <c r="AU436" s="87"/>
      <c r="AV436" s="87"/>
      <c r="AW436" s="87"/>
      <c r="AX436" s="87"/>
      <c r="AY436" s="87"/>
      <c r="AZ436" s="87"/>
      <c r="BA436" s="87"/>
      <c r="BB436" s="87"/>
      <c r="BC436" s="87"/>
      <c r="BD436" s="87"/>
      <c r="BE436" s="87"/>
      <c r="BF436" s="87"/>
      <c r="BG436" s="87"/>
      <c r="BH436" s="87"/>
    </row>
    <row r="437" spans="24:60" x14ac:dyDescent="0.25"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87"/>
      <c r="AR437" s="87"/>
      <c r="AS437" s="87"/>
      <c r="AT437" s="87"/>
      <c r="AU437" s="87"/>
      <c r="AV437" s="87"/>
      <c r="AW437" s="87"/>
      <c r="AX437" s="87"/>
      <c r="AY437" s="87"/>
      <c r="AZ437" s="87"/>
      <c r="BA437" s="87"/>
      <c r="BB437" s="87"/>
      <c r="BC437" s="87"/>
      <c r="BD437" s="87"/>
      <c r="BE437" s="87"/>
      <c r="BF437" s="87"/>
      <c r="BG437" s="87"/>
      <c r="BH437" s="87"/>
    </row>
    <row r="438" spans="24:60" x14ac:dyDescent="0.25">
      <c r="X438" s="87"/>
      <c r="Y438" s="87"/>
      <c r="Z438" s="87"/>
      <c r="AA438" s="87"/>
      <c r="AB438" s="87"/>
      <c r="AC438" s="87"/>
      <c r="AD438" s="87"/>
      <c r="AE438" s="87"/>
      <c r="AF438" s="87"/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87"/>
      <c r="AR438" s="87"/>
      <c r="AS438" s="87"/>
      <c r="AT438" s="87"/>
      <c r="AU438" s="87"/>
      <c r="AV438" s="87"/>
      <c r="AW438" s="87"/>
      <c r="AX438" s="87"/>
      <c r="AY438" s="87"/>
      <c r="AZ438" s="87"/>
      <c r="BA438" s="87"/>
      <c r="BB438" s="87"/>
      <c r="BC438" s="87"/>
      <c r="BD438" s="87"/>
      <c r="BE438" s="87"/>
      <c r="BF438" s="87"/>
      <c r="BG438" s="87"/>
      <c r="BH438" s="87"/>
    </row>
    <row r="439" spans="24:60" x14ac:dyDescent="0.25"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87"/>
      <c r="AR439" s="87"/>
      <c r="AS439" s="87"/>
      <c r="AT439" s="87"/>
      <c r="AU439" s="87"/>
      <c r="AV439" s="87"/>
      <c r="AW439" s="87"/>
      <c r="AX439" s="87"/>
      <c r="AY439" s="87"/>
      <c r="AZ439" s="87"/>
      <c r="BA439" s="87"/>
      <c r="BB439" s="87"/>
      <c r="BC439" s="87"/>
      <c r="BD439" s="87"/>
      <c r="BE439" s="87"/>
      <c r="BF439" s="87"/>
      <c r="BG439" s="87"/>
      <c r="BH439" s="87"/>
    </row>
    <row r="440" spans="24:60" x14ac:dyDescent="0.25">
      <c r="X440" s="87"/>
      <c r="Y440" s="87"/>
      <c r="Z440" s="87"/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87"/>
      <c r="AR440" s="87"/>
      <c r="AS440" s="87"/>
      <c r="AT440" s="87"/>
      <c r="AU440" s="87"/>
      <c r="AV440" s="87"/>
      <c r="AW440" s="87"/>
      <c r="AX440" s="87"/>
      <c r="AY440" s="87"/>
      <c r="AZ440" s="87"/>
      <c r="BA440" s="87"/>
      <c r="BB440" s="87"/>
      <c r="BC440" s="87"/>
      <c r="BD440" s="87"/>
      <c r="BE440" s="87"/>
      <c r="BF440" s="87"/>
      <c r="BG440" s="87"/>
      <c r="BH440" s="87"/>
    </row>
    <row r="441" spans="24:60" x14ac:dyDescent="0.25">
      <c r="X441" s="87"/>
      <c r="Y441" s="87"/>
      <c r="Z441" s="87"/>
      <c r="AA441" s="87"/>
      <c r="AB441" s="87"/>
      <c r="AC441" s="87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87"/>
      <c r="AR441" s="87"/>
      <c r="AS441" s="87"/>
      <c r="AT441" s="87"/>
      <c r="AU441" s="87"/>
      <c r="AV441" s="87"/>
      <c r="AW441" s="87"/>
      <c r="AX441" s="87"/>
      <c r="AY441" s="87"/>
      <c r="AZ441" s="87"/>
      <c r="BA441" s="87"/>
      <c r="BB441" s="87"/>
      <c r="BC441" s="87"/>
      <c r="BD441" s="87"/>
      <c r="BE441" s="87"/>
      <c r="BF441" s="87"/>
      <c r="BG441" s="87"/>
      <c r="BH441" s="87"/>
    </row>
    <row r="442" spans="24:60" x14ac:dyDescent="0.25"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87"/>
      <c r="AR442" s="87"/>
      <c r="AS442" s="87"/>
      <c r="AT442" s="87"/>
      <c r="AU442" s="87"/>
      <c r="AV442" s="87"/>
      <c r="AW442" s="87"/>
      <c r="AX442" s="87"/>
      <c r="AY442" s="87"/>
      <c r="AZ442" s="87"/>
      <c r="BA442" s="87"/>
      <c r="BB442" s="87"/>
      <c r="BC442" s="87"/>
      <c r="BD442" s="87"/>
      <c r="BE442" s="87"/>
      <c r="BF442" s="87"/>
      <c r="BG442" s="87"/>
      <c r="BH442" s="87"/>
    </row>
    <row r="443" spans="24:60" x14ac:dyDescent="0.25">
      <c r="X443" s="87"/>
      <c r="Y443" s="87"/>
      <c r="Z443" s="87"/>
      <c r="AA443" s="87"/>
      <c r="AB443" s="87"/>
      <c r="AC443" s="87"/>
      <c r="AD443" s="87"/>
      <c r="AE443" s="87"/>
      <c r="AF443" s="87"/>
      <c r="AG443" s="87"/>
      <c r="AH443" s="87"/>
      <c r="AI443" s="87"/>
      <c r="AJ443" s="87"/>
      <c r="AK443" s="87"/>
      <c r="AL443" s="87"/>
      <c r="AM443" s="87"/>
      <c r="AN443" s="87"/>
      <c r="AO443" s="87"/>
      <c r="AP443" s="87"/>
      <c r="AQ443" s="87"/>
      <c r="AR443" s="87"/>
      <c r="AS443" s="87"/>
      <c r="AT443" s="87"/>
      <c r="AU443" s="87"/>
      <c r="AV443" s="87"/>
      <c r="AW443" s="87"/>
      <c r="AX443" s="87"/>
      <c r="AY443" s="87"/>
      <c r="AZ443" s="87"/>
      <c r="BA443" s="87"/>
      <c r="BB443" s="87"/>
      <c r="BC443" s="87"/>
      <c r="BD443" s="87"/>
      <c r="BE443" s="87"/>
      <c r="BF443" s="87"/>
      <c r="BG443" s="87"/>
      <c r="BH443" s="87"/>
    </row>
    <row r="444" spans="24:60" x14ac:dyDescent="0.25">
      <c r="X444" s="87"/>
      <c r="Y444" s="87"/>
      <c r="Z444" s="87"/>
      <c r="AA444" s="87"/>
      <c r="AB444" s="87"/>
      <c r="AC444" s="87"/>
      <c r="AD444" s="87"/>
      <c r="AE444" s="87"/>
      <c r="AF444" s="87"/>
      <c r="AG444" s="87"/>
      <c r="AH444" s="87"/>
      <c r="AI444" s="87"/>
      <c r="AJ444" s="87"/>
      <c r="AK444" s="87"/>
      <c r="AL444" s="87"/>
      <c r="AM444" s="87"/>
      <c r="AN444" s="87"/>
      <c r="AO444" s="87"/>
      <c r="AP444" s="87"/>
      <c r="AQ444" s="87"/>
      <c r="AR444" s="87"/>
      <c r="AS444" s="87"/>
      <c r="AT444" s="87"/>
      <c r="AU444" s="87"/>
      <c r="AV444" s="87"/>
      <c r="AW444" s="87"/>
      <c r="AX444" s="87"/>
      <c r="AY444" s="87"/>
      <c r="AZ444" s="87"/>
      <c r="BA444" s="87"/>
      <c r="BB444" s="87"/>
      <c r="BC444" s="87"/>
      <c r="BD444" s="87"/>
      <c r="BE444" s="87"/>
      <c r="BF444" s="87"/>
      <c r="BG444" s="87"/>
      <c r="BH444" s="87"/>
    </row>
    <row r="445" spans="24:60" x14ac:dyDescent="0.25">
      <c r="X445" s="87"/>
      <c r="Y445" s="87"/>
      <c r="Z445" s="87"/>
      <c r="AA445" s="87"/>
      <c r="AB445" s="87"/>
      <c r="AC445" s="87"/>
      <c r="AD445" s="87"/>
      <c r="AE445" s="87"/>
      <c r="AF445" s="87"/>
      <c r="AG445" s="87"/>
      <c r="AH445" s="87"/>
      <c r="AI445" s="87"/>
      <c r="AJ445" s="87"/>
      <c r="AK445" s="87"/>
      <c r="AL445" s="87"/>
      <c r="AM445" s="87"/>
      <c r="AN445" s="87"/>
      <c r="AO445" s="87"/>
      <c r="AP445" s="87"/>
      <c r="AQ445" s="87"/>
      <c r="AR445" s="87"/>
      <c r="AS445" s="87"/>
      <c r="AT445" s="87"/>
      <c r="AU445" s="87"/>
      <c r="AV445" s="87"/>
      <c r="AW445" s="87"/>
      <c r="AX445" s="87"/>
      <c r="AY445" s="87"/>
      <c r="AZ445" s="87"/>
      <c r="BA445" s="87"/>
      <c r="BB445" s="87"/>
      <c r="BC445" s="87"/>
      <c r="BD445" s="87"/>
      <c r="BE445" s="87"/>
      <c r="BF445" s="87"/>
      <c r="BG445" s="87"/>
      <c r="BH445" s="87"/>
    </row>
    <row r="446" spans="24:60" x14ac:dyDescent="0.25">
      <c r="X446" s="87"/>
      <c r="Y446" s="87"/>
      <c r="Z446" s="87"/>
      <c r="AA446" s="87"/>
      <c r="AB446" s="87"/>
      <c r="AC446" s="87"/>
      <c r="AD446" s="87"/>
      <c r="AE446" s="87"/>
      <c r="AF446" s="87"/>
      <c r="AG446" s="87"/>
      <c r="AH446" s="87"/>
      <c r="AI446" s="87"/>
      <c r="AJ446" s="87"/>
      <c r="AK446" s="87"/>
      <c r="AL446" s="87"/>
      <c r="AM446" s="87"/>
      <c r="AN446" s="87"/>
      <c r="AO446" s="87"/>
      <c r="AP446" s="87"/>
      <c r="AQ446" s="87"/>
      <c r="AR446" s="87"/>
      <c r="AS446" s="87"/>
      <c r="AT446" s="87"/>
      <c r="AU446" s="87"/>
      <c r="AV446" s="87"/>
      <c r="AW446" s="87"/>
      <c r="AX446" s="87"/>
      <c r="AY446" s="87"/>
      <c r="AZ446" s="87"/>
      <c r="BA446" s="87"/>
      <c r="BB446" s="87"/>
      <c r="BC446" s="87"/>
      <c r="BD446" s="87"/>
      <c r="BE446" s="87"/>
      <c r="BF446" s="87"/>
      <c r="BG446" s="87"/>
      <c r="BH446" s="87"/>
    </row>
    <row r="447" spans="24:60" x14ac:dyDescent="0.25">
      <c r="X447" s="87"/>
      <c r="Y447" s="87"/>
      <c r="Z447" s="87"/>
      <c r="AA447" s="87"/>
      <c r="AB447" s="87"/>
      <c r="AC447" s="87"/>
      <c r="AD447" s="87"/>
      <c r="AE447" s="87"/>
      <c r="AF447" s="87"/>
      <c r="AG447" s="87"/>
      <c r="AH447" s="87"/>
      <c r="AI447" s="87"/>
      <c r="AJ447" s="87"/>
      <c r="AK447" s="87"/>
      <c r="AL447" s="87"/>
      <c r="AM447" s="87"/>
      <c r="AN447" s="87"/>
      <c r="AO447" s="87"/>
      <c r="AP447" s="87"/>
      <c r="AQ447" s="87"/>
      <c r="AR447" s="87"/>
      <c r="AS447" s="87"/>
      <c r="AT447" s="87"/>
      <c r="AU447" s="87"/>
      <c r="AV447" s="87"/>
      <c r="AW447" s="87"/>
      <c r="AX447" s="87"/>
      <c r="AY447" s="87"/>
      <c r="AZ447" s="87"/>
      <c r="BA447" s="87"/>
      <c r="BB447" s="87"/>
      <c r="BC447" s="87"/>
      <c r="BD447" s="87"/>
      <c r="BE447" s="87"/>
      <c r="BF447" s="87"/>
      <c r="BG447" s="87"/>
      <c r="BH447" s="87"/>
    </row>
    <row r="448" spans="24:60" x14ac:dyDescent="0.25">
      <c r="X448" s="87"/>
      <c r="Y448" s="87"/>
      <c r="Z448" s="87"/>
      <c r="AA448" s="87"/>
      <c r="AB448" s="87"/>
      <c r="AC448" s="87"/>
      <c r="AD448" s="87"/>
      <c r="AE448" s="87"/>
      <c r="AF448" s="87"/>
      <c r="AG448" s="87"/>
      <c r="AH448" s="87"/>
      <c r="AI448" s="87"/>
      <c r="AJ448" s="87"/>
      <c r="AK448" s="87"/>
      <c r="AL448" s="87"/>
      <c r="AM448" s="87"/>
      <c r="AN448" s="87"/>
      <c r="AO448" s="87"/>
      <c r="AP448" s="87"/>
      <c r="AQ448" s="87"/>
      <c r="AR448" s="87"/>
      <c r="AS448" s="87"/>
      <c r="AT448" s="87"/>
      <c r="AU448" s="87"/>
      <c r="AV448" s="87"/>
      <c r="AW448" s="87"/>
      <c r="AX448" s="87"/>
      <c r="AY448" s="87"/>
      <c r="AZ448" s="87"/>
      <c r="BA448" s="87"/>
      <c r="BB448" s="87"/>
      <c r="BC448" s="87"/>
      <c r="BD448" s="87"/>
      <c r="BE448" s="87"/>
      <c r="BF448" s="87"/>
      <c r="BG448" s="87"/>
      <c r="BH448" s="87"/>
    </row>
    <row r="449" spans="24:60" x14ac:dyDescent="0.25">
      <c r="X449" s="87"/>
      <c r="Y449" s="87"/>
      <c r="Z449" s="87"/>
      <c r="AA449" s="87"/>
      <c r="AB449" s="87"/>
      <c r="AC449" s="87"/>
      <c r="AD449" s="87"/>
      <c r="AE449" s="87"/>
      <c r="AF449" s="87"/>
      <c r="AG449" s="87"/>
      <c r="AH449" s="87"/>
      <c r="AI449" s="87"/>
      <c r="AJ449" s="87"/>
      <c r="AK449" s="87"/>
      <c r="AL449" s="87"/>
      <c r="AM449" s="87"/>
      <c r="AN449" s="87"/>
      <c r="AO449" s="87"/>
      <c r="AP449" s="87"/>
      <c r="AQ449" s="87"/>
      <c r="AR449" s="87"/>
      <c r="AS449" s="87"/>
      <c r="AT449" s="87"/>
      <c r="AU449" s="87"/>
      <c r="AV449" s="87"/>
      <c r="AW449" s="87"/>
      <c r="AX449" s="87"/>
      <c r="AY449" s="87"/>
      <c r="AZ449" s="87"/>
      <c r="BA449" s="87"/>
      <c r="BB449" s="87"/>
      <c r="BC449" s="87"/>
      <c r="BD449" s="87"/>
      <c r="BE449" s="87"/>
      <c r="BF449" s="87"/>
      <c r="BG449" s="87"/>
      <c r="BH449" s="87"/>
    </row>
    <row r="450" spans="24:60" x14ac:dyDescent="0.25">
      <c r="X450" s="87"/>
      <c r="Y450" s="87"/>
      <c r="Z450" s="87"/>
      <c r="AA450" s="87"/>
      <c r="AB450" s="87"/>
      <c r="AC450" s="87"/>
      <c r="AD450" s="87"/>
      <c r="AE450" s="87"/>
      <c r="AF450" s="87"/>
      <c r="AG450" s="87"/>
      <c r="AH450" s="87"/>
      <c r="AI450" s="87"/>
      <c r="AJ450" s="87"/>
      <c r="AK450" s="87"/>
      <c r="AL450" s="87"/>
      <c r="AM450" s="87"/>
      <c r="AN450" s="87"/>
      <c r="AO450" s="87"/>
      <c r="AP450" s="87"/>
      <c r="AQ450" s="87"/>
      <c r="AR450" s="87"/>
      <c r="AS450" s="87"/>
      <c r="AT450" s="87"/>
      <c r="AU450" s="87"/>
      <c r="AV450" s="87"/>
      <c r="AW450" s="87"/>
      <c r="AX450" s="87"/>
      <c r="AY450" s="87"/>
      <c r="AZ450" s="87"/>
      <c r="BA450" s="87"/>
      <c r="BB450" s="87"/>
      <c r="BC450" s="87"/>
      <c r="BD450" s="87"/>
      <c r="BE450" s="87"/>
      <c r="BF450" s="87"/>
      <c r="BG450" s="87"/>
      <c r="BH450" s="87"/>
    </row>
    <row r="451" spans="24:60" x14ac:dyDescent="0.25"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87"/>
      <c r="AR451" s="87"/>
      <c r="AS451" s="87"/>
      <c r="AT451" s="87"/>
      <c r="AU451" s="87"/>
      <c r="AV451" s="87"/>
      <c r="AW451" s="87"/>
      <c r="AX451" s="87"/>
      <c r="AY451" s="87"/>
      <c r="AZ451" s="87"/>
      <c r="BA451" s="87"/>
      <c r="BB451" s="87"/>
      <c r="BC451" s="87"/>
      <c r="BD451" s="87"/>
      <c r="BE451" s="87"/>
      <c r="BF451" s="87"/>
      <c r="BG451" s="87"/>
      <c r="BH451" s="87"/>
    </row>
    <row r="452" spans="24:60" x14ac:dyDescent="0.25"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87"/>
      <c r="AR452" s="87"/>
      <c r="AS452" s="87"/>
      <c r="AT452" s="87"/>
      <c r="AU452" s="87"/>
      <c r="AV452" s="87"/>
      <c r="AW452" s="87"/>
      <c r="AX452" s="87"/>
      <c r="AY452" s="87"/>
      <c r="AZ452" s="87"/>
      <c r="BA452" s="87"/>
      <c r="BB452" s="87"/>
      <c r="BC452" s="87"/>
      <c r="BD452" s="87"/>
      <c r="BE452" s="87"/>
      <c r="BF452" s="87"/>
      <c r="BG452" s="87"/>
      <c r="BH452" s="87"/>
    </row>
    <row r="453" spans="24:60" x14ac:dyDescent="0.25">
      <c r="X453" s="87"/>
      <c r="Y453" s="87"/>
      <c r="Z453" s="87"/>
      <c r="AA453" s="87"/>
      <c r="AB453" s="87"/>
      <c r="AC453" s="87"/>
      <c r="AD453" s="87"/>
      <c r="AE453" s="87"/>
      <c r="AF453" s="87"/>
      <c r="AG453" s="87"/>
      <c r="AH453" s="87"/>
      <c r="AI453" s="87"/>
      <c r="AJ453" s="87"/>
      <c r="AK453" s="87"/>
      <c r="AL453" s="87"/>
      <c r="AM453" s="87"/>
      <c r="AN453" s="87"/>
      <c r="AO453" s="87"/>
      <c r="AP453" s="87"/>
      <c r="AQ453" s="87"/>
      <c r="AR453" s="87"/>
      <c r="AS453" s="87"/>
      <c r="AT453" s="87"/>
      <c r="AU453" s="87"/>
      <c r="AV453" s="87"/>
      <c r="AW453" s="87"/>
      <c r="AX453" s="87"/>
      <c r="AY453" s="87"/>
      <c r="AZ453" s="87"/>
      <c r="BA453" s="87"/>
      <c r="BB453" s="87"/>
      <c r="BC453" s="87"/>
      <c r="BD453" s="87"/>
      <c r="BE453" s="87"/>
      <c r="BF453" s="87"/>
      <c r="BG453" s="87"/>
      <c r="BH453" s="87"/>
    </row>
    <row r="454" spans="24:60" x14ac:dyDescent="0.25">
      <c r="X454" s="87"/>
      <c r="Y454" s="87"/>
      <c r="Z454" s="87"/>
      <c r="AA454" s="87"/>
      <c r="AB454" s="87"/>
      <c r="AC454" s="87"/>
      <c r="AD454" s="87"/>
      <c r="AE454" s="87"/>
      <c r="AF454" s="87"/>
      <c r="AG454" s="87"/>
      <c r="AH454" s="87"/>
      <c r="AI454" s="87"/>
      <c r="AJ454" s="87"/>
      <c r="AK454" s="87"/>
      <c r="AL454" s="87"/>
      <c r="AM454" s="87"/>
      <c r="AN454" s="87"/>
      <c r="AO454" s="87"/>
      <c r="AP454" s="87"/>
      <c r="AQ454" s="87"/>
      <c r="AR454" s="87"/>
      <c r="AS454" s="87"/>
      <c r="AT454" s="87"/>
      <c r="AU454" s="87"/>
      <c r="AV454" s="87"/>
      <c r="AW454" s="87"/>
      <c r="AX454" s="87"/>
      <c r="AY454" s="87"/>
      <c r="AZ454" s="87"/>
      <c r="BA454" s="87"/>
      <c r="BB454" s="87"/>
      <c r="BC454" s="87"/>
      <c r="BD454" s="87"/>
      <c r="BE454" s="87"/>
      <c r="BF454" s="87"/>
      <c r="BG454" s="87"/>
      <c r="BH454" s="87"/>
    </row>
    <row r="455" spans="24:60" x14ac:dyDescent="0.25">
      <c r="X455" s="87"/>
      <c r="Y455" s="87"/>
      <c r="Z455" s="87"/>
      <c r="AA455" s="87"/>
      <c r="AB455" s="87"/>
      <c r="AC455" s="87"/>
      <c r="AD455" s="87"/>
      <c r="AE455" s="87"/>
      <c r="AF455" s="87"/>
      <c r="AG455" s="87"/>
      <c r="AH455" s="87"/>
      <c r="AI455" s="87"/>
      <c r="AJ455" s="87"/>
      <c r="AK455" s="87"/>
      <c r="AL455" s="87"/>
      <c r="AM455" s="87"/>
      <c r="AN455" s="87"/>
      <c r="AO455" s="87"/>
      <c r="AP455" s="87"/>
      <c r="AQ455" s="87"/>
      <c r="AR455" s="87"/>
      <c r="AS455" s="87"/>
      <c r="AT455" s="87"/>
      <c r="AU455" s="87"/>
      <c r="AV455" s="87"/>
      <c r="AW455" s="87"/>
      <c r="AX455" s="87"/>
      <c r="AY455" s="87"/>
      <c r="AZ455" s="87"/>
      <c r="BA455" s="87"/>
      <c r="BB455" s="87"/>
      <c r="BC455" s="87"/>
      <c r="BD455" s="87"/>
      <c r="BE455" s="87"/>
      <c r="BF455" s="87"/>
      <c r="BG455" s="87"/>
      <c r="BH455" s="87"/>
    </row>
    <row r="456" spans="24:60" x14ac:dyDescent="0.25"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87"/>
      <c r="AR456" s="87"/>
      <c r="AS456" s="87"/>
      <c r="AT456" s="87"/>
      <c r="AU456" s="87"/>
      <c r="AV456" s="87"/>
      <c r="AW456" s="87"/>
      <c r="AX456" s="87"/>
      <c r="AY456" s="87"/>
      <c r="AZ456" s="87"/>
      <c r="BA456" s="87"/>
      <c r="BB456" s="87"/>
      <c r="BC456" s="87"/>
      <c r="BD456" s="87"/>
      <c r="BE456" s="87"/>
      <c r="BF456" s="87"/>
      <c r="BG456" s="87"/>
      <c r="BH456" s="87"/>
    </row>
    <row r="457" spans="24:60" x14ac:dyDescent="0.25">
      <c r="X457" s="87"/>
      <c r="Y457" s="87"/>
      <c r="Z457" s="87"/>
      <c r="AA457" s="87"/>
      <c r="AB457" s="87"/>
      <c r="AC457" s="87"/>
      <c r="AD457" s="87"/>
      <c r="AE457" s="87"/>
      <c r="AF457" s="87"/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87"/>
      <c r="AR457" s="87"/>
      <c r="AS457" s="87"/>
      <c r="AT457" s="87"/>
      <c r="AU457" s="87"/>
      <c r="AV457" s="87"/>
      <c r="AW457" s="87"/>
      <c r="AX457" s="87"/>
      <c r="AY457" s="87"/>
      <c r="AZ457" s="87"/>
      <c r="BA457" s="87"/>
      <c r="BB457" s="87"/>
      <c r="BC457" s="87"/>
      <c r="BD457" s="87"/>
      <c r="BE457" s="87"/>
      <c r="BF457" s="87"/>
      <c r="BG457" s="87"/>
      <c r="BH457" s="87"/>
    </row>
    <row r="458" spans="24:60" x14ac:dyDescent="0.25"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87"/>
      <c r="AR458" s="87"/>
      <c r="AS458" s="87"/>
      <c r="AT458" s="87"/>
      <c r="AU458" s="87"/>
      <c r="AV458" s="87"/>
      <c r="AW458" s="87"/>
      <c r="AX458" s="87"/>
      <c r="AY458" s="87"/>
      <c r="AZ458" s="87"/>
      <c r="BA458" s="87"/>
      <c r="BB458" s="87"/>
      <c r="BC458" s="87"/>
      <c r="BD458" s="87"/>
      <c r="BE458" s="87"/>
      <c r="BF458" s="87"/>
      <c r="BG458" s="87"/>
      <c r="BH458" s="87"/>
    </row>
    <row r="459" spans="24:60" x14ac:dyDescent="0.25">
      <c r="X459" s="87"/>
      <c r="Y459" s="87"/>
      <c r="Z459" s="87"/>
      <c r="AA459" s="87"/>
      <c r="AB459" s="87"/>
      <c r="AC459" s="87"/>
      <c r="AD459" s="87"/>
      <c r="AE459" s="87"/>
      <c r="AF459" s="87"/>
      <c r="AG459" s="87"/>
      <c r="AH459" s="87"/>
      <c r="AI459" s="87"/>
      <c r="AJ459" s="87"/>
      <c r="AK459" s="87"/>
      <c r="AL459" s="87"/>
      <c r="AM459" s="87"/>
      <c r="AN459" s="87"/>
      <c r="AO459" s="87"/>
      <c r="AP459" s="87"/>
      <c r="AQ459" s="87"/>
      <c r="AR459" s="87"/>
      <c r="AS459" s="87"/>
      <c r="AT459" s="87"/>
      <c r="AU459" s="87"/>
      <c r="AV459" s="87"/>
      <c r="AW459" s="87"/>
      <c r="AX459" s="87"/>
      <c r="AY459" s="87"/>
      <c r="AZ459" s="87"/>
      <c r="BA459" s="87"/>
      <c r="BB459" s="87"/>
      <c r="BC459" s="87"/>
      <c r="BD459" s="87"/>
      <c r="BE459" s="87"/>
      <c r="BF459" s="87"/>
      <c r="BG459" s="87"/>
      <c r="BH459" s="87"/>
    </row>
    <row r="460" spans="24:60" x14ac:dyDescent="0.25">
      <c r="X460" s="87"/>
      <c r="Y460" s="87"/>
      <c r="Z460" s="87"/>
      <c r="AA460" s="87"/>
      <c r="AB460" s="87"/>
      <c r="AC460" s="87"/>
      <c r="AD460" s="87"/>
      <c r="AE460" s="87"/>
      <c r="AF460" s="87"/>
      <c r="AG460" s="87"/>
      <c r="AH460" s="87"/>
      <c r="AI460" s="87"/>
      <c r="AJ460" s="87"/>
      <c r="AK460" s="87"/>
      <c r="AL460" s="87"/>
      <c r="AM460" s="87"/>
      <c r="AN460" s="87"/>
      <c r="AO460" s="87"/>
      <c r="AP460" s="87"/>
      <c r="AQ460" s="87"/>
      <c r="AR460" s="87"/>
      <c r="AS460" s="87"/>
      <c r="AT460" s="87"/>
      <c r="AU460" s="87"/>
      <c r="AV460" s="87"/>
      <c r="AW460" s="87"/>
      <c r="AX460" s="87"/>
      <c r="AY460" s="87"/>
      <c r="AZ460" s="87"/>
      <c r="BA460" s="87"/>
      <c r="BB460" s="87"/>
      <c r="BC460" s="87"/>
      <c r="BD460" s="87"/>
      <c r="BE460" s="87"/>
      <c r="BF460" s="87"/>
      <c r="BG460" s="87"/>
      <c r="BH460" s="87"/>
    </row>
    <row r="461" spans="24:60" x14ac:dyDescent="0.25">
      <c r="X461" s="87"/>
      <c r="Y461" s="87"/>
      <c r="Z461" s="87"/>
      <c r="AA461" s="87"/>
      <c r="AB461" s="87"/>
      <c r="AC461" s="87"/>
      <c r="AD461" s="87"/>
      <c r="AE461" s="87"/>
      <c r="AF461" s="87"/>
      <c r="AG461" s="87"/>
      <c r="AH461" s="87"/>
      <c r="AI461" s="87"/>
      <c r="AJ461" s="87"/>
      <c r="AK461" s="87"/>
      <c r="AL461" s="87"/>
      <c r="AM461" s="87"/>
      <c r="AN461" s="87"/>
      <c r="AO461" s="87"/>
      <c r="AP461" s="87"/>
      <c r="AQ461" s="87"/>
      <c r="AR461" s="87"/>
      <c r="AS461" s="87"/>
      <c r="AT461" s="87"/>
      <c r="AU461" s="87"/>
      <c r="AV461" s="87"/>
      <c r="AW461" s="87"/>
      <c r="AX461" s="87"/>
      <c r="AY461" s="87"/>
      <c r="AZ461" s="87"/>
      <c r="BA461" s="87"/>
      <c r="BB461" s="87"/>
      <c r="BC461" s="87"/>
      <c r="BD461" s="87"/>
      <c r="BE461" s="87"/>
      <c r="BF461" s="87"/>
      <c r="BG461" s="87"/>
      <c r="BH461" s="87"/>
    </row>
    <row r="462" spans="24:60" x14ac:dyDescent="0.25">
      <c r="X462" s="87"/>
      <c r="Y462" s="87"/>
      <c r="Z462" s="87"/>
      <c r="AA462" s="87"/>
      <c r="AB462" s="87"/>
      <c r="AC462" s="87"/>
      <c r="AD462" s="87"/>
      <c r="AE462" s="87"/>
      <c r="AF462" s="87"/>
      <c r="AG462" s="87"/>
      <c r="AH462" s="87"/>
      <c r="AI462" s="87"/>
      <c r="AJ462" s="87"/>
      <c r="AK462" s="87"/>
      <c r="AL462" s="87"/>
      <c r="AM462" s="87"/>
      <c r="AN462" s="87"/>
      <c r="AO462" s="87"/>
      <c r="AP462" s="87"/>
      <c r="AQ462" s="87"/>
      <c r="AR462" s="87"/>
      <c r="AS462" s="87"/>
      <c r="AT462" s="87"/>
      <c r="AU462" s="87"/>
      <c r="AV462" s="87"/>
      <c r="AW462" s="87"/>
      <c r="AX462" s="87"/>
      <c r="AY462" s="87"/>
      <c r="AZ462" s="87"/>
      <c r="BA462" s="87"/>
      <c r="BB462" s="87"/>
      <c r="BC462" s="87"/>
      <c r="BD462" s="87"/>
      <c r="BE462" s="87"/>
      <c r="BF462" s="87"/>
      <c r="BG462" s="87"/>
      <c r="BH462" s="87"/>
    </row>
    <row r="463" spans="24:60" x14ac:dyDescent="0.25">
      <c r="X463" s="87"/>
      <c r="Y463" s="87"/>
      <c r="Z463" s="87"/>
      <c r="AA463" s="87"/>
      <c r="AB463" s="87"/>
      <c r="AC463" s="87"/>
      <c r="AD463" s="87"/>
      <c r="AE463" s="87"/>
      <c r="AF463" s="87"/>
      <c r="AG463" s="87"/>
      <c r="AH463" s="87"/>
      <c r="AI463" s="87"/>
      <c r="AJ463" s="87"/>
      <c r="AK463" s="87"/>
      <c r="AL463" s="87"/>
      <c r="AM463" s="87"/>
      <c r="AN463" s="87"/>
      <c r="AO463" s="87"/>
      <c r="AP463" s="87"/>
      <c r="AQ463" s="87"/>
      <c r="AR463" s="87"/>
      <c r="AS463" s="87"/>
      <c r="AT463" s="87"/>
      <c r="AU463" s="87"/>
      <c r="AV463" s="87"/>
      <c r="AW463" s="87"/>
      <c r="AX463" s="87"/>
      <c r="AY463" s="87"/>
      <c r="AZ463" s="87"/>
      <c r="BA463" s="87"/>
      <c r="BB463" s="87"/>
      <c r="BC463" s="87"/>
      <c r="BD463" s="87"/>
      <c r="BE463" s="87"/>
      <c r="BF463" s="87"/>
      <c r="BG463" s="87"/>
      <c r="BH463" s="87"/>
    </row>
    <row r="464" spans="24:60" x14ac:dyDescent="0.25">
      <c r="X464" s="87"/>
      <c r="Y464" s="87"/>
      <c r="Z464" s="87"/>
      <c r="AA464" s="87"/>
      <c r="AB464" s="87"/>
      <c r="AC464" s="87"/>
      <c r="AD464" s="87"/>
      <c r="AE464" s="87"/>
      <c r="AF464" s="87"/>
      <c r="AG464" s="87"/>
      <c r="AH464" s="87"/>
      <c r="AI464" s="87"/>
      <c r="AJ464" s="87"/>
      <c r="AK464" s="87"/>
      <c r="AL464" s="87"/>
      <c r="AM464" s="87"/>
      <c r="AN464" s="87"/>
      <c r="AO464" s="87"/>
      <c r="AP464" s="87"/>
      <c r="AQ464" s="87"/>
      <c r="AR464" s="87"/>
      <c r="AS464" s="87"/>
      <c r="AT464" s="87"/>
      <c r="AU464" s="87"/>
      <c r="AV464" s="87"/>
      <c r="AW464" s="87"/>
      <c r="AX464" s="87"/>
      <c r="AY464" s="87"/>
      <c r="AZ464" s="87"/>
      <c r="BA464" s="87"/>
      <c r="BB464" s="87"/>
      <c r="BC464" s="87"/>
      <c r="BD464" s="87"/>
      <c r="BE464" s="87"/>
      <c r="BF464" s="87"/>
      <c r="BG464" s="87"/>
      <c r="BH464" s="87"/>
    </row>
    <row r="465" spans="24:60" x14ac:dyDescent="0.25">
      <c r="X465" s="87"/>
      <c r="Y465" s="87"/>
      <c r="Z465" s="87"/>
      <c r="AA465" s="87"/>
      <c r="AB465" s="87"/>
      <c r="AC465" s="87"/>
      <c r="AD465" s="87"/>
      <c r="AE465" s="87"/>
      <c r="AF465" s="87"/>
      <c r="AG465" s="87"/>
      <c r="AH465" s="87"/>
      <c r="AI465" s="87"/>
      <c r="AJ465" s="87"/>
      <c r="AK465" s="87"/>
      <c r="AL465" s="87"/>
      <c r="AM465" s="87"/>
      <c r="AN465" s="87"/>
      <c r="AO465" s="87"/>
      <c r="AP465" s="87"/>
      <c r="AQ465" s="87"/>
      <c r="AR465" s="87"/>
      <c r="AS465" s="87"/>
      <c r="AT465" s="87"/>
      <c r="AU465" s="87"/>
      <c r="AV465" s="87"/>
      <c r="AW465" s="87"/>
      <c r="AX465" s="87"/>
      <c r="AY465" s="87"/>
      <c r="AZ465" s="87"/>
      <c r="BA465" s="87"/>
      <c r="BB465" s="87"/>
      <c r="BC465" s="87"/>
      <c r="BD465" s="87"/>
      <c r="BE465" s="87"/>
      <c r="BF465" s="87"/>
      <c r="BG465" s="87"/>
      <c r="BH465" s="87"/>
    </row>
    <row r="466" spans="24:60" x14ac:dyDescent="0.25">
      <c r="X466" s="87"/>
      <c r="Y466" s="87"/>
      <c r="Z466" s="87"/>
      <c r="AA466" s="87"/>
      <c r="AB466" s="87"/>
      <c r="AC466" s="87"/>
      <c r="AD466" s="87"/>
      <c r="AE466" s="87"/>
      <c r="AF466" s="87"/>
      <c r="AG466" s="87"/>
      <c r="AH466" s="87"/>
      <c r="AI466" s="87"/>
      <c r="AJ466" s="87"/>
      <c r="AK466" s="87"/>
      <c r="AL466" s="87"/>
      <c r="AM466" s="87"/>
      <c r="AN466" s="87"/>
      <c r="AO466" s="87"/>
      <c r="AP466" s="87"/>
      <c r="AQ466" s="87"/>
      <c r="AR466" s="87"/>
      <c r="AS466" s="87"/>
      <c r="AT466" s="87"/>
      <c r="AU466" s="87"/>
      <c r="AV466" s="87"/>
      <c r="AW466" s="87"/>
      <c r="AX466" s="87"/>
      <c r="AY466" s="87"/>
      <c r="AZ466" s="87"/>
      <c r="BA466" s="87"/>
      <c r="BB466" s="87"/>
      <c r="BC466" s="87"/>
      <c r="BD466" s="87"/>
      <c r="BE466" s="87"/>
      <c r="BF466" s="87"/>
      <c r="BG466" s="87"/>
      <c r="BH466" s="87"/>
    </row>
    <row r="467" spans="24:60" x14ac:dyDescent="0.25">
      <c r="X467" s="87"/>
      <c r="Y467" s="87"/>
      <c r="Z467" s="87"/>
      <c r="AA467" s="87"/>
      <c r="AB467" s="87"/>
      <c r="AC467" s="87"/>
      <c r="AD467" s="87"/>
      <c r="AE467" s="87"/>
      <c r="AF467" s="87"/>
      <c r="AG467" s="87"/>
      <c r="AH467" s="87"/>
      <c r="AI467" s="87"/>
      <c r="AJ467" s="87"/>
      <c r="AK467" s="87"/>
      <c r="AL467" s="87"/>
      <c r="AM467" s="87"/>
      <c r="AN467" s="87"/>
      <c r="AO467" s="87"/>
      <c r="AP467" s="87"/>
      <c r="AQ467" s="87"/>
      <c r="AR467" s="87"/>
      <c r="AS467" s="87"/>
      <c r="AT467" s="87"/>
      <c r="AU467" s="87"/>
      <c r="AV467" s="87"/>
      <c r="AW467" s="87"/>
      <c r="AX467" s="87"/>
      <c r="AY467" s="87"/>
      <c r="AZ467" s="87"/>
      <c r="BA467" s="87"/>
      <c r="BB467" s="87"/>
      <c r="BC467" s="87"/>
      <c r="BD467" s="87"/>
      <c r="BE467" s="87"/>
      <c r="BF467" s="87"/>
      <c r="BG467" s="87"/>
      <c r="BH467" s="87"/>
    </row>
    <row r="468" spans="24:60" x14ac:dyDescent="0.25">
      <c r="X468" s="87"/>
      <c r="Y468" s="87"/>
      <c r="Z468" s="87"/>
      <c r="AA468" s="87"/>
      <c r="AB468" s="87"/>
      <c r="AC468" s="87"/>
      <c r="AD468" s="87"/>
      <c r="AE468" s="87"/>
      <c r="AF468" s="87"/>
      <c r="AG468" s="87"/>
      <c r="AH468" s="87"/>
      <c r="AI468" s="87"/>
      <c r="AJ468" s="87"/>
      <c r="AK468" s="87"/>
      <c r="AL468" s="87"/>
      <c r="AM468" s="87"/>
      <c r="AN468" s="87"/>
      <c r="AO468" s="87"/>
      <c r="AP468" s="87"/>
      <c r="AQ468" s="87"/>
      <c r="AR468" s="87"/>
      <c r="AS468" s="87"/>
      <c r="AT468" s="87"/>
      <c r="AU468" s="87"/>
      <c r="AV468" s="87"/>
      <c r="AW468" s="87"/>
      <c r="AX468" s="87"/>
      <c r="AY468" s="87"/>
      <c r="AZ468" s="87"/>
      <c r="BA468" s="87"/>
      <c r="BB468" s="87"/>
      <c r="BC468" s="87"/>
      <c r="BD468" s="87"/>
      <c r="BE468" s="87"/>
      <c r="BF468" s="87"/>
      <c r="BG468" s="87"/>
      <c r="BH468" s="87"/>
    </row>
    <row r="469" spans="24:60" x14ac:dyDescent="0.25">
      <c r="X469" s="87"/>
      <c r="Y469" s="87"/>
      <c r="Z469" s="87"/>
      <c r="AA469" s="87"/>
      <c r="AB469" s="87"/>
      <c r="AC469" s="87"/>
      <c r="AD469" s="87"/>
      <c r="AE469" s="87"/>
      <c r="AF469" s="87"/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87"/>
      <c r="AR469" s="87"/>
      <c r="AS469" s="87"/>
      <c r="AT469" s="87"/>
      <c r="AU469" s="87"/>
      <c r="AV469" s="87"/>
      <c r="AW469" s="87"/>
      <c r="AX469" s="87"/>
      <c r="AY469" s="87"/>
      <c r="AZ469" s="87"/>
      <c r="BA469" s="87"/>
      <c r="BB469" s="87"/>
      <c r="BC469" s="87"/>
      <c r="BD469" s="87"/>
      <c r="BE469" s="87"/>
      <c r="BF469" s="87"/>
      <c r="BG469" s="87"/>
      <c r="BH469" s="87"/>
    </row>
    <row r="470" spans="24:60" x14ac:dyDescent="0.25">
      <c r="X470" s="87"/>
      <c r="Y470" s="87"/>
      <c r="Z470" s="87"/>
      <c r="AA470" s="87"/>
      <c r="AB470" s="87"/>
      <c r="AC470" s="87"/>
      <c r="AD470" s="87"/>
      <c r="AE470" s="87"/>
      <c r="AF470" s="87"/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87"/>
      <c r="AR470" s="87"/>
      <c r="AS470" s="87"/>
      <c r="AT470" s="87"/>
      <c r="AU470" s="87"/>
      <c r="AV470" s="87"/>
      <c r="AW470" s="87"/>
      <c r="AX470" s="87"/>
      <c r="AY470" s="87"/>
      <c r="AZ470" s="87"/>
      <c r="BA470" s="87"/>
      <c r="BB470" s="87"/>
      <c r="BC470" s="87"/>
      <c r="BD470" s="87"/>
      <c r="BE470" s="87"/>
      <c r="BF470" s="87"/>
      <c r="BG470" s="87"/>
      <c r="BH470" s="87"/>
    </row>
    <row r="471" spans="24:60" x14ac:dyDescent="0.25"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87"/>
      <c r="AR471" s="87"/>
      <c r="AS471" s="87"/>
      <c r="AT471" s="87"/>
      <c r="AU471" s="87"/>
      <c r="AV471" s="87"/>
      <c r="AW471" s="87"/>
      <c r="AX471" s="87"/>
      <c r="AY471" s="87"/>
      <c r="AZ471" s="87"/>
      <c r="BA471" s="87"/>
      <c r="BB471" s="87"/>
      <c r="BC471" s="87"/>
      <c r="BD471" s="87"/>
      <c r="BE471" s="87"/>
      <c r="BF471" s="87"/>
      <c r="BG471" s="87"/>
      <c r="BH471" s="87"/>
    </row>
    <row r="472" spans="24:60" x14ac:dyDescent="0.25"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87"/>
      <c r="AR472" s="87"/>
      <c r="AS472" s="87"/>
      <c r="AT472" s="87"/>
      <c r="AU472" s="87"/>
      <c r="AV472" s="87"/>
      <c r="AW472" s="87"/>
      <c r="AX472" s="87"/>
      <c r="AY472" s="87"/>
      <c r="AZ472" s="87"/>
      <c r="BA472" s="87"/>
      <c r="BB472" s="87"/>
      <c r="BC472" s="87"/>
      <c r="BD472" s="87"/>
      <c r="BE472" s="87"/>
      <c r="BF472" s="87"/>
      <c r="BG472" s="87"/>
      <c r="BH472" s="87"/>
    </row>
    <row r="473" spans="24:60" x14ac:dyDescent="0.25"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87"/>
      <c r="AR473" s="87"/>
      <c r="AS473" s="87"/>
      <c r="AT473" s="87"/>
      <c r="AU473" s="87"/>
      <c r="AV473" s="87"/>
      <c r="AW473" s="87"/>
      <c r="AX473" s="87"/>
      <c r="AY473" s="87"/>
      <c r="AZ473" s="87"/>
      <c r="BA473" s="87"/>
      <c r="BB473" s="87"/>
      <c r="BC473" s="87"/>
      <c r="BD473" s="87"/>
      <c r="BE473" s="87"/>
      <c r="BF473" s="87"/>
      <c r="BG473" s="87"/>
      <c r="BH473" s="87"/>
    </row>
    <row r="474" spans="24:60" x14ac:dyDescent="0.25"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87"/>
      <c r="AR474" s="87"/>
      <c r="AS474" s="87"/>
      <c r="AT474" s="87"/>
      <c r="AU474" s="87"/>
      <c r="AV474" s="87"/>
      <c r="AW474" s="87"/>
      <c r="AX474" s="87"/>
      <c r="AY474" s="87"/>
      <c r="AZ474" s="87"/>
      <c r="BA474" s="87"/>
      <c r="BB474" s="87"/>
      <c r="BC474" s="87"/>
      <c r="BD474" s="87"/>
      <c r="BE474" s="87"/>
      <c r="BF474" s="87"/>
      <c r="BG474" s="87"/>
      <c r="BH474" s="87"/>
    </row>
    <row r="475" spans="24:60" x14ac:dyDescent="0.25">
      <c r="X475" s="87"/>
      <c r="Y475" s="87"/>
      <c r="Z475" s="87"/>
      <c r="AA475" s="87"/>
      <c r="AB475" s="87"/>
      <c r="AC475" s="87"/>
      <c r="AD475" s="87"/>
      <c r="AE475" s="87"/>
      <c r="AF475" s="87"/>
      <c r="AG475" s="87"/>
      <c r="AH475" s="87"/>
      <c r="AI475" s="87"/>
      <c r="AJ475" s="87"/>
      <c r="AK475" s="87"/>
      <c r="AL475" s="87"/>
      <c r="AM475" s="87"/>
      <c r="AN475" s="87"/>
      <c r="AO475" s="87"/>
      <c r="AP475" s="87"/>
      <c r="AQ475" s="87"/>
      <c r="AR475" s="87"/>
      <c r="AS475" s="87"/>
      <c r="AT475" s="87"/>
      <c r="AU475" s="87"/>
      <c r="AV475" s="87"/>
      <c r="AW475" s="87"/>
      <c r="AX475" s="87"/>
      <c r="AY475" s="87"/>
      <c r="AZ475" s="87"/>
      <c r="BA475" s="87"/>
      <c r="BB475" s="87"/>
      <c r="BC475" s="87"/>
      <c r="BD475" s="87"/>
      <c r="BE475" s="87"/>
      <c r="BF475" s="87"/>
      <c r="BG475" s="87"/>
      <c r="BH475" s="87"/>
    </row>
    <row r="476" spans="24:60" x14ac:dyDescent="0.25"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87"/>
      <c r="AR476" s="87"/>
      <c r="AS476" s="87"/>
      <c r="AT476" s="87"/>
      <c r="AU476" s="87"/>
      <c r="AV476" s="87"/>
      <c r="AW476" s="87"/>
      <c r="AX476" s="87"/>
      <c r="AY476" s="87"/>
      <c r="AZ476" s="87"/>
      <c r="BA476" s="87"/>
      <c r="BB476" s="87"/>
      <c r="BC476" s="87"/>
      <c r="BD476" s="87"/>
      <c r="BE476" s="87"/>
      <c r="BF476" s="87"/>
      <c r="BG476" s="87"/>
      <c r="BH476" s="87"/>
    </row>
    <row r="477" spans="24:60" x14ac:dyDescent="0.25"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87"/>
      <c r="AR477" s="87"/>
      <c r="AS477" s="87"/>
      <c r="AT477" s="87"/>
      <c r="AU477" s="87"/>
      <c r="AV477" s="87"/>
      <c r="AW477" s="87"/>
      <c r="AX477" s="87"/>
      <c r="AY477" s="87"/>
      <c r="AZ477" s="87"/>
      <c r="BA477" s="87"/>
      <c r="BB477" s="87"/>
      <c r="BC477" s="87"/>
      <c r="BD477" s="87"/>
      <c r="BE477" s="87"/>
      <c r="BF477" s="87"/>
      <c r="BG477" s="87"/>
      <c r="BH477" s="87"/>
    </row>
    <row r="478" spans="24:60" x14ac:dyDescent="0.25"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87"/>
      <c r="AR478" s="87"/>
      <c r="AS478" s="87"/>
      <c r="AT478" s="87"/>
      <c r="AU478" s="87"/>
      <c r="AV478" s="87"/>
      <c r="AW478" s="87"/>
      <c r="AX478" s="87"/>
      <c r="AY478" s="87"/>
      <c r="AZ478" s="87"/>
      <c r="BA478" s="87"/>
      <c r="BB478" s="87"/>
      <c r="BC478" s="87"/>
      <c r="BD478" s="87"/>
      <c r="BE478" s="87"/>
      <c r="BF478" s="87"/>
      <c r="BG478" s="87"/>
      <c r="BH478" s="87"/>
    </row>
    <row r="479" spans="24:60" x14ac:dyDescent="0.25">
      <c r="X479" s="87"/>
      <c r="Y479" s="87"/>
      <c r="Z479" s="87"/>
      <c r="AA479" s="87"/>
      <c r="AB479" s="87"/>
      <c r="AC479" s="87"/>
      <c r="AD479" s="87"/>
      <c r="AE479" s="87"/>
      <c r="AF479" s="87"/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87"/>
      <c r="AR479" s="87"/>
      <c r="AS479" s="87"/>
      <c r="AT479" s="87"/>
      <c r="AU479" s="87"/>
      <c r="AV479" s="87"/>
      <c r="AW479" s="87"/>
      <c r="AX479" s="87"/>
      <c r="AY479" s="87"/>
      <c r="AZ479" s="87"/>
      <c r="BA479" s="87"/>
      <c r="BB479" s="87"/>
      <c r="BC479" s="87"/>
      <c r="BD479" s="87"/>
      <c r="BE479" s="87"/>
      <c r="BF479" s="87"/>
      <c r="BG479" s="87"/>
      <c r="BH479" s="87"/>
    </row>
    <row r="480" spans="24:60" x14ac:dyDescent="0.25"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87"/>
      <c r="AR480" s="87"/>
      <c r="AS480" s="87"/>
      <c r="AT480" s="87"/>
      <c r="AU480" s="87"/>
      <c r="AV480" s="87"/>
      <c r="AW480" s="87"/>
      <c r="AX480" s="87"/>
      <c r="AY480" s="87"/>
      <c r="AZ480" s="87"/>
      <c r="BA480" s="87"/>
      <c r="BB480" s="87"/>
      <c r="BC480" s="87"/>
      <c r="BD480" s="87"/>
      <c r="BE480" s="87"/>
      <c r="BF480" s="87"/>
      <c r="BG480" s="87"/>
      <c r="BH480" s="87"/>
    </row>
    <row r="481" spans="24:60" x14ac:dyDescent="0.25"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87"/>
      <c r="AR481" s="87"/>
      <c r="AS481" s="87"/>
      <c r="AT481" s="87"/>
      <c r="AU481" s="87"/>
      <c r="AV481" s="87"/>
      <c r="AW481" s="87"/>
      <c r="AX481" s="87"/>
      <c r="AY481" s="87"/>
      <c r="AZ481" s="87"/>
      <c r="BA481" s="87"/>
      <c r="BB481" s="87"/>
      <c r="BC481" s="87"/>
      <c r="BD481" s="87"/>
      <c r="BE481" s="87"/>
      <c r="BF481" s="87"/>
      <c r="BG481" s="87"/>
      <c r="BH481" s="87"/>
    </row>
    <row r="482" spans="24:60" x14ac:dyDescent="0.25"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87"/>
      <c r="AR482" s="87"/>
      <c r="AS482" s="87"/>
      <c r="AT482" s="87"/>
      <c r="AU482" s="87"/>
      <c r="AV482" s="87"/>
      <c r="AW482" s="87"/>
      <c r="AX482" s="87"/>
      <c r="AY482" s="87"/>
      <c r="AZ482" s="87"/>
      <c r="BA482" s="87"/>
      <c r="BB482" s="87"/>
      <c r="BC482" s="87"/>
      <c r="BD482" s="87"/>
      <c r="BE482" s="87"/>
      <c r="BF482" s="87"/>
      <c r="BG482" s="87"/>
      <c r="BH482" s="87"/>
    </row>
    <row r="483" spans="24:60" x14ac:dyDescent="0.25">
      <c r="X483" s="87"/>
      <c r="Y483" s="87"/>
      <c r="Z483" s="87"/>
      <c r="AA483" s="87"/>
      <c r="AB483" s="87"/>
      <c r="AC483" s="87"/>
      <c r="AD483" s="87"/>
      <c r="AE483" s="87"/>
      <c r="AF483" s="87"/>
      <c r="AG483" s="87"/>
      <c r="AH483" s="87"/>
      <c r="AI483" s="87"/>
      <c r="AJ483" s="87"/>
      <c r="AK483" s="87"/>
      <c r="AL483" s="87"/>
      <c r="AM483" s="87"/>
      <c r="AN483" s="87"/>
      <c r="AO483" s="87"/>
      <c r="AP483" s="87"/>
      <c r="AQ483" s="87"/>
      <c r="AR483" s="87"/>
      <c r="AS483" s="87"/>
      <c r="AT483" s="87"/>
      <c r="AU483" s="87"/>
      <c r="AV483" s="87"/>
      <c r="AW483" s="87"/>
      <c r="AX483" s="87"/>
      <c r="AY483" s="87"/>
      <c r="AZ483" s="87"/>
      <c r="BA483" s="87"/>
      <c r="BB483" s="87"/>
      <c r="BC483" s="87"/>
      <c r="BD483" s="87"/>
      <c r="BE483" s="87"/>
      <c r="BF483" s="87"/>
      <c r="BG483" s="87"/>
      <c r="BH483" s="87"/>
    </row>
    <row r="484" spans="24:60" x14ac:dyDescent="0.25">
      <c r="X484" s="87"/>
      <c r="Y484" s="87"/>
      <c r="Z484" s="87"/>
      <c r="AA484" s="87"/>
      <c r="AB484" s="87"/>
      <c r="AC484" s="87"/>
      <c r="AD484" s="87"/>
      <c r="AE484" s="87"/>
      <c r="AF484" s="87"/>
      <c r="AG484" s="87"/>
      <c r="AH484" s="87"/>
      <c r="AI484" s="87"/>
      <c r="AJ484" s="87"/>
      <c r="AK484" s="87"/>
      <c r="AL484" s="87"/>
      <c r="AM484" s="87"/>
      <c r="AN484" s="87"/>
      <c r="AO484" s="87"/>
      <c r="AP484" s="87"/>
      <c r="AQ484" s="87"/>
      <c r="AR484" s="87"/>
      <c r="AS484" s="87"/>
      <c r="AT484" s="87"/>
      <c r="AU484" s="87"/>
      <c r="AV484" s="87"/>
      <c r="AW484" s="87"/>
      <c r="AX484" s="87"/>
      <c r="AY484" s="87"/>
      <c r="AZ484" s="87"/>
      <c r="BA484" s="87"/>
      <c r="BB484" s="87"/>
      <c r="BC484" s="87"/>
      <c r="BD484" s="87"/>
      <c r="BE484" s="87"/>
      <c r="BF484" s="87"/>
      <c r="BG484" s="87"/>
      <c r="BH484" s="87"/>
    </row>
    <row r="485" spans="24:60" x14ac:dyDescent="0.25">
      <c r="X485" s="87"/>
      <c r="Y485" s="87"/>
      <c r="Z485" s="87"/>
      <c r="AA485" s="87"/>
      <c r="AB485" s="87"/>
      <c r="AC485" s="87"/>
      <c r="AD485" s="87"/>
      <c r="AE485" s="87"/>
      <c r="AF485" s="87"/>
      <c r="AG485" s="87"/>
      <c r="AH485" s="87"/>
      <c r="AI485" s="87"/>
      <c r="AJ485" s="87"/>
      <c r="AK485" s="87"/>
      <c r="AL485" s="87"/>
      <c r="AM485" s="87"/>
      <c r="AN485" s="87"/>
      <c r="AO485" s="87"/>
      <c r="AP485" s="87"/>
      <c r="AQ485" s="87"/>
      <c r="AR485" s="87"/>
      <c r="AS485" s="87"/>
      <c r="AT485" s="87"/>
      <c r="AU485" s="87"/>
      <c r="AV485" s="87"/>
      <c r="AW485" s="87"/>
      <c r="AX485" s="87"/>
      <c r="AY485" s="87"/>
      <c r="AZ485" s="87"/>
      <c r="BA485" s="87"/>
      <c r="BB485" s="87"/>
      <c r="BC485" s="87"/>
      <c r="BD485" s="87"/>
      <c r="BE485" s="87"/>
      <c r="BF485" s="87"/>
      <c r="BG485" s="87"/>
      <c r="BH485" s="87"/>
    </row>
    <row r="486" spans="24:60" x14ac:dyDescent="0.25"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  <c r="AQ486" s="87"/>
      <c r="AR486" s="87"/>
      <c r="AS486" s="87"/>
      <c r="AT486" s="87"/>
      <c r="AU486" s="87"/>
      <c r="AV486" s="87"/>
      <c r="AW486" s="87"/>
      <c r="AX486" s="87"/>
      <c r="AY486" s="87"/>
      <c r="AZ486" s="87"/>
      <c r="BA486" s="87"/>
      <c r="BB486" s="87"/>
      <c r="BC486" s="87"/>
      <c r="BD486" s="87"/>
      <c r="BE486" s="87"/>
      <c r="BF486" s="87"/>
      <c r="BG486" s="87"/>
      <c r="BH486" s="87"/>
    </row>
    <row r="487" spans="24:60" x14ac:dyDescent="0.25"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  <c r="AQ487" s="87"/>
      <c r="AR487" s="87"/>
      <c r="AS487" s="87"/>
      <c r="AT487" s="87"/>
      <c r="AU487" s="87"/>
      <c r="AV487" s="87"/>
      <c r="AW487" s="87"/>
      <c r="AX487" s="87"/>
      <c r="AY487" s="87"/>
      <c r="AZ487" s="87"/>
      <c r="BA487" s="87"/>
      <c r="BB487" s="87"/>
      <c r="BC487" s="87"/>
      <c r="BD487" s="87"/>
      <c r="BE487" s="87"/>
      <c r="BF487" s="87"/>
      <c r="BG487" s="87"/>
      <c r="BH487" s="87"/>
    </row>
    <row r="488" spans="24:60" x14ac:dyDescent="0.25"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  <c r="AQ488" s="87"/>
      <c r="AR488" s="87"/>
      <c r="AS488" s="87"/>
      <c r="AT488" s="87"/>
      <c r="AU488" s="87"/>
      <c r="AV488" s="87"/>
      <c r="AW488" s="87"/>
      <c r="AX488" s="87"/>
      <c r="AY488" s="87"/>
      <c r="AZ488" s="87"/>
      <c r="BA488" s="87"/>
      <c r="BB488" s="87"/>
      <c r="BC488" s="87"/>
      <c r="BD488" s="87"/>
      <c r="BE488" s="87"/>
      <c r="BF488" s="87"/>
      <c r="BG488" s="87"/>
      <c r="BH488" s="87"/>
    </row>
    <row r="489" spans="24:60" x14ac:dyDescent="0.25"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  <c r="AQ489" s="87"/>
      <c r="AR489" s="87"/>
      <c r="AS489" s="87"/>
      <c r="AT489" s="87"/>
      <c r="AU489" s="87"/>
      <c r="AV489" s="87"/>
      <c r="AW489" s="87"/>
      <c r="AX489" s="87"/>
      <c r="AY489" s="87"/>
      <c r="AZ489" s="87"/>
      <c r="BA489" s="87"/>
      <c r="BB489" s="87"/>
      <c r="BC489" s="87"/>
      <c r="BD489" s="87"/>
      <c r="BE489" s="87"/>
      <c r="BF489" s="87"/>
      <c r="BG489" s="87"/>
      <c r="BH489" s="87"/>
    </row>
    <row r="490" spans="24:60" x14ac:dyDescent="0.25"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  <c r="AQ490" s="87"/>
      <c r="AR490" s="87"/>
      <c r="AS490" s="87"/>
      <c r="AT490" s="87"/>
      <c r="AU490" s="87"/>
      <c r="AV490" s="87"/>
      <c r="AW490" s="87"/>
      <c r="AX490" s="87"/>
      <c r="AY490" s="87"/>
      <c r="AZ490" s="87"/>
      <c r="BA490" s="87"/>
      <c r="BB490" s="87"/>
      <c r="BC490" s="87"/>
      <c r="BD490" s="87"/>
      <c r="BE490" s="87"/>
      <c r="BF490" s="87"/>
      <c r="BG490" s="87"/>
      <c r="BH490" s="87"/>
    </row>
    <row r="491" spans="24:60" x14ac:dyDescent="0.25"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  <c r="AQ491" s="87"/>
      <c r="AR491" s="87"/>
      <c r="AS491" s="87"/>
      <c r="AT491" s="87"/>
      <c r="AU491" s="87"/>
      <c r="AV491" s="87"/>
      <c r="AW491" s="87"/>
      <c r="AX491" s="87"/>
      <c r="AY491" s="87"/>
      <c r="AZ491" s="87"/>
      <c r="BA491" s="87"/>
      <c r="BB491" s="87"/>
      <c r="BC491" s="87"/>
      <c r="BD491" s="87"/>
      <c r="BE491" s="87"/>
      <c r="BF491" s="87"/>
      <c r="BG491" s="87"/>
      <c r="BH491" s="87"/>
    </row>
    <row r="492" spans="24:60" x14ac:dyDescent="0.25"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  <c r="AQ492" s="87"/>
      <c r="AR492" s="87"/>
      <c r="AS492" s="87"/>
      <c r="AT492" s="87"/>
      <c r="AU492" s="87"/>
      <c r="AV492" s="87"/>
      <c r="AW492" s="87"/>
      <c r="AX492" s="87"/>
      <c r="AY492" s="87"/>
      <c r="AZ492" s="87"/>
      <c r="BA492" s="87"/>
      <c r="BB492" s="87"/>
      <c r="BC492" s="87"/>
      <c r="BD492" s="87"/>
      <c r="BE492" s="87"/>
      <c r="BF492" s="87"/>
      <c r="BG492" s="87"/>
      <c r="BH492" s="87"/>
    </row>
    <row r="493" spans="24:60" x14ac:dyDescent="0.25"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  <c r="AQ493" s="87"/>
      <c r="AR493" s="87"/>
      <c r="AS493" s="87"/>
      <c r="AT493" s="87"/>
      <c r="AU493" s="87"/>
      <c r="AV493" s="87"/>
      <c r="AW493" s="87"/>
      <c r="AX493" s="87"/>
      <c r="AY493" s="87"/>
      <c r="AZ493" s="87"/>
      <c r="BA493" s="87"/>
      <c r="BB493" s="87"/>
      <c r="BC493" s="87"/>
      <c r="BD493" s="87"/>
      <c r="BE493" s="87"/>
      <c r="BF493" s="87"/>
      <c r="BG493" s="87"/>
      <c r="BH493" s="87"/>
    </row>
    <row r="494" spans="24:60" x14ac:dyDescent="0.25"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  <c r="AQ494" s="87"/>
      <c r="AR494" s="87"/>
      <c r="AS494" s="87"/>
      <c r="AT494" s="87"/>
      <c r="AU494" s="87"/>
      <c r="AV494" s="87"/>
      <c r="AW494" s="87"/>
      <c r="AX494" s="87"/>
      <c r="AY494" s="87"/>
      <c r="AZ494" s="87"/>
      <c r="BA494" s="87"/>
      <c r="BB494" s="87"/>
      <c r="BC494" s="87"/>
      <c r="BD494" s="87"/>
      <c r="BE494" s="87"/>
      <c r="BF494" s="87"/>
      <c r="BG494" s="87"/>
      <c r="BH494" s="87"/>
    </row>
    <row r="495" spans="24:60" x14ac:dyDescent="0.25">
      <c r="X495" s="87"/>
      <c r="Y495" s="87"/>
      <c r="Z495" s="87"/>
      <c r="AA495" s="87"/>
      <c r="AB495" s="87"/>
      <c r="AC495" s="87"/>
      <c r="AD495" s="87"/>
      <c r="AE495" s="87"/>
      <c r="AF495" s="87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  <c r="AQ495" s="87"/>
      <c r="AR495" s="87"/>
      <c r="AS495" s="87"/>
      <c r="AT495" s="87"/>
      <c r="AU495" s="87"/>
      <c r="AV495" s="87"/>
      <c r="AW495" s="87"/>
      <c r="AX495" s="87"/>
      <c r="AY495" s="87"/>
      <c r="AZ495" s="87"/>
      <c r="BA495" s="87"/>
      <c r="BB495" s="87"/>
      <c r="BC495" s="87"/>
      <c r="BD495" s="87"/>
      <c r="BE495" s="87"/>
      <c r="BF495" s="87"/>
      <c r="BG495" s="87"/>
      <c r="BH495" s="87"/>
    </row>
    <row r="496" spans="24:60" x14ac:dyDescent="0.25"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  <c r="AQ496" s="87"/>
      <c r="AR496" s="87"/>
      <c r="AS496" s="87"/>
      <c r="AT496" s="87"/>
      <c r="AU496" s="87"/>
      <c r="AV496" s="87"/>
      <c r="AW496" s="87"/>
      <c r="AX496" s="87"/>
      <c r="AY496" s="87"/>
      <c r="AZ496" s="87"/>
      <c r="BA496" s="87"/>
      <c r="BB496" s="87"/>
      <c r="BC496" s="87"/>
      <c r="BD496" s="87"/>
      <c r="BE496" s="87"/>
      <c r="BF496" s="87"/>
      <c r="BG496" s="87"/>
      <c r="BH496" s="87"/>
    </row>
    <row r="497" spans="24:60" x14ac:dyDescent="0.25"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  <c r="AQ497" s="87"/>
      <c r="AR497" s="87"/>
      <c r="AS497" s="87"/>
      <c r="AT497" s="87"/>
      <c r="AU497" s="87"/>
      <c r="AV497" s="87"/>
      <c r="AW497" s="87"/>
      <c r="AX497" s="87"/>
      <c r="AY497" s="87"/>
      <c r="AZ497" s="87"/>
      <c r="BA497" s="87"/>
      <c r="BB497" s="87"/>
      <c r="BC497" s="87"/>
      <c r="BD497" s="87"/>
      <c r="BE497" s="87"/>
      <c r="BF497" s="87"/>
      <c r="BG497" s="87"/>
      <c r="BH497" s="87"/>
    </row>
    <row r="498" spans="24:60" x14ac:dyDescent="0.25">
      <c r="X498" s="87"/>
      <c r="Y498" s="87"/>
      <c r="Z498" s="87"/>
      <c r="AA498" s="87"/>
      <c r="AB498" s="87"/>
      <c r="AC498" s="87"/>
      <c r="AD498" s="87"/>
      <c r="AE498" s="87"/>
      <c r="AF498" s="87"/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  <c r="AQ498" s="87"/>
      <c r="AR498" s="87"/>
      <c r="AS498" s="87"/>
      <c r="AT498" s="87"/>
      <c r="AU498" s="87"/>
      <c r="AV498" s="87"/>
      <c r="AW498" s="87"/>
      <c r="AX498" s="87"/>
      <c r="AY498" s="87"/>
      <c r="AZ498" s="87"/>
      <c r="BA498" s="87"/>
      <c r="BB498" s="87"/>
      <c r="BC498" s="87"/>
      <c r="BD498" s="87"/>
      <c r="BE498" s="87"/>
      <c r="BF498" s="87"/>
      <c r="BG498" s="87"/>
      <c r="BH498" s="87"/>
    </row>
    <row r="499" spans="24:60" x14ac:dyDescent="0.25"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  <c r="AQ499" s="87"/>
      <c r="AR499" s="87"/>
      <c r="AS499" s="87"/>
      <c r="AT499" s="87"/>
      <c r="AU499" s="87"/>
      <c r="AV499" s="87"/>
      <c r="AW499" s="87"/>
      <c r="AX499" s="87"/>
      <c r="AY499" s="87"/>
      <c r="AZ499" s="87"/>
      <c r="BA499" s="87"/>
      <c r="BB499" s="87"/>
      <c r="BC499" s="87"/>
      <c r="BD499" s="87"/>
      <c r="BE499" s="87"/>
      <c r="BF499" s="87"/>
      <c r="BG499" s="87"/>
      <c r="BH499" s="87"/>
    </row>
    <row r="500" spans="24:60" x14ac:dyDescent="0.25">
      <c r="X500" s="87"/>
      <c r="Y500" s="87"/>
      <c r="Z500" s="87"/>
      <c r="AA500" s="87"/>
      <c r="AB500" s="87"/>
      <c r="AC500" s="87"/>
      <c r="AD500" s="87"/>
      <c r="AE500" s="87"/>
      <c r="AF500" s="87"/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  <c r="AQ500" s="87"/>
      <c r="AR500" s="87"/>
      <c r="AS500" s="87"/>
      <c r="AT500" s="87"/>
      <c r="AU500" s="87"/>
      <c r="AV500" s="87"/>
      <c r="AW500" s="87"/>
      <c r="AX500" s="87"/>
      <c r="AY500" s="87"/>
      <c r="AZ500" s="87"/>
      <c r="BA500" s="87"/>
      <c r="BB500" s="87"/>
      <c r="BC500" s="87"/>
      <c r="BD500" s="87"/>
      <c r="BE500" s="87"/>
      <c r="BF500" s="87"/>
      <c r="BG500" s="87"/>
      <c r="BH500" s="87"/>
    </row>
    <row r="501" spans="24:60" x14ac:dyDescent="0.25"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87"/>
      <c r="AR501" s="87"/>
      <c r="AS501" s="87"/>
      <c r="AT501" s="87"/>
      <c r="AU501" s="87"/>
      <c r="AV501" s="87"/>
      <c r="AW501" s="87"/>
      <c r="AX501" s="87"/>
      <c r="AY501" s="87"/>
      <c r="AZ501" s="87"/>
      <c r="BA501" s="87"/>
      <c r="BB501" s="87"/>
      <c r="BC501" s="87"/>
      <c r="BD501" s="87"/>
      <c r="BE501" s="87"/>
      <c r="BF501" s="87"/>
      <c r="BG501" s="87"/>
      <c r="BH501" s="87"/>
    </row>
    <row r="502" spans="24:60" x14ac:dyDescent="0.25"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87"/>
      <c r="AR502" s="87"/>
      <c r="AS502" s="87"/>
      <c r="AT502" s="87"/>
      <c r="AU502" s="87"/>
      <c r="AV502" s="87"/>
      <c r="AW502" s="87"/>
      <c r="AX502" s="87"/>
      <c r="AY502" s="87"/>
      <c r="AZ502" s="87"/>
      <c r="BA502" s="87"/>
      <c r="BB502" s="87"/>
      <c r="BC502" s="87"/>
      <c r="BD502" s="87"/>
      <c r="BE502" s="87"/>
      <c r="BF502" s="87"/>
      <c r="BG502" s="87"/>
      <c r="BH502" s="87"/>
    </row>
    <row r="503" spans="24:60" x14ac:dyDescent="0.25"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  <c r="AQ503" s="87"/>
      <c r="AR503" s="87"/>
      <c r="AS503" s="87"/>
      <c r="AT503" s="87"/>
      <c r="AU503" s="87"/>
      <c r="AV503" s="87"/>
      <c r="AW503" s="87"/>
      <c r="AX503" s="87"/>
      <c r="AY503" s="87"/>
      <c r="AZ503" s="87"/>
      <c r="BA503" s="87"/>
      <c r="BB503" s="87"/>
      <c r="BC503" s="87"/>
      <c r="BD503" s="87"/>
      <c r="BE503" s="87"/>
      <c r="BF503" s="87"/>
      <c r="BG503" s="87"/>
      <c r="BH503" s="87"/>
    </row>
    <row r="504" spans="24:60" x14ac:dyDescent="0.25"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  <c r="AQ504" s="87"/>
      <c r="AR504" s="87"/>
      <c r="AS504" s="87"/>
      <c r="AT504" s="87"/>
      <c r="AU504" s="87"/>
      <c r="AV504" s="87"/>
      <c r="AW504" s="87"/>
      <c r="AX504" s="87"/>
      <c r="AY504" s="87"/>
      <c r="AZ504" s="87"/>
      <c r="BA504" s="87"/>
      <c r="BB504" s="87"/>
      <c r="BC504" s="87"/>
      <c r="BD504" s="87"/>
      <c r="BE504" s="87"/>
      <c r="BF504" s="87"/>
      <c r="BG504" s="87"/>
      <c r="BH504" s="87"/>
    </row>
    <row r="505" spans="24:60" x14ac:dyDescent="0.25">
      <c r="X505" s="87"/>
      <c r="Y505" s="87"/>
      <c r="Z505" s="87"/>
      <c r="AA505" s="87"/>
      <c r="AB505" s="87"/>
      <c r="AC505" s="87"/>
      <c r="AD505" s="87"/>
      <c r="AE505" s="87"/>
      <c r="AF505" s="87"/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  <c r="AQ505" s="87"/>
      <c r="AR505" s="87"/>
      <c r="AS505" s="87"/>
      <c r="AT505" s="87"/>
      <c r="AU505" s="87"/>
      <c r="AV505" s="87"/>
      <c r="AW505" s="87"/>
      <c r="AX505" s="87"/>
      <c r="AY505" s="87"/>
      <c r="AZ505" s="87"/>
      <c r="BA505" s="87"/>
      <c r="BB505" s="87"/>
      <c r="BC505" s="87"/>
      <c r="BD505" s="87"/>
      <c r="BE505" s="87"/>
      <c r="BF505" s="87"/>
      <c r="BG505" s="87"/>
      <c r="BH505" s="87"/>
    </row>
    <row r="506" spans="24:60" x14ac:dyDescent="0.25"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  <c r="AQ506" s="87"/>
      <c r="AR506" s="87"/>
      <c r="AS506" s="87"/>
      <c r="AT506" s="87"/>
      <c r="AU506" s="87"/>
      <c r="AV506" s="87"/>
      <c r="AW506" s="87"/>
      <c r="AX506" s="87"/>
      <c r="AY506" s="87"/>
      <c r="AZ506" s="87"/>
      <c r="BA506" s="87"/>
      <c r="BB506" s="87"/>
      <c r="BC506" s="87"/>
      <c r="BD506" s="87"/>
      <c r="BE506" s="87"/>
      <c r="BF506" s="87"/>
      <c r="BG506" s="87"/>
      <c r="BH506" s="87"/>
    </row>
    <row r="507" spans="24:60" x14ac:dyDescent="0.25"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  <c r="AQ507" s="87"/>
      <c r="AR507" s="87"/>
      <c r="AS507" s="87"/>
      <c r="AT507" s="87"/>
      <c r="AU507" s="87"/>
      <c r="AV507" s="87"/>
      <c r="AW507" s="87"/>
      <c r="AX507" s="87"/>
      <c r="AY507" s="87"/>
      <c r="AZ507" s="87"/>
      <c r="BA507" s="87"/>
      <c r="BB507" s="87"/>
      <c r="BC507" s="87"/>
      <c r="BD507" s="87"/>
      <c r="BE507" s="87"/>
      <c r="BF507" s="87"/>
      <c r="BG507" s="87"/>
      <c r="BH507" s="87"/>
    </row>
    <row r="508" spans="24:60" x14ac:dyDescent="0.25"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  <c r="AQ508" s="87"/>
      <c r="AR508" s="87"/>
      <c r="AS508" s="87"/>
      <c r="AT508" s="87"/>
      <c r="AU508" s="87"/>
      <c r="AV508" s="87"/>
      <c r="AW508" s="87"/>
      <c r="AX508" s="87"/>
      <c r="AY508" s="87"/>
      <c r="AZ508" s="87"/>
      <c r="BA508" s="87"/>
      <c r="BB508" s="87"/>
      <c r="BC508" s="87"/>
      <c r="BD508" s="87"/>
      <c r="BE508" s="87"/>
      <c r="BF508" s="87"/>
      <c r="BG508" s="87"/>
      <c r="BH508" s="87"/>
    </row>
    <row r="509" spans="24:60" x14ac:dyDescent="0.25">
      <c r="X509" s="87"/>
      <c r="Y509" s="87"/>
      <c r="Z509" s="87"/>
      <c r="AA509" s="87"/>
      <c r="AB509" s="87"/>
      <c r="AC509" s="87"/>
      <c r="AD509" s="87"/>
      <c r="AE509" s="87"/>
      <c r="AF509" s="87"/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  <c r="AQ509" s="87"/>
      <c r="AR509" s="87"/>
      <c r="AS509" s="87"/>
      <c r="AT509" s="87"/>
      <c r="AU509" s="87"/>
      <c r="AV509" s="87"/>
      <c r="AW509" s="87"/>
      <c r="AX509" s="87"/>
      <c r="AY509" s="87"/>
      <c r="AZ509" s="87"/>
      <c r="BA509" s="87"/>
      <c r="BB509" s="87"/>
      <c r="BC509" s="87"/>
      <c r="BD509" s="87"/>
      <c r="BE509" s="87"/>
      <c r="BF509" s="87"/>
      <c r="BG509" s="87"/>
      <c r="BH509" s="87"/>
    </row>
    <row r="510" spans="24:60" x14ac:dyDescent="0.25"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  <c r="AQ510" s="87"/>
      <c r="AR510" s="87"/>
      <c r="AS510" s="87"/>
      <c r="AT510" s="87"/>
      <c r="AU510" s="87"/>
      <c r="AV510" s="87"/>
      <c r="AW510" s="87"/>
      <c r="AX510" s="87"/>
      <c r="AY510" s="87"/>
      <c r="AZ510" s="87"/>
      <c r="BA510" s="87"/>
      <c r="BB510" s="87"/>
      <c r="BC510" s="87"/>
      <c r="BD510" s="87"/>
      <c r="BE510" s="87"/>
      <c r="BF510" s="87"/>
      <c r="BG510" s="87"/>
      <c r="BH510" s="87"/>
    </row>
    <row r="511" spans="24:60" x14ac:dyDescent="0.25"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  <c r="AQ511" s="87"/>
      <c r="AR511" s="87"/>
      <c r="AS511" s="87"/>
      <c r="AT511" s="87"/>
      <c r="AU511" s="87"/>
      <c r="AV511" s="87"/>
      <c r="AW511" s="87"/>
      <c r="AX511" s="87"/>
      <c r="AY511" s="87"/>
      <c r="AZ511" s="87"/>
      <c r="BA511" s="87"/>
      <c r="BB511" s="87"/>
      <c r="BC511" s="87"/>
      <c r="BD511" s="87"/>
      <c r="BE511" s="87"/>
      <c r="BF511" s="87"/>
      <c r="BG511" s="87"/>
      <c r="BH511" s="87"/>
    </row>
    <row r="512" spans="24:60" x14ac:dyDescent="0.25"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  <c r="AQ512" s="87"/>
      <c r="AR512" s="87"/>
      <c r="AS512" s="87"/>
      <c r="AT512" s="87"/>
      <c r="AU512" s="87"/>
      <c r="AV512" s="87"/>
      <c r="AW512" s="87"/>
      <c r="AX512" s="87"/>
      <c r="AY512" s="87"/>
      <c r="AZ512" s="87"/>
      <c r="BA512" s="87"/>
      <c r="BB512" s="87"/>
      <c r="BC512" s="87"/>
      <c r="BD512" s="87"/>
      <c r="BE512" s="87"/>
      <c r="BF512" s="87"/>
      <c r="BG512" s="87"/>
      <c r="BH512" s="87"/>
    </row>
    <row r="513" spans="24:60" x14ac:dyDescent="0.25">
      <c r="X513" s="87"/>
      <c r="Y513" s="87"/>
      <c r="Z513" s="87"/>
      <c r="AA513" s="87"/>
      <c r="AB513" s="87"/>
      <c r="AC513" s="87"/>
      <c r="AD513" s="87"/>
      <c r="AE513" s="87"/>
      <c r="AF513" s="87"/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  <c r="AQ513" s="87"/>
      <c r="AR513" s="87"/>
      <c r="AS513" s="87"/>
      <c r="AT513" s="87"/>
      <c r="AU513" s="87"/>
      <c r="AV513" s="87"/>
      <c r="AW513" s="87"/>
      <c r="AX513" s="87"/>
      <c r="AY513" s="87"/>
      <c r="AZ513" s="87"/>
      <c r="BA513" s="87"/>
      <c r="BB513" s="87"/>
      <c r="BC513" s="87"/>
      <c r="BD513" s="87"/>
      <c r="BE513" s="87"/>
      <c r="BF513" s="87"/>
      <c r="BG513" s="87"/>
      <c r="BH513" s="87"/>
    </row>
    <row r="514" spans="24:60" x14ac:dyDescent="0.25"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  <c r="AQ514" s="87"/>
      <c r="AR514" s="87"/>
      <c r="AS514" s="87"/>
      <c r="AT514" s="87"/>
      <c r="AU514" s="87"/>
      <c r="AV514" s="87"/>
      <c r="AW514" s="87"/>
      <c r="AX514" s="87"/>
      <c r="AY514" s="87"/>
      <c r="AZ514" s="87"/>
      <c r="BA514" s="87"/>
      <c r="BB514" s="87"/>
      <c r="BC514" s="87"/>
      <c r="BD514" s="87"/>
      <c r="BE514" s="87"/>
      <c r="BF514" s="87"/>
      <c r="BG514" s="87"/>
      <c r="BH514" s="87"/>
    </row>
    <row r="515" spans="24:60" x14ac:dyDescent="0.25">
      <c r="X515" s="87"/>
      <c r="Y515" s="87"/>
      <c r="Z515" s="87"/>
      <c r="AA515" s="87"/>
      <c r="AB515" s="87"/>
      <c r="AC515" s="87"/>
      <c r="AD515" s="87"/>
      <c r="AE515" s="87"/>
      <c r="AF515" s="87"/>
      <c r="AG515" s="87"/>
      <c r="AH515" s="87"/>
      <c r="AI515" s="87"/>
      <c r="AJ515" s="87"/>
      <c r="AK515" s="87"/>
      <c r="AL515" s="87"/>
      <c r="AM515" s="87"/>
      <c r="AN515" s="87"/>
      <c r="AO515" s="87"/>
      <c r="AP515" s="87"/>
      <c r="AQ515" s="87"/>
      <c r="AR515" s="87"/>
      <c r="AS515" s="87"/>
      <c r="AT515" s="87"/>
      <c r="AU515" s="87"/>
      <c r="AV515" s="87"/>
      <c r="AW515" s="87"/>
      <c r="AX515" s="87"/>
      <c r="AY515" s="87"/>
      <c r="AZ515" s="87"/>
      <c r="BA515" s="87"/>
      <c r="BB515" s="87"/>
      <c r="BC515" s="87"/>
      <c r="BD515" s="87"/>
      <c r="BE515" s="87"/>
      <c r="BF515" s="87"/>
      <c r="BG515" s="87"/>
      <c r="BH515" s="87"/>
    </row>
    <row r="516" spans="24:60" x14ac:dyDescent="0.25">
      <c r="X516" s="87"/>
      <c r="Y516" s="87"/>
      <c r="Z516" s="87"/>
      <c r="AA516" s="87"/>
      <c r="AB516" s="87"/>
      <c r="AC516" s="87"/>
      <c r="AD516" s="87"/>
      <c r="AE516" s="87"/>
      <c r="AF516" s="87"/>
      <c r="AG516" s="87"/>
      <c r="AH516" s="87"/>
      <c r="AI516" s="87"/>
      <c r="AJ516" s="87"/>
      <c r="AK516" s="87"/>
      <c r="AL516" s="87"/>
      <c r="AM516" s="87"/>
      <c r="AN516" s="87"/>
      <c r="AO516" s="87"/>
      <c r="AP516" s="87"/>
      <c r="AQ516" s="87"/>
      <c r="AR516" s="87"/>
      <c r="AS516" s="87"/>
      <c r="AT516" s="87"/>
      <c r="AU516" s="87"/>
      <c r="AV516" s="87"/>
      <c r="AW516" s="87"/>
      <c r="AX516" s="87"/>
      <c r="AY516" s="87"/>
      <c r="AZ516" s="87"/>
      <c r="BA516" s="87"/>
      <c r="BB516" s="87"/>
      <c r="BC516" s="87"/>
      <c r="BD516" s="87"/>
      <c r="BE516" s="87"/>
      <c r="BF516" s="87"/>
      <c r="BG516" s="87"/>
      <c r="BH516" s="87"/>
    </row>
    <row r="517" spans="24:60" x14ac:dyDescent="0.25">
      <c r="X517" s="87"/>
      <c r="Y517" s="87"/>
      <c r="Z517" s="87"/>
      <c r="AA517" s="87"/>
      <c r="AB517" s="87"/>
      <c r="AC517" s="87"/>
      <c r="AD517" s="87"/>
      <c r="AE517" s="87"/>
      <c r="AF517" s="87"/>
      <c r="AG517" s="87"/>
      <c r="AH517" s="87"/>
      <c r="AI517" s="87"/>
      <c r="AJ517" s="87"/>
      <c r="AK517" s="87"/>
      <c r="AL517" s="87"/>
      <c r="AM517" s="87"/>
      <c r="AN517" s="87"/>
      <c r="AO517" s="87"/>
      <c r="AP517" s="87"/>
      <c r="AQ517" s="87"/>
      <c r="AR517" s="87"/>
      <c r="AS517" s="87"/>
      <c r="AT517" s="87"/>
      <c r="AU517" s="87"/>
      <c r="AV517" s="87"/>
      <c r="AW517" s="87"/>
      <c r="AX517" s="87"/>
      <c r="AY517" s="87"/>
      <c r="AZ517" s="87"/>
      <c r="BA517" s="87"/>
      <c r="BB517" s="87"/>
      <c r="BC517" s="87"/>
      <c r="BD517" s="87"/>
      <c r="BE517" s="87"/>
      <c r="BF517" s="87"/>
      <c r="BG517" s="87"/>
      <c r="BH517" s="87"/>
    </row>
    <row r="518" spans="24:60" x14ac:dyDescent="0.25">
      <c r="X518" s="87"/>
      <c r="Y518" s="87"/>
      <c r="Z518" s="87"/>
      <c r="AA518" s="87"/>
      <c r="AB518" s="87"/>
      <c r="AC518" s="87"/>
      <c r="AD518" s="87"/>
      <c r="AE518" s="87"/>
      <c r="AF518" s="87"/>
      <c r="AG518" s="87"/>
      <c r="AH518" s="87"/>
      <c r="AI518" s="87"/>
      <c r="AJ518" s="87"/>
      <c r="AK518" s="87"/>
      <c r="AL518" s="87"/>
      <c r="AM518" s="87"/>
      <c r="AN518" s="87"/>
      <c r="AO518" s="87"/>
      <c r="AP518" s="87"/>
      <c r="AQ518" s="87"/>
      <c r="AR518" s="87"/>
      <c r="AS518" s="87"/>
      <c r="AT518" s="87"/>
      <c r="AU518" s="87"/>
      <c r="AV518" s="87"/>
      <c r="AW518" s="87"/>
      <c r="AX518" s="87"/>
      <c r="AY518" s="87"/>
      <c r="AZ518" s="87"/>
      <c r="BA518" s="87"/>
      <c r="BB518" s="87"/>
      <c r="BC518" s="87"/>
      <c r="BD518" s="87"/>
      <c r="BE518" s="87"/>
      <c r="BF518" s="87"/>
      <c r="BG518" s="87"/>
      <c r="BH518" s="87"/>
    </row>
    <row r="519" spans="24:60" x14ac:dyDescent="0.25">
      <c r="X519" s="87"/>
      <c r="Y519" s="87"/>
      <c r="Z519" s="87"/>
      <c r="AA519" s="87"/>
      <c r="AB519" s="87"/>
      <c r="AC519" s="87"/>
      <c r="AD519" s="87"/>
      <c r="AE519" s="87"/>
      <c r="AF519" s="87"/>
      <c r="AG519" s="87"/>
      <c r="AH519" s="87"/>
      <c r="AI519" s="87"/>
      <c r="AJ519" s="87"/>
      <c r="AK519" s="87"/>
      <c r="AL519" s="87"/>
      <c r="AM519" s="87"/>
      <c r="AN519" s="87"/>
      <c r="AO519" s="87"/>
      <c r="AP519" s="87"/>
      <c r="AQ519" s="87"/>
      <c r="AR519" s="87"/>
      <c r="AS519" s="87"/>
      <c r="AT519" s="87"/>
      <c r="AU519" s="87"/>
      <c r="AV519" s="87"/>
      <c r="AW519" s="87"/>
      <c r="AX519" s="87"/>
      <c r="AY519" s="87"/>
      <c r="AZ519" s="87"/>
      <c r="BA519" s="87"/>
      <c r="BB519" s="87"/>
      <c r="BC519" s="87"/>
      <c r="BD519" s="87"/>
      <c r="BE519" s="87"/>
      <c r="BF519" s="87"/>
      <c r="BG519" s="87"/>
      <c r="BH519" s="87"/>
    </row>
    <row r="520" spans="24:60" x14ac:dyDescent="0.25">
      <c r="X520" s="87"/>
      <c r="Y520" s="87"/>
      <c r="Z520" s="87"/>
      <c r="AA520" s="87"/>
      <c r="AB520" s="87"/>
      <c r="AC520" s="87"/>
      <c r="AD520" s="87"/>
      <c r="AE520" s="87"/>
      <c r="AF520" s="87"/>
      <c r="AG520" s="87"/>
      <c r="AH520" s="87"/>
      <c r="AI520" s="87"/>
      <c r="AJ520" s="87"/>
      <c r="AK520" s="87"/>
      <c r="AL520" s="87"/>
      <c r="AM520" s="87"/>
      <c r="AN520" s="87"/>
      <c r="AO520" s="87"/>
      <c r="AP520" s="87"/>
      <c r="AQ520" s="87"/>
      <c r="AR520" s="87"/>
      <c r="AS520" s="87"/>
      <c r="AT520" s="87"/>
      <c r="AU520" s="87"/>
      <c r="AV520" s="87"/>
      <c r="AW520" s="87"/>
      <c r="AX520" s="87"/>
      <c r="AY520" s="87"/>
      <c r="AZ520" s="87"/>
      <c r="BA520" s="87"/>
      <c r="BB520" s="87"/>
      <c r="BC520" s="87"/>
      <c r="BD520" s="87"/>
      <c r="BE520" s="87"/>
      <c r="BF520" s="87"/>
      <c r="BG520" s="87"/>
      <c r="BH520" s="87"/>
    </row>
    <row r="521" spans="24:60" x14ac:dyDescent="0.25">
      <c r="X521" s="87"/>
      <c r="Y521" s="87"/>
      <c r="Z521" s="87"/>
      <c r="AA521" s="87"/>
      <c r="AB521" s="87"/>
      <c r="AC521" s="87"/>
      <c r="AD521" s="87"/>
      <c r="AE521" s="87"/>
      <c r="AF521" s="87"/>
      <c r="AG521" s="87"/>
      <c r="AH521" s="87"/>
      <c r="AI521" s="87"/>
      <c r="AJ521" s="87"/>
      <c r="AK521" s="87"/>
      <c r="AL521" s="87"/>
      <c r="AM521" s="87"/>
      <c r="AN521" s="87"/>
      <c r="AO521" s="87"/>
      <c r="AP521" s="87"/>
      <c r="AQ521" s="87"/>
      <c r="AR521" s="87"/>
      <c r="AS521" s="87"/>
      <c r="AT521" s="87"/>
      <c r="AU521" s="87"/>
      <c r="AV521" s="87"/>
      <c r="AW521" s="87"/>
      <c r="AX521" s="87"/>
      <c r="AY521" s="87"/>
      <c r="AZ521" s="87"/>
      <c r="BA521" s="87"/>
      <c r="BB521" s="87"/>
      <c r="BC521" s="87"/>
      <c r="BD521" s="87"/>
      <c r="BE521" s="87"/>
      <c r="BF521" s="87"/>
      <c r="BG521" s="87"/>
      <c r="BH521" s="87"/>
    </row>
    <row r="522" spans="24:60" x14ac:dyDescent="0.25">
      <c r="X522" s="87"/>
      <c r="Y522" s="87"/>
      <c r="Z522" s="87"/>
      <c r="AA522" s="87"/>
      <c r="AB522" s="87"/>
      <c r="AC522" s="87"/>
      <c r="AD522" s="87"/>
      <c r="AE522" s="87"/>
      <c r="AF522" s="87"/>
      <c r="AG522" s="87"/>
      <c r="AH522" s="87"/>
      <c r="AI522" s="87"/>
      <c r="AJ522" s="87"/>
      <c r="AK522" s="87"/>
      <c r="AL522" s="87"/>
      <c r="AM522" s="87"/>
      <c r="AN522" s="87"/>
      <c r="AO522" s="87"/>
      <c r="AP522" s="87"/>
      <c r="AQ522" s="87"/>
      <c r="AR522" s="87"/>
      <c r="AS522" s="87"/>
      <c r="AT522" s="87"/>
      <c r="AU522" s="87"/>
      <c r="AV522" s="87"/>
      <c r="AW522" s="87"/>
      <c r="AX522" s="87"/>
      <c r="AY522" s="87"/>
      <c r="AZ522" s="87"/>
      <c r="BA522" s="87"/>
      <c r="BB522" s="87"/>
      <c r="BC522" s="87"/>
      <c r="BD522" s="87"/>
      <c r="BE522" s="87"/>
      <c r="BF522" s="87"/>
      <c r="BG522" s="87"/>
      <c r="BH522" s="87"/>
    </row>
    <row r="523" spans="24:60" x14ac:dyDescent="0.25">
      <c r="X523" s="87"/>
      <c r="Y523" s="87"/>
      <c r="Z523" s="87"/>
      <c r="AA523" s="87"/>
      <c r="AB523" s="87"/>
      <c r="AC523" s="87"/>
      <c r="AD523" s="87"/>
      <c r="AE523" s="87"/>
      <c r="AF523" s="87"/>
      <c r="AG523" s="87"/>
      <c r="AH523" s="87"/>
      <c r="AI523" s="87"/>
      <c r="AJ523" s="87"/>
      <c r="AK523" s="87"/>
      <c r="AL523" s="87"/>
      <c r="AM523" s="87"/>
      <c r="AN523" s="87"/>
      <c r="AO523" s="87"/>
      <c r="AP523" s="87"/>
      <c r="AQ523" s="87"/>
      <c r="AR523" s="87"/>
      <c r="AS523" s="87"/>
      <c r="AT523" s="87"/>
      <c r="AU523" s="87"/>
      <c r="AV523" s="87"/>
      <c r="AW523" s="87"/>
      <c r="AX523" s="87"/>
      <c r="AY523" s="87"/>
      <c r="AZ523" s="87"/>
      <c r="BA523" s="87"/>
      <c r="BB523" s="87"/>
      <c r="BC523" s="87"/>
      <c r="BD523" s="87"/>
      <c r="BE523" s="87"/>
      <c r="BF523" s="87"/>
      <c r="BG523" s="87"/>
      <c r="BH523" s="87"/>
    </row>
    <row r="524" spans="24:60" x14ac:dyDescent="0.25">
      <c r="X524" s="87"/>
      <c r="Y524" s="87"/>
      <c r="Z524" s="87"/>
      <c r="AA524" s="87"/>
      <c r="AB524" s="87"/>
      <c r="AC524" s="87"/>
      <c r="AD524" s="87"/>
      <c r="AE524" s="87"/>
      <c r="AF524" s="87"/>
      <c r="AG524" s="87"/>
      <c r="AH524" s="87"/>
      <c r="AI524" s="87"/>
      <c r="AJ524" s="87"/>
      <c r="AK524" s="87"/>
      <c r="AL524" s="87"/>
      <c r="AM524" s="87"/>
      <c r="AN524" s="87"/>
      <c r="AO524" s="87"/>
      <c r="AP524" s="87"/>
      <c r="AQ524" s="87"/>
      <c r="AR524" s="87"/>
      <c r="AS524" s="87"/>
      <c r="AT524" s="87"/>
      <c r="AU524" s="87"/>
      <c r="AV524" s="87"/>
      <c r="AW524" s="87"/>
      <c r="AX524" s="87"/>
      <c r="AY524" s="87"/>
      <c r="AZ524" s="87"/>
      <c r="BA524" s="87"/>
      <c r="BB524" s="87"/>
      <c r="BC524" s="87"/>
      <c r="BD524" s="87"/>
      <c r="BE524" s="87"/>
      <c r="BF524" s="87"/>
      <c r="BG524" s="87"/>
      <c r="BH524" s="87"/>
    </row>
    <row r="525" spans="24:60" x14ac:dyDescent="0.25">
      <c r="X525" s="87"/>
      <c r="Y525" s="87"/>
      <c r="Z525" s="87"/>
      <c r="AA525" s="87"/>
      <c r="AB525" s="87"/>
      <c r="AC525" s="87"/>
      <c r="AD525" s="87"/>
      <c r="AE525" s="87"/>
      <c r="AF525" s="87"/>
      <c r="AG525" s="87"/>
      <c r="AH525" s="87"/>
      <c r="AI525" s="87"/>
      <c r="AJ525" s="87"/>
      <c r="AK525" s="87"/>
      <c r="AL525" s="87"/>
      <c r="AM525" s="87"/>
      <c r="AN525" s="87"/>
      <c r="AO525" s="87"/>
      <c r="AP525" s="87"/>
      <c r="AQ525" s="87"/>
      <c r="AR525" s="87"/>
      <c r="AS525" s="87"/>
      <c r="AT525" s="87"/>
      <c r="AU525" s="87"/>
      <c r="AV525" s="87"/>
      <c r="AW525" s="87"/>
      <c r="AX525" s="87"/>
      <c r="AY525" s="87"/>
      <c r="AZ525" s="87"/>
      <c r="BA525" s="87"/>
      <c r="BB525" s="87"/>
      <c r="BC525" s="87"/>
      <c r="BD525" s="87"/>
      <c r="BE525" s="87"/>
      <c r="BF525" s="87"/>
      <c r="BG525" s="87"/>
      <c r="BH525" s="87"/>
    </row>
    <row r="526" spans="24:60" x14ac:dyDescent="0.25">
      <c r="X526" s="87"/>
      <c r="Y526" s="87"/>
      <c r="Z526" s="87"/>
      <c r="AA526" s="87"/>
      <c r="AB526" s="87"/>
      <c r="AC526" s="87"/>
      <c r="AD526" s="87"/>
      <c r="AE526" s="87"/>
      <c r="AF526" s="87"/>
      <c r="AG526" s="87"/>
      <c r="AH526" s="87"/>
      <c r="AI526" s="87"/>
      <c r="AJ526" s="87"/>
      <c r="AK526" s="87"/>
      <c r="AL526" s="87"/>
      <c r="AM526" s="87"/>
      <c r="AN526" s="87"/>
      <c r="AO526" s="87"/>
      <c r="AP526" s="87"/>
      <c r="AQ526" s="87"/>
      <c r="AR526" s="87"/>
      <c r="AS526" s="87"/>
      <c r="AT526" s="87"/>
      <c r="AU526" s="87"/>
      <c r="AV526" s="87"/>
      <c r="AW526" s="87"/>
      <c r="AX526" s="87"/>
      <c r="AY526" s="87"/>
      <c r="AZ526" s="87"/>
      <c r="BA526" s="87"/>
      <c r="BB526" s="87"/>
      <c r="BC526" s="87"/>
      <c r="BD526" s="87"/>
      <c r="BE526" s="87"/>
      <c r="BF526" s="87"/>
      <c r="BG526" s="87"/>
      <c r="BH526" s="87"/>
    </row>
    <row r="527" spans="24:60" x14ac:dyDescent="0.25">
      <c r="X527" s="87"/>
      <c r="Y527" s="87"/>
      <c r="Z527" s="87"/>
      <c r="AA527" s="87"/>
      <c r="AB527" s="87"/>
      <c r="AC527" s="87"/>
      <c r="AD527" s="87"/>
      <c r="AE527" s="87"/>
      <c r="AF527" s="87"/>
      <c r="AG527" s="87"/>
      <c r="AH527" s="87"/>
      <c r="AI527" s="87"/>
      <c r="AJ527" s="87"/>
      <c r="AK527" s="87"/>
      <c r="AL527" s="87"/>
      <c r="AM527" s="87"/>
      <c r="AN527" s="87"/>
      <c r="AO527" s="87"/>
      <c r="AP527" s="87"/>
      <c r="AQ527" s="87"/>
      <c r="AR527" s="87"/>
      <c r="AS527" s="87"/>
      <c r="AT527" s="87"/>
      <c r="AU527" s="87"/>
      <c r="AV527" s="87"/>
      <c r="AW527" s="87"/>
      <c r="AX527" s="87"/>
      <c r="AY527" s="87"/>
      <c r="AZ527" s="87"/>
      <c r="BA527" s="87"/>
      <c r="BB527" s="87"/>
      <c r="BC527" s="87"/>
      <c r="BD527" s="87"/>
      <c r="BE527" s="87"/>
      <c r="BF527" s="87"/>
      <c r="BG527" s="87"/>
      <c r="BH527" s="87"/>
    </row>
    <row r="528" spans="24:60" x14ac:dyDescent="0.25">
      <c r="X528" s="87"/>
      <c r="Y528" s="87"/>
      <c r="Z528" s="87"/>
      <c r="AA528" s="87"/>
      <c r="AB528" s="87"/>
      <c r="AC528" s="87"/>
      <c r="AD528" s="87"/>
      <c r="AE528" s="87"/>
      <c r="AF528" s="87"/>
      <c r="AG528" s="87"/>
      <c r="AH528" s="87"/>
      <c r="AI528" s="87"/>
      <c r="AJ528" s="87"/>
      <c r="AK528" s="87"/>
      <c r="AL528" s="87"/>
      <c r="AM528" s="87"/>
      <c r="AN528" s="87"/>
      <c r="AO528" s="87"/>
      <c r="AP528" s="87"/>
      <c r="AQ528" s="87"/>
      <c r="AR528" s="87"/>
      <c r="AS528" s="87"/>
      <c r="AT528" s="87"/>
      <c r="AU528" s="87"/>
      <c r="AV528" s="87"/>
      <c r="AW528" s="87"/>
      <c r="AX528" s="87"/>
      <c r="AY528" s="87"/>
      <c r="AZ528" s="87"/>
      <c r="BA528" s="87"/>
      <c r="BB528" s="87"/>
      <c r="BC528" s="87"/>
      <c r="BD528" s="87"/>
      <c r="BE528" s="87"/>
      <c r="BF528" s="87"/>
      <c r="BG528" s="87"/>
      <c r="BH528" s="87"/>
    </row>
    <row r="529" spans="24:60" x14ac:dyDescent="0.25">
      <c r="X529" s="87"/>
      <c r="Y529" s="87"/>
      <c r="Z529" s="87"/>
      <c r="AA529" s="87"/>
      <c r="AB529" s="87"/>
      <c r="AC529" s="87"/>
      <c r="AD529" s="87"/>
      <c r="AE529" s="87"/>
      <c r="AF529" s="87"/>
      <c r="AG529" s="87"/>
      <c r="AH529" s="87"/>
      <c r="AI529" s="87"/>
      <c r="AJ529" s="87"/>
      <c r="AK529" s="87"/>
      <c r="AL529" s="87"/>
      <c r="AM529" s="87"/>
      <c r="AN529" s="87"/>
      <c r="AO529" s="87"/>
      <c r="AP529" s="87"/>
      <c r="AQ529" s="87"/>
      <c r="AR529" s="87"/>
      <c r="AS529" s="87"/>
      <c r="AT529" s="87"/>
      <c r="AU529" s="87"/>
      <c r="AV529" s="87"/>
      <c r="AW529" s="87"/>
      <c r="AX529" s="87"/>
      <c r="AY529" s="87"/>
      <c r="AZ529" s="87"/>
      <c r="BA529" s="87"/>
      <c r="BB529" s="87"/>
      <c r="BC529" s="87"/>
      <c r="BD529" s="87"/>
      <c r="BE529" s="87"/>
      <c r="BF529" s="87"/>
      <c r="BG529" s="87"/>
      <c r="BH529" s="87"/>
    </row>
    <row r="530" spans="24:60" x14ac:dyDescent="0.25">
      <c r="X530" s="87"/>
      <c r="Y530" s="87"/>
      <c r="Z530" s="87"/>
      <c r="AA530" s="87"/>
      <c r="AB530" s="87"/>
      <c r="AC530" s="87"/>
      <c r="AD530" s="87"/>
      <c r="AE530" s="87"/>
      <c r="AF530" s="87"/>
      <c r="AG530" s="87"/>
      <c r="AH530" s="87"/>
      <c r="AI530" s="87"/>
      <c r="AJ530" s="87"/>
      <c r="AK530" s="87"/>
      <c r="AL530" s="87"/>
      <c r="AM530" s="87"/>
      <c r="AN530" s="87"/>
      <c r="AO530" s="87"/>
      <c r="AP530" s="87"/>
      <c r="AQ530" s="87"/>
      <c r="AR530" s="87"/>
      <c r="AS530" s="87"/>
      <c r="AT530" s="87"/>
      <c r="AU530" s="87"/>
      <c r="AV530" s="87"/>
      <c r="AW530" s="87"/>
      <c r="AX530" s="87"/>
      <c r="AY530" s="87"/>
      <c r="AZ530" s="87"/>
      <c r="BA530" s="87"/>
      <c r="BB530" s="87"/>
      <c r="BC530" s="87"/>
      <c r="BD530" s="87"/>
      <c r="BE530" s="87"/>
      <c r="BF530" s="87"/>
      <c r="BG530" s="87"/>
      <c r="BH530" s="87"/>
    </row>
    <row r="531" spans="24:60" x14ac:dyDescent="0.25">
      <c r="X531" s="87"/>
      <c r="Y531" s="87"/>
      <c r="Z531" s="87"/>
      <c r="AA531" s="87"/>
      <c r="AB531" s="87"/>
      <c r="AC531" s="87"/>
      <c r="AD531" s="87"/>
      <c r="AE531" s="87"/>
      <c r="AF531" s="87"/>
      <c r="AG531" s="87"/>
      <c r="AH531" s="87"/>
      <c r="AI531" s="87"/>
      <c r="AJ531" s="87"/>
      <c r="AK531" s="87"/>
      <c r="AL531" s="87"/>
      <c r="AM531" s="87"/>
      <c r="AN531" s="87"/>
      <c r="AO531" s="87"/>
      <c r="AP531" s="87"/>
      <c r="AQ531" s="87"/>
      <c r="AR531" s="87"/>
      <c r="AS531" s="87"/>
      <c r="AT531" s="87"/>
      <c r="AU531" s="87"/>
      <c r="AV531" s="87"/>
      <c r="AW531" s="87"/>
      <c r="AX531" s="87"/>
      <c r="AY531" s="87"/>
      <c r="AZ531" s="87"/>
      <c r="BA531" s="87"/>
      <c r="BB531" s="87"/>
      <c r="BC531" s="87"/>
      <c r="BD531" s="87"/>
      <c r="BE531" s="87"/>
      <c r="BF531" s="87"/>
      <c r="BG531" s="87"/>
      <c r="BH531" s="87"/>
    </row>
    <row r="532" spans="24:60" x14ac:dyDescent="0.25">
      <c r="X532" s="87"/>
      <c r="Y532" s="87"/>
      <c r="Z532" s="87"/>
      <c r="AA532" s="87"/>
      <c r="AB532" s="87"/>
      <c r="AC532" s="87"/>
      <c r="AD532" s="87"/>
      <c r="AE532" s="87"/>
      <c r="AF532" s="87"/>
      <c r="AG532" s="87"/>
      <c r="AH532" s="87"/>
      <c r="AI532" s="87"/>
      <c r="AJ532" s="87"/>
      <c r="AK532" s="87"/>
      <c r="AL532" s="87"/>
      <c r="AM532" s="87"/>
      <c r="AN532" s="87"/>
      <c r="AO532" s="87"/>
      <c r="AP532" s="87"/>
      <c r="AQ532" s="87"/>
      <c r="AR532" s="87"/>
      <c r="AS532" s="87"/>
      <c r="AT532" s="87"/>
      <c r="AU532" s="87"/>
      <c r="AV532" s="87"/>
      <c r="AW532" s="87"/>
      <c r="AX532" s="87"/>
      <c r="AY532" s="87"/>
      <c r="AZ532" s="87"/>
      <c r="BA532" s="87"/>
      <c r="BB532" s="87"/>
      <c r="BC532" s="87"/>
      <c r="BD532" s="87"/>
      <c r="BE532" s="87"/>
      <c r="BF532" s="87"/>
      <c r="BG532" s="87"/>
      <c r="BH532" s="87"/>
    </row>
    <row r="533" spans="24:60" x14ac:dyDescent="0.25">
      <c r="X533" s="87"/>
      <c r="Y533" s="87"/>
      <c r="Z533" s="87"/>
      <c r="AA533" s="87"/>
      <c r="AB533" s="87"/>
      <c r="AC533" s="87"/>
      <c r="AD533" s="87"/>
      <c r="AE533" s="87"/>
      <c r="AF533" s="87"/>
      <c r="AG533" s="87"/>
      <c r="AH533" s="87"/>
      <c r="AI533" s="87"/>
      <c r="AJ533" s="87"/>
      <c r="AK533" s="87"/>
      <c r="AL533" s="87"/>
      <c r="AM533" s="87"/>
      <c r="AN533" s="87"/>
      <c r="AO533" s="87"/>
      <c r="AP533" s="87"/>
      <c r="AQ533" s="87"/>
      <c r="AR533" s="87"/>
      <c r="AS533" s="87"/>
      <c r="AT533" s="87"/>
      <c r="AU533" s="87"/>
      <c r="AV533" s="87"/>
      <c r="AW533" s="87"/>
      <c r="AX533" s="87"/>
      <c r="AY533" s="87"/>
      <c r="AZ533" s="87"/>
      <c r="BA533" s="87"/>
      <c r="BB533" s="87"/>
      <c r="BC533" s="87"/>
      <c r="BD533" s="87"/>
      <c r="BE533" s="87"/>
      <c r="BF533" s="87"/>
      <c r="BG533" s="87"/>
      <c r="BH533" s="87"/>
    </row>
    <row r="534" spans="24:60" x14ac:dyDescent="0.25">
      <c r="X534" s="87"/>
      <c r="Y534" s="87"/>
      <c r="Z534" s="87"/>
      <c r="AA534" s="87"/>
      <c r="AB534" s="87"/>
      <c r="AC534" s="87"/>
      <c r="AD534" s="87"/>
      <c r="AE534" s="87"/>
      <c r="AF534" s="87"/>
      <c r="AG534" s="87"/>
      <c r="AH534" s="87"/>
      <c r="AI534" s="87"/>
      <c r="AJ534" s="87"/>
      <c r="AK534" s="87"/>
      <c r="AL534" s="87"/>
      <c r="AM534" s="87"/>
      <c r="AN534" s="87"/>
      <c r="AO534" s="87"/>
      <c r="AP534" s="87"/>
      <c r="AQ534" s="87"/>
      <c r="AR534" s="87"/>
      <c r="AS534" s="87"/>
      <c r="AT534" s="87"/>
      <c r="AU534" s="87"/>
      <c r="AV534" s="87"/>
      <c r="AW534" s="87"/>
      <c r="AX534" s="87"/>
      <c r="AY534" s="87"/>
      <c r="AZ534" s="87"/>
      <c r="BA534" s="87"/>
      <c r="BB534" s="87"/>
      <c r="BC534" s="87"/>
      <c r="BD534" s="87"/>
      <c r="BE534" s="87"/>
      <c r="BF534" s="87"/>
      <c r="BG534" s="87"/>
      <c r="BH534" s="87"/>
    </row>
    <row r="535" spans="24:60" x14ac:dyDescent="0.25">
      <c r="X535" s="87"/>
      <c r="Y535" s="87"/>
      <c r="Z535" s="87"/>
      <c r="AA535" s="87"/>
      <c r="AB535" s="87"/>
      <c r="AC535" s="87"/>
      <c r="AD535" s="87"/>
      <c r="AE535" s="87"/>
      <c r="AF535" s="87"/>
      <c r="AG535" s="87"/>
      <c r="AH535" s="87"/>
      <c r="AI535" s="87"/>
      <c r="AJ535" s="87"/>
      <c r="AK535" s="87"/>
      <c r="AL535" s="87"/>
      <c r="AM535" s="87"/>
      <c r="AN535" s="87"/>
      <c r="AO535" s="87"/>
      <c r="AP535" s="87"/>
      <c r="AQ535" s="87"/>
      <c r="AR535" s="87"/>
      <c r="AS535" s="87"/>
      <c r="AT535" s="87"/>
      <c r="AU535" s="87"/>
      <c r="AV535" s="87"/>
      <c r="AW535" s="87"/>
      <c r="AX535" s="87"/>
      <c r="AY535" s="87"/>
      <c r="AZ535" s="87"/>
      <c r="BA535" s="87"/>
      <c r="BB535" s="87"/>
      <c r="BC535" s="87"/>
      <c r="BD535" s="87"/>
      <c r="BE535" s="87"/>
      <c r="BF535" s="87"/>
      <c r="BG535" s="87"/>
      <c r="BH535" s="87"/>
    </row>
    <row r="536" spans="24:60" x14ac:dyDescent="0.25">
      <c r="X536" s="87"/>
      <c r="Y536" s="87"/>
      <c r="Z536" s="87"/>
      <c r="AA536" s="87"/>
      <c r="AB536" s="87"/>
      <c r="AC536" s="87"/>
      <c r="AD536" s="87"/>
      <c r="AE536" s="87"/>
      <c r="AF536" s="87"/>
      <c r="AG536" s="87"/>
      <c r="AH536" s="87"/>
      <c r="AI536" s="87"/>
      <c r="AJ536" s="87"/>
      <c r="AK536" s="87"/>
      <c r="AL536" s="87"/>
      <c r="AM536" s="87"/>
      <c r="AN536" s="87"/>
      <c r="AO536" s="87"/>
      <c r="AP536" s="87"/>
      <c r="AQ536" s="87"/>
      <c r="AR536" s="87"/>
      <c r="AS536" s="87"/>
      <c r="AT536" s="87"/>
      <c r="AU536" s="87"/>
      <c r="AV536" s="87"/>
      <c r="AW536" s="87"/>
      <c r="AX536" s="87"/>
      <c r="AY536" s="87"/>
      <c r="AZ536" s="87"/>
      <c r="BA536" s="87"/>
      <c r="BB536" s="87"/>
      <c r="BC536" s="87"/>
      <c r="BD536" s="87"/>
      <c r="BE536" s="87"/>
      <c r="BF536" s="87"/>
      <c r="BG536" s="87"/>
      <c r="BH536" s="87"/>
    </row>
    <row r="537" spans="24:60" x14ac:dyDescent="0.25">
      <c r="X537" s="87"/>
      <c r="Y537" s="87"/>
      <c r="Z537" s="87"/>
      <c r="AA537" s="87"/>
      <c r="AB537" s="87"/>
      <c r="AC537" s="87"/>
      <c r="AD537" s="87"/>
      <c r="AE537" s="87"/>
      <c r="AF537" s="87"/>
      <c r="AG537" s="87"/>
      <c r="AH537" s="87"/>
      <c r="AI537" s="87"/>
      <c r="AJ537" s="87"/>
      <c r="AK537" s="87"/>
      <c r="AL537" s="87"/>
      <c r="AM537" s="87"/>
      <c r="AN537" s="87"/>
      <c r="AO537" s="87"/>
      <c r="AP537" s="87"/>
      <c r="AQ537" s="87"/>
      <c r="AR537" s="87"/>
      <c r="AS537" s="87"/>
      <c r="AT537" s="87"/>
      <c r="AU537" s="87"/>
      <c r="AV537" s="87"/>
      <c r="AW537" s="87"/>
      <c r="AX537" s="87"/>
      <c r="AY537" s="87"/>
      <c r="AZ537" s="87"/>
      <c r="BA537" s="87"/>
      <c r="BB537" s="87"/>
      <c r="BC537" s="87"/>
      <c r="BD537" s="87"/>
      <c r="BE537" s="87"/>
      <c r="BF537" s="87"/>
      <c r="BG537" s="87"/>
      <c r="BH537" s="87"/>
    </row>
    <row r="538" spans="24:60" x14ac:dyDescent="0.25">
      <c r="X538" s="87"/>
      <c r="Y538" s="87"/>
      <c r="Z538" s="87"/>
      <c r="AA538" s="87"/>
      <c r="AB538" s="87"/>
      <c r="AC538" s="87"/>
      <c r="AD538" s="87"/>
      <c r="AE538" s="87"/>
      <c r="AF538" s="87"/>
      <c r="AG538" s="87"/>
      <c r="AH538" s="87"/>
      <c r="AI538" s="87"/>
      <c r="AJ538" s="87"/>
      <c r="AK538" s="87"/>
      <c r="AL538" s="87"/>
      <c r="AM538" s="87"/>
      <c r="AN538" s="87"/>
      <c r="AO538" s="87"/>
      <c r="AP538" s="87"/>
      <c r="AQ538" s="87"/>
      <c r="AR538" s="87"/>
      <c r="AS538" s="87"/>
      <c r="AT538" s="87"/>
      <c r="AU538" s="87"/>
      <c r="AV538" s="87"/>
      <c r="AW538" s="87"/>
      <c r="AX538" s="87"/>
      <c r="AY538" s="87"/>
      <c r="AZ538" s="87"/>
      <c r="BA538" s="87"/>
      <c r="BB538" s="87"/>
      <c r="BC538" s="87"/>
      <c r="BD538" s="87"/>
      <c r="BE538" s="87"/>
      <c r="BF538" s="87"/>
      <c r="BG538" s="87"/>
      <c r="BH538" s="87"/>
    </row>
    <row r="539" spans="24:60" x14ac:dyDescent="0.25">
      <c r="X539" s="87"/>
      <c r="Y539" s="87"/>
      <c r="Z539" s="87"/>
      <c r="AA539" s="87"/>
      <c r="AB539" s="87"/>
      <c r="AC539" s="87"/>
      <c r="AD539" s="87"/>
      <c r="AE539" s="87"/>
      <c r="AF539" s="87"/>
      <c r="AG539" s="87"/>
      <c r="AH539" s="87"/>
      <c r="AI539" s="87"/>
      <c r="AJ539" s="87"/>
      <c r="AK539" s="87"/>
      <c r="AL539" s="87"/>
      <c r="AM539" s="87"/>
      <c r="AN539" s="87"/>
      <c r="AO539" s="87"/>
      <c r="AP539" s="87"/>
      <c r="AQ539" s="87"/>
      <c r="AR539" s="87"/>
      <c r="AS539" s="87"/>
      <c r="AT539" s="87"/>
      <c r="AU539" s="87"/>
      <c r="AV539" s="87"/>
      <c r="AW539" s="87"/>
      <c r="AX539" s="87"/>
      <c r="AY539" s="87"/>
      <c r="AZ539" s="87"/>
      <c r="BA539" s="87"/>
      <c r="BB539" s="87"/>
      <c r="BC539" s="87"/>
      <c r="BD539" s="87"/>
      <c r="BE539" s="87"/>
      <c r="BF539" s="87"/>
      <c r="BG539" s="87"/>
      <c r="BH539" s="87"/>
    </row>
    <row r="540" spans="24:60" x14ac:dyDescent="0.25"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</row>
    <row r="541" spans="24:60" x14ac:dyDescent="0.25">
      <c r="X541" s="87"/>
      <c r="Y541" s="87"/>
      <c r="Z541" s="87"/>
      <c r="AA541" s="87"/>
      <c r="AB541" s="87"/>
      <c r="AC541" s="87"/>
      <c r="AD541" s="87"/>
      <c r="AE541" s="87"/>
      <c r="AF541" s="87"/>
      <c r="AG541" s="87"/>
      <c r="AH541" s="87"/>
      <c r="AI541" s="87"/>
      <c r="AJ541" s="87"/>
      <c r="AK541" s="87"/>
      <c r="AL541" s="87"/>
      <c r="AM541" s="87"/>
      <c r="AN541" s="87"/>
      <c r="AO541" s="87"/>
      <c r="AP541" s="87"/>
      <c r="AQ541" s="87"/>
      <c r="AR541" s="87"/>
      <c r="AS541" s="87"/>
      <c r="AT541" s="87"/>
      <c r="AU541" s="87"/>
      <c r="AV541" s="87"/>
      <c r="AW541" s="87"/>
      <c r="AX541" s="87"/>
      <c r="AY541" s="87"/>
      <c r="AZ541" s="87"/>
      <c r="BA541" s="87"/>
      <c r="BB541" s="87"/>
      <c r="BC541" s="87"/>
      <c r="BD541" s="87"/>
      <c r="BE541" s="87"/>
      <c r="BF541" s="87"/>
      <c r="BG541" s="87"/>
      <c r="BH541" s="87"/>
    </row>
    <row r="542" spans="24:60" x14ac:dyDescent="0.25">
      <c r="X542" s="87"/>
      <c r="Y542" s="87"/>
      <c r="Z542" s="87"/>
      <c r="AA542" s="87"/>
      <c r="AB542" s="87"/>
      <c r="AC542" s="87"/>
      <c r="AD542" s="87"/>
      <c r="AE542" s="87"/>
      <c r="AF542" s="87"/>
      <c r="AG542" s="87"/>
      <c r="AH542" s="87"/>
      <c r="AI542" s="87"/>
      <c r="AJ542" s="87"/>
      <c r="AK542" s="87"/>
      <c r="AL542" s="87"/>
      <c r="AM542" s="87"/>
      <c r="AN542" s="87"/>
      <c r="AO542" s="87"/>
      <c r="AP542" s="87"/>
      <c r="AQ542" s="87"/>
      <c r="AR542" s="87"/>
      <c r="AS542" s="87"/>
      <c r="AT542" s="87"/>
      <c r="AU542" s="87"/>
      <c r="AV542" s="87"/>
      <c r="AW542" s="87"/>
      <c r="AX542" s="87"/>
      <c r="AY542" s="87"/>
      <c r="AZ542" s="87"/>
      <c r="BA542" s="87"/>
      <c r="BB542" s="87"/>
      <c r="BC542" s="87"/>
      <c r="BD542" s="87"/>
      <c r="BE542" s="87"/>
      <c r="BF542" s="87"/>
      <c r="BG542" s="87"/>
      <c r="BH542" s="87"/>
    </row>
    <row r="543" spans="24:60" x14ac:dyDescent="0.25">
      <c r="X543" s="87"/>
      <c r="Y543" s="87"/>
      <c r="Z543" s="87"/>
      <c r="AA543" s="87"/>
      <c r="AB543" s="87"/>
      <c r="AC543" s="87"/>
      <c r="AD543" s="87"/>
      <c r="AE543" s="87"/>
      <c r="AF543" s="87"/>
      <c r="AG543" s="87"/>
      <c r="AH543" s="87"/>
      <c r="AI543" s="87"/>
      <c r="AJ543" s="87"/>
      <c r="AK543" s="87"/>
      <c r="AL543" s="87"/>
      <c r="AM543" s="87"/>
      <c r="AN543" s="87"/>
      <c r="AO543" s="87"/>
      <c r="AP543" s="87"/>
      <c r="AQ543" s="87"/>
      <c r="AR543" s="87"/>
      <c r="AS543" s="87"/>
      <c r="AT543" s="87"/>
      <c r="AU543" s="87"/>
      <c r="AV543" s="87"/>
      <c r="AW543" s="87"/>
      <c r="AX543" s="87"/>
      <c r="AY543" s="87"/>
      <c r="AZ543" s="87"/>
      <c r="BA543" s="87"/>
      <c r="BB543" s="87"/>
      <c r="BC543" s="87"/>
      <c r="BD543" s="87"/>
      <c r="BE543" s="87"/>
      <c r="BF543" s="87"/>
      <c r="BG543" s="87"/>
      <c r="BH543" s="87"/>
    </row>
    <row r="544" spans="24:60" x14ac:dyDescent="0.25">
      <c r="X544" s="87"/>
      <c r="Y544" s="87"/>
      <c r="Z544" s="87"/>
      <c r="AA544" s="87"/>
      <c r="AB544" s="87"/>
      <c r="AC544" s="87"/>
      <c r="AD544" s="87"/>
      <c r="AE544" s="87"/>
      <c r="AF544" s="87"/>
      <c r="AG544" s="87"/>
      <c r="AH544" s="87"/>
      <c r="AI544" s="87"/>
      <c r="AJ544" s="87"/>
      <c r="AK544" s="87"/>
      <c r="AL544" s="87"/>
      <c r="AM544" s="87"/>
      <c r="AN544" s="87"/>
      <c r="AO544" s="87"/>
      <c r="AP544" s="87"/>
      <c r="AQ544" s="87"/>
      <c r="AR544" s="87"/>
      <c r="AS544" s="87"/>
      <c r="AT544" s="87"/>
      <c r="AU544" s="87"/>
      <c r="AV544" s="87"/>
      <c r="AW544" s="87"/>
      <c r="AX544" s="87"/>
      <c r="AY544" s="87"/>
      <c r="AZ544" s="87"/>
      <c r="BA544" s="87"/>
      <c r="BB544" s="87"/>
      <c r="BC544" s="87"/>
      <c r="BD544" s="87"/>
      <c r="BE544" s="87"/>
      <c r="BF544" s="87"/>
      <c r="BG544" s="87"/>
      <c r="BH544" s="87"/>
    </row>
    <row r="545" spans="24:60" x14ac:dyDescent="0.25">
      <c r="X545" s="87"/>
      <c r="Y545" s="87"/>
      <c r="Z545" s="87"/>
      <c r="AA545" s="87"/>
      <c r="AB545" s="87"/>
      <c r="AC545" s="87"/>
      <c r="AD545" s="87"/>
      <c r="AE545" s="87"/>
      <c r="AF545" s="87"/>
      <c r="AG545" s="87"/>
      <c r="AH545" s="87"/>
      <c r="AI545" s="87"/>
      <c r="AJ545" s="87"/>
      <c r="AK545" s="87"/>
      <c r="AL545" s="87"/>
      <c r="AM545" s="87"/>
      <c r="AN545" s="87"/>
      <c r="AO545" s="87"/>
      <c r="AP545" s="87"/>
      <c r="AQ545" s="87"/>
      <c r="AR545" s="87"/>
      <c r="AS545" s="87"/>
      <c r="AT545" s="87"/>
      <c r="AU545" s="87"/>
      <c r="AV545" s="87"/>
      <c r="AW545" s="87"/>
      <c r="AX545" s="87"/>
      <c r="AY545" s="87"/>
      <c r="AZ545" s="87"/>
      <c r="BA545" s="87"/>
      <c r="BB545" s="87"/>
      <c r="BC545" s="87"/>
      <c r="BD545" s="87"/>
      <c r="BE545" s="87"/>
      <c r="BF545" s="87"/>
      <c r="BG545" s="87"/>
      <c r="BH545" s="87"/>
    </row>
    <row r="546" spans="24:60" x14ac:dyDescent="0.25">
      <c r="X546" s="87"/>
      <c r="Y546" s="87"/>
      <c r="Z546" s="87"/>
      <c r="AA546" s="87"/>
      <c r="AB546" s="87"/>
      <c r="AC546" s="87"/>
      <c r="AD546" s="87"/>
      <c r="AE546" s="87"/>
      <c r="AF546" s="87"/>
      <c r="AG546" s="87"/>
      <c r="AH546" s="87"/>
      <c r="AI546" s="87"/>
      <c r="AJ546" s="87"/>
      <c r="AK546" s="87"/>
      <c r="AL546" s="87"/>
      <c r="AM546" s="87"/>
      <c r="AN546" s="87"/>
      <c r="AO546" s="87"/>
      <c r="AP546" s="87"/>
      <c r="AQ546" s="87"/>
      <c r="AR546" s="87"/>
      <c r="AS546" s="87"/>
      <c r="AT546" s="87"/>
      <c r="AU546" s="87"/>
      <c r="AV546" s="87"/>
      <c r="AW546" s="87"/>
      <c r="AX546" s="87"/>
      <c r="AY546" s="87"/>
      <c r="AZ546" s="87"/>
      <c r="BA546" s="87"/>
      <c r="BB546" s="87"/>
      <c r="BC546" s="87"/>
      <c r="BD546" s="87"/>
      <c r="BE546" s="87"/>
      <c r="BF546" s="87"/>
      <c r="BG546" s="87"/>
      <c r="BH546" s="87"/>
    </row>
    <row r="547" spans="24:60" x14ac:dyDescent="0.25">
      <c r="X547" s="87"/>
      <c r="Y547" s="87"/>
      <c r="Z547" s="87"/>
      <c r="AA547" s="87"/>
      <c r="AB547" s="87"/>
      <c r="AC547" s="87"/>
      <c r="AD547" s="87"/>
      <c r="AE547" s="87"/>
      <c r="AF547" s="87"/>
      <c r="AG547" s="87"/>
      <c r="AH547" s="87"/>
      <c r="AI547" s="87"/>
      <c r="AJ547" s="87"/>
      <c r="AK547" s="87"/>
      <c r="AL547" s="87"/>
      <c r="AM547" s="87"/>
      <c r="AN547" s="87"/>
      <c r="AO547" s="87"/>
      <c r="AP547" s="87"/>
      <c r="AQ547" s="87"/>
      <c r="AR547" s="87"/>
      <c r="AS547" s="87"/>
      <c r="AT547" s="87"/>
      <c r="AU547" s="87"/>
      <c r="AV547" s="87"/>
      <c r="AW547" s="87"/>
      <c r="AX547" s="87"/>
      <c r="AY547" s="87"/>
      <c r="AZ547" s="87"/>
      <c r="BA547" s="87"/>
      <c r="BB547" s="87"/>
      <c r="BC547" s="87"/>
      <c r="BD547" s="87"/>
      <c r="BE547" s="87"/>
      <c r="BF547" s="87"/>
      <c r="BG547" s="87"/>
      <c r="BH547" s="87"/>
    </row>
    <row r="548" spans="24:60" x14ac:dyDescent="0.25">
      <c r="X548" s="87"/>
      <c r="Y548" s="87"/>
      <c r="Z548" s="87"/>
      <c r="AA548" s="87"/>
      <c r="AB548" s="87"/>
      <c r="AC548" s="87"/>
      <c r="AD548" s="87"/>
      <c r="AE548" s="87"/>
      <c r="AF548" s="87"/>
      <c r="AG548" s="87"/>
      <c r="AH548" s="87"/>
      <c r="AI548" s="87"/>
      <c r="AJ548" s="87"/>
      <c r="AK548" s="87"/>
      <c r="AL548" s="87"/>
      <c r="AM548" s="87"/>
      <c r="AN548" s="87"/>
      <c r="AO548" s="87"/>
      <c r="AP548" s="87"/>
      <c r="AQ548" s="87"/>
      <c r="AR548" s="87"/>
      <c r="AS548" s="87"/>
      <c r="AT548" s="87"/>
      <c r="AU548" s="87"/>
      <c r="AV548" s="87"/>
      <c r="AW548" s="87"/>
      <c r="AX548" s="87"/>
      <c r="AY548" s="87"/>
      <c r="AZ548" s="87"/>
      <c r="BA548" s="87"/>
      <c r="BB548" s="87"/>
      <c r="BC548" s="87"/>
      <c r="BD548" s="87"/>
      <c r="BE548" s="87"/>
      <c r="BF548" s="87"/>
      <c r="BG548" s="87"/>
      <c r="BH548" s="87"/>
    </row>
    <row r="549" spans="24:60" x14ac:dyDescent="0.25">
      <c r="X549" s="87"/>
      <c r="Y549" s="87"/>
      <c r="Z549" s="87"/>
      <c r="AA549" s="87"/>
      <c r="AB549" s="87"/>
      <c r="AC549" s="87"/>
      <c r="AD549" s="87"/>
      <c r="AE549" s="87"/>
      <c r="AF549" s="87"/>
      <c r="AG549" s="87"/>
      <c r="AH549" s="87"/>
      <c r="AI549" s="87"/>
      <c r="AJ549" s="87"/>
      <c r="AK549" s="87"/>
      <c r="AL549" s="87"/>
      <c r="AM549" s="87"/>
      <c r="AN549" s="87"/>
      <c r="AO549" s="87"/>
      <c r="AP549" s="87"/>
      <c r="AQ549" s="87"/>
      <c r="AR549" s="87"/>
      <c r="AS549" s="87"/>
      <c r="AT549" s="87"/>
      <c r="AU549" s="87"/>
      <c r="AV549" s="87"/>
      <c r="AW549" s="87"/>
      <c r="AX549" s="87"/>
      <c r="AY549" s="87"/>
      <c r="AZ549" s="87"/>
      <c r="BA549" s="87"/>
      <c r="BB549" s="87"/>
      <c r="BC549" s="87"/>
      <c r="BD549" s="87"/>
      <c r="BE549" s="87"/>
      <c r="BF549" s="87"/>
      <c r="BG549" s="87"/>
      <c r="BH549" s="87"/>
    </row>
    <row r="550" spans="24:60" x14ac:dyDescent="0.25">
      <c r="X550" s="87"/>
      <c r="Y550" s="87"/>
      <c r="Z550" s="87"/>
      <c r="AA550" s="87"/>
      <c r="AB550" s="87"/>
      <c r="AC550" s="87"/>
      <c r="AD550" s="87"/>
      <c r="AE550" s="87"/>
      <c r="AF550" s="87"/>
      <c r="AG550" s="87"/>
      <c r="AH550" s="87"/>
      <c r="AI550" s="87"/>
      <c r="AJ550" s="87"/>
      <c r="AK550" s="87"/>
      <c r="AL550" s="87"/>
      <c r="AM550" s="87"/>
      <c r="AN550" s="87"/>
      <c r="AO550" s="87"/>
      <c r="AP550" s="87"/>
      <c r="AQ550" s="87"/>
      <c r="AR550" s="87"/>
      <c r="AS550" s="87"/>
      <c r="AT550" s="87"/>
      <c r="AU550" s="87"/>
      <c r="AV550" s="87"/>
      <c r="AW550" s="87"/>
      <c r="AX550" s="87"/>
      <c r="AY550" s="87"/>
      <c r="AZ550" s="87"/>
      <c r="BA550" s="87"/>
      <c r="BB550" s="87"/>
      <c r="BC550" s="87"/>
      <c r="BD550" s="87"/>
      <c r="BE550" s="87"/>
      <c r="BF550" s="87"/>
      <c r="BG550" s="87"/>
      <c r="BH550" s="87"/>
    </row>
    <row r="551" spans="24:60" x14ac:dyDescent="0.25">
      <c r="X551" s="87"/>
      <c r="Y551" s="87"/>
      <c r="Z551" s="87"/>
      <c r="AA551" s="87"/>
      <c r="AB551" s="87"/>
      <c r="AC551" s="87"/>
    </row>
    <row r="552" spans="24:60" x14ac:dyDescent="0.25">
      <c r="X552" s="87"/>
      <c r="Y552" s="87"/>
      <c r="Z552" s="87"/>
      <c r="AA552" s="87"/>
      <c r="AB552" s="87"/>
      <c r="AC552" s="87"/>
    </row>
    <row r="553" spans="24:60" x14ac:dyDescent="0.25">
      <c r="X553" s="87"/>
      <c r="Y553" s="87"/>
      <c r="Z553" s="87"/>
      <c r="AA553" s="87"/>
      <c r="AB553" s="87"/>
      <c r="AC553" s="87"/>
    </row>
    <row r="554" spans="24:60" x14ac:dyDescent="0.25">
      <c r="X554" s="87"/>
      <c r="Y554" s="87"/>
      <c r="Z554" s="87"/>
      <c r="AA554" s="87"/>
      <c r="AB554" s="87"/>
      <c r="AC554" s="87"/>
    </row>
    <row r="555" spans="24:60" x14ac:dyDescent="0.25">
      <c r="X555" s="87"/>
      <c r="Y555" s="87"/>
      <c r="Z555" s="87"/>
      <c r="AA555" s="87"/>
      <c r="AB555" s="87"/>
      <c r="AC555" s="87"/>
    </row>
    <row r="556" spans="24:60" x14ac:dyDescent="0.25">
      <c r="X556" s="87"/>
      <c r="Y556" s="87"/>
      <c r="Z556" s="87"/>
      <c r="AA556" s="87"/>
      <c r="AB556" s="87"/>
      <c r="AC556" s="87"/>
    </row>
    <row r="557" spans="24:60" x14ac:dyDescent="0.25">
      <c r="X557" s="87"/>
      <c r="Y557" s="87"/>
      <c r="Z557" s="87"/>
      <c r="AA557" s="87"/>
      <c r="AB557" s="87"/>
      <c r="AC557" s="87"/>
    </row>
    <row r="558" spans="24:60" x14ac:dyDescent="0.25">
      <c r="X558" s="87"/>
      <c r="Y558" s="87"/>
      <c r="Z558" s="87"/>
      <c r="AA558" s="87"/>
      <c r="AB558" s="87"/>
      <c r="AC558" s="87"/>
    </row>
    <row r="559" spans="24:60" x14ac:dyDescent="0.25">
      <c r="X559" s="87"/>
      <c r="Y559" s="87"/>
      <c r="Z559" s="87"/>
      <c r="AA559" s="87"/>
      <c r="AB559" s="87"/>
      <c r="AC559" s="87"/>
    </row>
    <row r="560" spans="24:60" x14ac:dyDescent="0.25">
      <c r="X560" s="87"/>
      <c r="Y560" s="87"/>
      <c r="Z560" s="87"/>
      <c r="AA560" s="87"/>
      <c r="AB560" s="87"/>
      <c r="AC560" s="87"/>
    </row>
    <row r="561" spans="24:29" x14ac:dyDescent="0.25">
      <c r="X561" s="87"/>
      <c r="Y561" s="87"/>
      <c r="Z561" s="87"/>
      <c r="AA561" s="87"/>
      <c r="AB561" s="87"/>
      <c r="AC561" s="87"/>
    </row>
    <row r="562" spans="24:29" x14ac:dyDescent="0.25">
      <c r="X562" s="87"/>
      <c r="Y562" s="87"/>
      <c r="Z562" s="87"/>
      <c r="AA562" s="87"/>
      <c r="AB562" s="87"/>
      <c r="AC562" s="87"/>
    </row>
    <row r="563" spans="24:29" x14ac:dyDescent="0.25">
      <c r="X563" s="87"/>
      <c r="Y563" s="87"/>
      <c r="Z563" s="87"/>
      <c r="AA563" s="87"/>
      <c r="AB563" s="87"/>
      <c r="AC563" s="87"/>
    </row>
    <row r="564" spans="24:29" x14ac:dyDescent="0.25">
      <c r="X564" s="87"/>
      <c r="Y564" s="87"/>
      <c r="Z564" s="87"/>
      <c r="AA564" s="87"/>
      <c r="AB564" s="87"/>
      <c r="AC564" s="87"/>
    </row>
    <row r="565" spans="24:29" x14ac:dyDescent="0.25">
      <c r="X565" s="87"/>
      <c r="Y565" s="87"/>
      <c r="Z565" s="87"/>
      <c r="AA565" s="87"/>
      <c r="AB565" s="87"/>
      <c r="AC565" s="87"/>
    </row>
    <row r="566" spans="24:29" x14ac:dyDescent="0.25">
      <c r="X566" s="87"/>
      <c r="Y566" s="87"/>
      <c r="Z566" s="87"/>
      <c r="AA566" s="87"/>
      <c r="AB566" s="87"/>
      <c r="AC566" s="87"/>
    </row>
    <row r="567" spans="24:29" x14ac:dyDescent="0.25">
      <c r="X567" s="87"/>
      <c r="Y567" s="87"/>
      <c r="Z567" s="87"/>
      <c r="AA567" s="87"/>
      <c r="AB567" s="87"/>
      <c r="AC567" s="87"/>
    </row>
    <row r="568" spans="24:29" x14ac:dyDescent="0.25">
      <c r="X568" s="87"/>
      <c r="Y568" s="87"/>
      <c r="Z568" s="87"/>
      <c r="AA568" s="87"/>
      <c r="AB568" s="87"/>
      <c r="AC568" s="87"/>
    </row>
    <row r="569" spans="24:29" x14ac:dyDescent="0.25">
      <c r="X569" s="87"/>
      <c r="Y569" s="87"/>
      <c r="Z569" s="87"/>
      <c r="AA569" s="87"/>
      <c r="AB569" s="87"/>
      <c r="AC569" s="87"/>
    </row>
    <row r="570" spans="24:29" x14ac:dyDescent="0.25">
      <c r="X570" s="87"/>
      <c r="Y570" s="87"/>
      <c r="Z570" s="87"/>
      <c r="AA570" s="87"/>
      <c r="AB570" s="87"/>
      <c r="AC570" s="87"/>
    </row>
    <row r="571" spans="24:29" x14ac:dyDescent="0.25">
      <c r="X571" s="87"/>
      <c r="Y571" s="87"/>
      <c r="Z571" s="87"/>
      <c r="AA571" s="87"/>
      <c r="AB571" s="87"/>
      <c r="AC571" s="87"/>
    </row>
    <row r="572" spans="24:29" x14ac:dyDescent="0.25">
      <c r="X572" s="87"/>
      <c r="Y572" s="87"/>
      <c r="Z572" s="87"/>
      <c r="AA572" s="87"/>
      <c r="AB572" s="87"/>
      <c r="AC572" s="87"/>
    </row>
    <row r="573" spans="24:29" x14ac:dyDescent="0.25">
      <c r="X573" s="87"/>
      <c r="Y573" s="87"/>
      <c r="Z573" s="87"/>
      <c r="AA573" s="87"/>
      <c r="AB573" s="87"/>
      <c r="AC573" s="87"/>
    </row>
    <row r="574" spans="24:29" x14ac:dyDescent="0.25">
      <c r="X574" s="87"/>
      <c r="Y574" s="87"/>
      <c r="Z574" s="87"/>
      <c r="AA574" s="87"/>
      <c r="AB574" s="87"/>
      <c r="AC574" s="87"/>
    </row>
    <row r="575" spans="24:29" x14ac:dyDescent="0.25">
      <c r="X575" s="87"/>
      <c r="Y575" s="87"/>
      <c r="Z575" s="87"/>
      <c r="AA575" s="87"/>
      <c r="AB575" s="87"/>
      <c r="AC575" s="87"/>
    </row>
    <row r="576" spans="24:29" x14ac:dyDescent="0.25">
      <c r="X576" s="87"/>
      <c r="Y576" s="87"/>
      <c r="Z576" s="87"/>
      <c r="AA576" s="87"/>
      <c r="AB576" s="87"/>
      <c r="AC576" s="87"/>
    </row>
    <row r="577" spans="24:29" x14ac:dyDescent="0.25">
      <c r="X577" s="87"/>
      <c r="Y577" s="87"/>
      <c r="Z577" s="87"/>
      <c r="AA577" s="87"/>
      <c r="AB577" s="87"/>
      <c r="AC577" s="87"/>
    </row>
    <row r="578" spans="24:29" x14ac:dyDescent="0.25">
      <c r="X578" s="87"/>
      <c r="Y578" s="87"/>
      <c r="Z578" s="87"/>
      <c r="AA578" s="87"/>
      <c r="AB578" s="87"/>
      <c r="AC578" s="87"/>
    </row>
    <row r="579" spans="24:29" x14ac:dyDescent="0.25">
      <c r="X579" s="87"/>
      <c r="Y579" s="87"/>
      <c r="Z579" s="87"/>
      <c r="AA579" s="87"/>
      <c r="AB579" s="87"/>
      <c r="AC579" s="87"/>
    </row>
    <row r="580" spans="24:29" x14ac:dyDescent="0.25">
      <c r="X580" s="87"/>
      <c r="Y580" s="87"/>
      <c r="Z580" s="87"/>
      <c r="AA580" s="87"/>
      <c r="AB580" s="87"/>
      <c r="AC580" s="87"/>
    </row>
    <row r="581" spans="24:29" x14ac:dyDescent="0.25">
      <c r="X581" s="87"/>
      <c r="Y581" s="87"/>
      <c r="Z581" s="87"/>
      <c r="AA581" s="87"/>
      <c r="AB581" s="87"/>
      <c r="AC581" s="87"/>
    </row>
    <row r="582" spans="24:29" x14ac:dyDescent="0.25">
      <c r="X582" s="87"/>
      <c r="Y582" s="87"/>
      <c r="Z582" s="87"/>
      <c r="AA582" s="87"/>
      <c r="AB582" s="87"/>
      <c r="AC582" s="87"/>
    </row>
    <row r="583" spans="24:29" x14ac:dyDescent="0.25">
      <c r="X583" s="87"/>
      <c r="Y583" s="87"/>
      <c r="Z583" s="87"/>
      <c r="AA583" s="87"/>
      <c r="AB583" s="87"/>
      <c r="AC583" s="87"/>
    </row>
    <row r="584" spans="24:29" x14ac:dyDescent="0.25">
      <c r="X584" s="87"/>
      <c r="Y584" s="87"/>
      <c r="Z584" s="87"/>
      <c r="AA584" s="87"/>
      <c r="AB584" s="87"/>
      <c r="AC584" s="87"/>
    </row>
    <row r="585" spans="24:29" x14ac:dyDescent="0.25">
      <c r="X585" s="87"/>
      <c r="Y585" s="87"/>
      <c r="Z585" s="87"/>
      <c r="AA585" s="87"/>
      <c r="AB585" s="87"/>
      <c r="AC585" s="87"/>
    </row>
    <row r="586" spans="24:29" x14ac:dyDescent="0.25">
      <c r="X586" s="87"/>
      <c r="Y586" s="87"/>
      <c r="Z586" s="87"/>
      <c r="AA586" s="87"/>
      <c r="AB586" s="87"/>
      <c r="AC586" s="87"/>
    </row>
    <row r="587" spans="24:29" x14ac:dyDescent="0.25">
      <c r="X587" s="87"/>
      <c r="Y587" s="87"/>
      <c r="Z587" s="87"/>
      <c r="AA587" s="87"/>
      <c r="AB587" s="87"/>
      <c r="AC587" s="87"/>
    </row>
    <row r="588" spans="24:29" x14ac:dyDescent="0.25">
      <c r="X588" s="87"/>
      <c r="Y588" s="87"/>
      <c r="Z588" s="87"/>
      <c r="AA588" s="87"/>
      <c r="AB588" s="87"/>
      <c r="AC588" s="87"/>
    </row>
    <row r="589" spans="24:29" x14ac:dyDescent="0.25">
      <c r="X589" s="87"/>
      <c r="Y589" s="87"/>
      <c r="Z589" s="87"/>
      <c r="AA589" s="87"/>
      <c r="AB589" s="87"/>
      <c r="AC589" s="87"/>
    </row>
    <row r="590" spans="24:29" x14ac:dyDescent="0.25">
      <c r="X590" s="87"/>
      <c r="Y590" s="87"/>
      <c r="Z590" s="87"/>
      <c r="AA590" s="87"/>
      <c r="AB590" s="87"/>
      <c r="AC590" s="87"/>
    </row>
    <row r="591" spans="24:29" x14ac:dyDescent="0.25">
      <c r="X591" s="87"/>
      <c r="Y591" s="87"/>
      <c r="Z591" s="87"/>
      <c r="AA591" s="87"/>
      <c r="AB591" s="87"/>
      <c r="AC591" s="87"/>
    </row>
    <row r="592" spans="24:29" x14ac:dyDescent="0.25">
      <c r="X592" s="87"/>
      <c r="Y592" s="87"/>
      <c r="Z592" s="87"/>
      <c r="AA592" s="87"/>
      <c r="AB592" s="87"/>
      <c r="AC592" s="87"/>
    </row>
    <row r="593" spans="24:29" x14ac:dyDescent="0.25">
      <c r="X593" s="87"/>
      <c r="Y593" s="87"/>
      <c r="Z593" s="87"/>
      <c r="AA593" s="87"/>
      <c r="AB593" s="87"/>
      <c r="AC593" s="87"/>
    </row>
    <row r="594" spans="24:29" x14ac:dyDescent="0.25">
      <c r="X594" s="87"/>
      <c r="Y594" s="87"/>
      <c r="Z594" s="87"/>
      <c r="AA594" s="87"/>
      <c r="AB594" s="87"/>
      <c r="AC594" s="87"/>
    </row>
    <row r="595" spans="24:29" x14ac:dyDescent="0.25">
      <c r="X595" s="87"/>
      <c r="Y595" s="87"/>
      <c r="Z595" s="87"/>
      <c r="AA595" s="87"/>
      <c r="AB595" s="87"/>
      <c r="AC595" s="87"/>
    </row>
    <row r="596" spans="24:29" x14ac:dyDescent="0.25">
      <c r="X596" s="87"/>
      <c r="Y596" s="87"/>
      <c r="Z596" s="87"/>
      <c r="AA596" s="87"/>
      <c r="AB596" s="87"/>
      <c r="AC596" s="87"/>
    </row>
    <row r="597" spans="24:29" x14ac:dyDescent="0.25">
      <c r="X597" s="87"/>
      <c r="Y597" s="87"/>
      <c r="Z597" s="87"/>
      <c r="AA597" s="87"/>
      <c r="AB597" s="87"/>
      <c r="AC597" s="87"/>
    </row>
    <row r="598" spans="24:29" x14ac:dyDescent="0.25">
      <c r="X598" s="87"/>
      <c r="Y598" s="87"/>
      <c r="Z598" s="87"/>
      <c r="AA598" s="87"/>
      <c r="AB598" s="87"/>
      <c r="AC598" s="87"/>
    </row>
    <row r="599" spans="24:29" x14ac:dyDescent="0.25">
      <c r="X599" s="87"/>
      <c r="Y599" s="87"/>
      <c r="Z599" s="87"/>
      <c r="AA599" s="87"/>
      <c r="AB599" s="87"/>
      <c r="AC599" s="87"/>
    </row>
    <row r="600" spans="24:29" x14ac:dyDescent="0.25">
      <c r="X600" s="87"/>
      <c r="Y600" s="87"/>
      <c r="Z600" s="87"/>
      <c r="AA600" s="87"/>
      <c r="AB600" s="87"/>
      <c r="AC600" s="87"/>
    </row>
    <row r="601" spans="24:29" x14ac:dyDescent="0.25">
      <c r="X601" s="87"/>
      <c r="Y601" s="87"/>
      <c r="Z601" s="87"/>
      <c r="AA601" s="87"/>
      <c r="AB601" s="87"/>
      <c r="AC601" s="87"/>
    </row>
    <row r="602" spans="24:29" x14ac:dyDescent="0.25">
      <c r="X602" s="87"/>
      <c r="Y602" s="87"/>
      <c r="Z602" s="87"/>
      <c r="AA602" s="87"/>
      <c r="AB602" s="87"/>
      <c r="AC602" s="87"/>
    </row>
    <row r="603" spans="24:29" x14ac:dyDescent="0.25">
      <c r="X603" s="87"/>
      <c r="Y603" s="87"/>
      <c r="Z603" s="87"/>
      <c r="AA603" s="87"/>
      <c r="AB603" s="87"/>
      <c r="AC603" s="87"/>
    </row>
    <row r="604" spans="24:29" x14ac:dyDescent="0.25">
      <c r="X604" s="87"/>
      <c r="Y604" s="87"/>
      <c r="Z604" s="87"/>
      <c r="AA604" s="87"/>
      <c r="AB604" s="87"/>
      <c r="AC604" s="87"/>
    </row>
    <row r="605" spans="24:29" x14ac:dyDescent="0.25">
      <c r="X605" s="87"/>
      <c r="Y605" s="87"/>
      <c r="Z605" s="87"/>
      <c r="AA605" s="87"/>
      <c r="AB605" s="87"/>
      <c r="AC605" s="87"/>
    </row>
    <row r="606" spans="24:29" x14ac:dyDescent="0.25">
      <c r="X606" s="87"/>
      <c r="Y606" s="87"/>
      <c r="Z606" s="87"/>
      <c r="AA606" s="87"/>
      <c r="AB606" s="87"/>
      <c r="AC606" s="87"/>
    </row>
    <row r="607" spans="24:29" x14ac:dyDescent="0.25">
      <c r="X607" s="87"/>
      <c r="Y607" s="87"/>
      <c r="Z607" s="87"/>
      <c r="AA607" s="87"/>
      <c r="AB607" s="87"/>
      <c r="AC607" s="87"/>
    </row>
    <row r="608" spans="24:29" x14ac:dyDescent="0.25">
      <c r="X608" s="87"/>
      <c r="Y608" s="87"/>
      <c r="Z608" s="87"/>
      <c r="AA608" s="87"/>
      <c r="AB608" s="87"/>
      <c r="AC608" s="87"/>
    </row>
    <row r="609" spans="24:29" x14ac:dyDescent="0.25">
      <c r="X609" s="87"/>
      <c r="Y609" s="87"/>
      <c r="Z609" s="87"/>
      <c r="AA609" s="87"/>
      <c r="AB609" s="87"/>
      <c r="AC609" s="87"/>
    </row>
    <row r="610" spans="24:29" x14ac:dyDescent="0.25">
      <c r="X610" s="87"/>
      <c r="Y610" s="87"/>
      <c r="Z610" s="87"/>
      <c r="AA610" s="87"/>
      <c r="AB610" s="87"/>
      <c r="AC610" s="87"/>
    </row>
    <row r="611" spans="24:29" x14ac:dyDescent="0.25">
      <c r="X611" s="87"/>
      <c r="Y611" s="87"/>
      <c r="Z611" s="87"/>
      <c r="AA611" s="87"/>
      <c r="AB611" s="87"/>
      <c r="AC611" s="87"/>
    </row>
    <row r="612" spans="24:29" x14ac:dyDescent="0.25">
      <c r="X612" s="87"/>
      <c r="Y612" s="87"/>
      <c r="Z612" s="87"/>
      <c r="AA612" s="87"/>
      <c r="AB612" s="87"/>
      <c r="AC612" s="87"/>
    </row>
    <row r="613" spans="24:29" x14ac:dyDescent="0.25">
      <c r="X613" s="87"/>
      <c r="Y613" s="87"/>
      <c r="Z613" s="87"/>
      <c r="AA613" s="87"/>
      <c r="AB613" s="87"/>
      <c r="AC613" s="87"/>
    </row>
    <row r="614" spans="24:29" x14ac:dyDescent="0.25">
      <c r="X614" s="87"/>
      <c r="Y614" s="87"/>
      <c r="Z614" s="87"/>
      <c r="AA614" s="87"/>
      <c r="AB614" s="87"/>
      <c r="AC614" s="87"/>
    </row>
    <row r="615" spans="24:29" x14ac:dyDescent="0.25">
      <c r="X615" s="87"/>
      <c r="Y615" s="87"/>
      <c r="Z615" s="87"/>
      <c r="AA615" s="87"/>
      <c r="AB615" s="87"/>
      <c r="AC615" s="87"/>
    </row>
    <row r="616" spans="24:29" x14ac:dyDescent="0.25">
      <c r="X616" s="87"/>
      <c r="Y616" s="87"/>
      <c r="Z616" s="87"/>
      <c r="AA616" s="87"/>
      <c r="AB616" s="87"/>
      <c r="AC616" s="87"/>
    </row>
    <row r="617" spans="24:29" x14ac:dyDescent="0.25">
      <c r="X617" s="87"/>
      <c r="Y617" s="87"/>
      <c r="Z617" s="87"/>
      <c r="AA617" s="87"/>
      <c r="AB617" s="87"/>
      <c r="AC617" s="87"/>
    </row>
    <row r="618" spans="24:29" x14ac:dyDescent="0.25">
      <c r="X618" s="87"/>
      <c r="Y618" s="87"/>
      <c r="Z618" s="87"/>
      <c r="AA618" s="87"/>
      <c r="AB618" s="87"/>
      <c r="AC618" s="87"/>
    </row>
    <row r="619" spans="24:29" x14ac:dyDescent="0.25">
      <c r="X619" s="87"/>
      <c r="Y619" s="87"/>
      <c r="Z619" s="87"/>
      <c r="AA619" s="87"/>
      <c r="AB619" s="87"/>
      <c r="AC619" s="87"/>
    </row>
    <row r="620" spans="24:29" x14ac:dyDescent="0.25">
      <c r="X620" s="87"/>
      <c r="Y620" s="87"/>
      <c r="Z620" s="87"/>
      <c r="AA620" s="87"/>
      <c r="AB620" s="87"/>
      <c r="AC620" s="87"/>
    </row>
    <row r="621" spans="24:29" x14ac:dyDescent="0.25">
      <c r="X621" s="87"/>
      <c r="Y621" s="87"/>
      <c r="Z621" s="87"/>
      <c r="AA621" s="87"/>
      <c r="AB621" s="87"/>
      <c r="AC621" s="87"/>
    </row>
    <row r="622" spans="24:29" x14ac:dyDescent="0.25">
      <c r="X622" s="87"/>
      <c r="Y622" s="87"/>
      <c r="Z622" s="87"/>
      <c r="AA622" s="87"/>
      <c r="AB622" s="87"/>
      <c r="AC622" s="87"/>
    </row>
    <row r="623" spans="24:29" x14ac:dyDescent="0.25">
      <c r="X623" s="87"/>
      <c r="Y623" s="87"/>
      <c r="Z623" s="87"/>
      <c r="AA623" s="87"/>
      <c r="AB623" s="87"/>
      <c r="AC623" s="87"/>
    </row>
    <row r="624" spans="24:29" x14ac:dyDescent="0.25">
      <c r="X624" s="87"/>
      <c r="Y624" s="87"/>
      <c r="Z624" s="87"/>
      <c r="AA624" s="87"/>
      <c r="AB624" s="87"/>
      <c r="AC624" s="87"/>
    </row>
    <row r="625" spans="24:29" x14ac:dyDescent="0.25">
      <c r="X625" s="87"/>
      <c r="Y625" s="87"/>
      <c r="Z625" s="87"/>
      <c r="AA625" s="87"/>
      <c r="AB625" s="87"/>
      <c r="AC625" s="87"/>
    </row>
    <row r="626" spans="24:29" x14ac:dyDescent="0.25">
      <c r="X626" s="87"/>
      <c r="Y626" s="87"/>
      <c r="Z626" s="87"/>
      <c r="AA626" s="87"/>
      <c r="AB626" s="87"/>
      <c r="AC626" s="87"/>
    </row>
    <row r="627" spans="24:29" x14ac:dyDescent="0.25">
      <c r="X627" s="87"/>
      <c r="Y627" s="87"/>
      <c r="Z627" s="87"/>
      <c r="AA627" s="87"/>
      <c r="AB627" s="87"/>
      <c r="AC627" s="87"/>
    </row>
    <row r="628" spans="24:29" x14ac:dyDescent="0.25">
      <c r="X628" s="87"/>
      <c r="Y628" s="87"/>
      <c r="Z628" s="87"/>
      <c r="AA628" s="87"/>
      <c r="AB628" s="87"/>
      <c r="AC628" s="87"/>
    </row>
    <row r="629" spans="24:29" x14ac:dyDescent="0.25">
      <c r="X629" s="87"/>
      <c r="Y629" s="87"/>
      <c r="Z629" s="87"/>
      <c r="AA629" s="87"/>
      <c r="AB629" s="87"/>
      <c r="AC629" s="87"/>
    </row>
    <row r="630" spans="24:29" x14ac:dyDescent="0.25">
      <c r="X630" s="87"/>
      <c r="Y630" s="87"/>
      <c r="Z630" s="87"/>
      <c r="AA630" s="87"/>
      <c r="AB630" s="87"/>
      <c r="AC630" s="87"/>
    </row>
    <row r="631" spans="24:29" x14ac:dyDescent="0.25">
      <c r="X631" s="87"/>
      <c r="Y631" s="87"/>
      <c r="Z631" s="87"/>
      <c r="AA631" s="87"/>
      <c r="AB631" s="87"/>
      <c r="AC631" s="87"/>
    </row>
    <row r="632" spans="24:29" x14ac:dyDescent="0.25">
      <c r="X632" s="87"/>
      <c r="Y632" s="87"/>
      <c r="Z632" s="87"/>
      <c r="AA632" s="87"/>
      <c r="AB632" s="87"/>
      <c r="AC632" s="87"/>
    </row>
    <row r="633" spans="24:29" x14ac:dyDescent="0.25">
      <c r="X633" s="87"/>
      <c r="Y633" s="87"/>
      <c r="Z633" s="87"/>
      <c r="AA633" s="87"/>
      <c r="AB633" s="87"/>
      <c r="AC633" s="87"/>
    </row>
    <row r="634" spans="24:29" x14ac:dyDescent="0.25">
      <c r="X634" s="87"/>
      <c r="Y634" s="87"/>
      <c r="Z634" s="87"/>
      <c r="AA634" s="87"/>
      <c r="AB634" s="87"/>
      <c r="AC634" s="87"/>
    </row>
    <row r="635" spans="24:29" x14ac:dyDescent="0.25">
      <c r="X635" s="87"/>
      <c r="Y635" s="87"/>
      <c r="Z635" s="87"/>
      <c r="AA635" s="87"/>
      <c r="AB635" s="87"/>
      <c r="AC635" s="87"/>
    </row>
    <row r="636" spans="24:29" x14ac:dyDescent="0.25">
      <c r="X636" s="87"/>
      <c r="Y636" s="87"/>
      <c r="Z636" s="87"/>
      <c r="AA636" s="87"/>
      <c r="AB636" s="87"/>
      <c r="AC636" s="87"/>
    </row>
    <row r="637" spans="24:29" x14ac:dyDescent="0.25">
      <c r="X637" s="87"/>
      <c r="Y637" s="87"/>
      <c r="Z637" s="87"/>
      <c r="AA637" s="87"/>
      <c r="AB637" s="87"/>
      <c r="AC637" s="87"/>
    </row>
    <row r="638" spans="24:29" x14ac:dyDescent="0.25">
      <c r="X638" s="87"/>
      <c r="Y638" s="87"/>
      <c r="Z638" s="87"/>
      <c r="AA638" s="87"/>
      <c r="AB638" s="87"/>
      <c r="AC638" s="87"/>
    </row>
    <row r="639" spans="24:29" x14ac:dyDescent="0.25">
      <c r="X639" s="87"/>
      <c r="Y639" s="87"/>
      <c r="Z639" s="87"/>
      <c r="AA639" s="87"/>
      <c r="AB639" s="87"/>
      <c r="AC639" s="87"/>
    </row>
    <row r="640" spans="24:29" x14ac:dyDescent="0.25">
      <c r="X640" s="87"/>
      <c r="Y640" s="87"/>
      <c r="Z640" s="87"/>
      <c r="AA640" s="87"/>
      <c r="AB640" s="87"/>
      <c r="AC640" s="87"/>
    </row>
    <row r="641" spans="24:29" x14ac:dyDescent="0.25">
      <c r="X641" s="87"/>
      <c r="Y641" s="87"/>
      <c r="Z641" s="87"/>
      <c r="AA641" s="87"/>
      <c r="AB641" s="87"/>
      <c r="AC641" s="87"/>
    </row>
    <row r="642" spans="24:29" x14ac:dyDescent="0.25">
      <c r="X642" s="87"/>
      <c r="Y642" s="87"/>
      <c r="Z642" s="87"/>
      <c r="AA642" s="87"/>
      <c r="AB642" s="87"/>
      <c r="AC642" s="87"/>
    </row>
    <row r="643" spans="24:29" x14ac:dyDescent="0.25">
      <c r="X643" s="87"/>
      <c r="Y643" s="87"/>
      <c r="Z643" s="87"/>
      <c r="AA643" s="87"/>
      <c r="AB643" s="87"/>
      <c r="AC643" s="87"/>
    </row>
    <row r="644" spans="24:29" x14ac:dyDescent="0.25">
      <c r="X644" s="87"/>
      <c r="Y644" s="87"/>
      <c r="Z644" s="87"/>
      <c r="AA644" s="87"/>
      <c r="AB644" s="87"/>
      <c r="AC644" s="87"/>
    </row>
    <row r="645" spans="24:29" x14ac:dyDescent="0.25">
      <c r="X645" s="87"/>
      <c r="Y645" s="87"/>
      <c r="Z645" s="87"/>
      <c r="AA645" s="87"/>
      <c r="AB645" s="87"/>
      <c r="AC645" s="87"/>
    </row>
    <row r="646" spans="24:29" x14ac:dyDescent="0.25">
      <c r="X646" s="87"/>
      <c r="Y646" s="87"/>
      <c r="Z646" s="87"/>
      <c r="AA646" s="87"/>
      <c r="AB646" s="87"/>
      <c r="AC646" s="87"/>
    </row>
    <row r="647" spans="24:29" x14ac:dyDescent="0.25">
      <c r="X647" s="87"/>
      <c r="Y647" s="87"/>
      <c r="Z647" s="87"/>
      <c r="AA647" s="87"/>
      <c r="AB647" s="87"/>
      <c r="AC647" s="87"/>
    </row>
    <row r="648" spans="24:29" x14ac:dyDescent="0.25">
      <c r="X648" s="87"/>
      <c r="Y648" s="87"/>
      <c r="Z648" s="87"/>
      <c r="AA648" s="87"/>
      <c r="AB648" s="87"/>
      <c r="AC648" s="87"/>
    </row>
    <row r="649" spans="24:29" x14ac:dyDescent="0.25">
      <c r="X649" s="87"/>
      <c r="Y649" s="87"/>
      <c r="Z649" s="87"/>
      <c r="AA649" s="87"/>
      <c r="AB649" s="87"/>
      <c r="AC649" s="87"/>
    </row>
    <row r="650" spans="24:29" x14ac:dyDescent="0.25">
      <c r="X650" s="87"/>
      <c r="Y650" s="87"/>
      <c r="Z650" s="87"/>
      <c r="AA650" s="87"/>
      <c r="AB650" s="87"/>
      <c r="AC650" s="87"/>
    </row>
    <row r="651" spans="24:29" x14ac:dyDescent="0.25">
      <c r="X651" s="87"/>
      <c r="Y651" s="87"/>
      <c r="Z651" s="87"/>
      <c r="AA651" s="87"/>
      <c r="AB651" s="87"/>
      <c r="AC651" s="87"/>
    </row>
    <row r="652" spans="24:29" x14ac:dyDescent="0.25">
      <c r="X652" s="87"/>
      <c r="Y652" s="87"/>
      <c r="Z652" s="87"/>
      <c r="AA652" s="87"/>
      <c r="AB652" s="87"/>
      <c r="AC652" s="87"/>
    </row>
    <row r="653" spans="24:29" x14ac:dyDescent="0.25">
      <c r="X653" s="87"/>
      <c r="Y653" s="87"/>
      <c r="Z653" s="87"/>
      <c r="AA653" s="87"/>
      <c r="AB653" s="87"/>
      <c r="AC653" s="87"/>
    </row>
    <row r="654" spans="24:29" x14ac:dyDescent="0.25">
      <c r="X654" s="87"/>
      <c r="Y654" s="87"/>
      <c r="Z654" s="87"/>
      <c r="AA654" s="87"/>
      <c r="AB654" s="87"/>
      <c r="AC654" s="87"/>
    </row>
    <row r="655" spans="24:29" x14ac:dyDescent="0.25">
      <c r="X655" s="87"/>
      <c r="Y655" s="87"/>
      <c r="Z655" s="87"/>
      <c r="AA655" s="87"/>
      <c r="AB655" s="87"/>
      <c r="AC655" s="87"/>
    </row>
    <row r="656" spans="24:29" x14ac:dyDescent="0.25">
      <c r="X656" s="87"/>
      <c r="Y656" s="87"/>
      <c r="Z656" s="87"/>
      <c r="AA656" s="87"/>
      <c r="AB656" s="87"/>
      <c r="AC656" s="87"/>
    </row>
    <row r="657" spans="24:29" x14ac:dyDescent="0.25">
      <c r="X657" s="87"/>
      <c r="Y657" s="87"/>
      <c r="Z657" s="87"/>
      <c r="AA657" s="87"/>
      <c r="AB657" s="87"/>
      <c r="AC657" s="87"/>
    </row>
    <row r="658" spans="24:29" x14ac:dyDescent="0.25">
      <c r="X658" s="87"/>
      <c r="Y658" s="87"/>
      <c r="Z658" s="87"/>
      <c r="AA658" s="87"/>
      <c r="AB658" s="87"/>
      <c r="AC658" s="87"/>
    </row>
    <row r="659" spans="24:29" x14ac:dyDescent="0.25">
      <c r="X659" s="87"/>
      <c r="Y659" s="87"/>
      <c r="Z659" s="87"/>
      <c r="AA659" s="87"/>
      <c r="AB659" s="87"/>
      <c r="AC659" s="87"/>
    </row>
    <row r="660" spans="24:29" x14ac:dyDescent="0.25">
      <c r="X660" s="87"/>
      <c r="Y660" s="87"/>
      <c r="Z660" s="87"/>
      <c r="AA660" s="87"/>
      <c r="AB660" s="87"/>
      <c r="AC660" s="87"/>
    </row>
    <row r="661" spans="24:29" x14ac:dyDescent="0.25">
      <c r="X661" s="87"/>
      <c r="Y661" s="87"/>
      <c r="Z661" s="87"/>
      <c r="AA661" s="87"/>
      <c r="AB661" s="87"/>
      <c r="AC661" s="87"/>
    </row>
    <row r="662" spans="24:29" x14ac:dyDescent="0.25">
      <c r="X662" s="87"/>
      <c r="Y662" s="87"/>
      <c r="Z662" s="87"/>
      <c r="AA662" s="87"/>
      <c r="AB662" s="87"/>
      <c r="AC662" s="87"/>
    </row>
    <row r="663" spans="24:29" x14ac:dyDescent="0.25">
      <c r="X663" s="87"/>
      <c r="Y663" s="87"/>
      <c r="Z663" s="87"/>
      <c r="AA663" s="87"/>
      <c r="AB663" s="87"/>
      <c r="AC663" s="87"/>
    </row>
    <row r="664" spans="24:29" x14ac:dyDescent="0.25">
      <c r="X664" s="87"/>
      <c r="Y664" s="87"/>
      <c r="Z664" s="87"/>
      <c r="AA664" s="87"/>
      <c r="AB664" s="87"/>
      <c r="AC664" s="87"/>
    </row>
    <row r="665" spans="24:29" x14ac:dyDescent="0.25">
      <c r="X665" s="87"/>
      <c r="Y665" s="87"/>
      <c r="Z665" s="87"/>
      <c r="AA665" s="87"/>
      <c r="AB665" s="87"/>
      <c r="AC665" s="87"/>
    </row>
    <row r="666" spans="24:29" x14ac:dyDescent="0.25">
      <c r="X666" s="87"/>
      <c r="Y666" s="87"/>
      <c r="Z666" s="87"/>
      <c r="AA666" s="87"/>
      <c r="AB666" s="87"/>
      <c r="AC666" s="87"/>
    </row>
    <row r="667" spans="24:29" x14ac:dyDescent="0.25">
      <c r="X667" s="87"/>
      <c r="Y667" s="87"/>
      <c r="Z667" s="87"/>
      <c r="AA667" s="87"/>
      <c r="AB667" s="87"/>
      <c r="AC667" s="87"/>
    </row>
    <row r="668" spans="24:29" x14ac:dyDescent="0.25">
      <c r="X668" s="87"/>
      <c r="Y668" s="87"/>
      <c r="Z668" s="87"/>
      <c r="AA668" s="87"/>
      <c r="AB668" s="87"/>
      <c r="AC668" s="87"/>
    </row>
    <row r="669" spans="24:29" x14ac:dyDescent="0.25">
      <c r="X669" s="87"/>
      <c r="Y669" s="87"/>
      <c r="Z669" s="87"/>
      <c r="AA669" s="87"/>
      <c r="AB669" s="87"/>
      <c r="AC669" s="87"/>
    </row>
    <row r="670" spans="24:29" x14ac:dyDescent="0.25">
      <c r="X670" s="87"/>
      <c r="Y670" s="87"/>
      <c r="Z670" s="87"/>
      <c r="AA670" s="87"/>
      <c r="AB670" s="87"/>
      <c r="AC670" s="87"/>
    </row>
    <row r="671" spans="24:29" x14ac:dyDescent="0.25">
      <c r="X671" s="87"/>
      <c r="Y671" s="87"/>
      <c r="Z671" s="87"/>
      <c r="AA671" s="87"/>
      <c r="AB671" s="87"/>
      <c r="AC671" s="87"/>
    </row>
    <row r="672" spans="24:29" x14ac:dyDescent="0.25">
      <c r="X672" s="87"/>
      <c r="Y672" s="87"/>
      <c r="Z672" s="87"/>
      <c r="AA672" s="87"/>
      <c r="AB672" s="87"/>
      <c r="AC672" s="87"/>
    </row>
    <row r="673" spans="24:29" x14ac:dyDescent="0.25">
      <c r="X673" s="87"/>
      <c r="Y673" s="87"/>
      <c r="Z673" s="87"/>
      <c r="AA673" s="87"/>
      <c r="AB673" s="87"/>
      <c r="AC673" s="87"/>
    </row>
    <row r="674" spans="24:29" x14ac:dyDescent="0.25">
      <c r="X674" s="87"/>
      <c r="Y674" s="87"/>
      <c r="Z674" s="87"/>
      <c r="AA674" s="87"/>
      <c r="AB674" s="87"/>
      <c r="AC674" s="87"/>
    </row>
    <row r="675" spans="24:29" x14ac:dyDescent="0.25">
      <c r="X675" s="87"/>
      <c r="Y675" s="87"/>
      <c r="Z675" s="87"/>
      <c r="AA675" s="87"/>
      <c r="AB675" s="87"/>
      <c r="AC675" s="87"/>
    </row>
    <row r="676" spans="24:29" x14ac:dyDescent="0.25">
      <c r="X676" s="87"/>
      <c r="Y676" s="87"/>
      <c r="Z676" s="87"/>
      <c r="AA676" s="87"/>
      <c r="AB676" s="87"/>
      <c r="AC676" s="87"/>
    </row>
    <row r="677" spans="24:29" x14ac:dyDescent="0.25">
      <c r="X677" s="87"/>
      <c r="Y677" s="87"/>
      <c r="Z677" s="87"/>
      <c r="AA677" s="87"/>
      <c r="AB677" s="87"/>
      <c r="AC677" s="87"/>
    </row>
    <row r="678" spans="24:29" x14ac:dyDescent="0.25">
      <c r="X678" s="87"/>
      <c r="Y678" s="87"/>
      <c r="Z678" s="87"/>
      <c r="AA678" s="87"/>
      <c r="AB678" s="87"/>
      <c r="AC678" s="87"/>
    </row>
    <row r="679" spans="24:29" x14ac:dyDescent="0.25">
      <c r="X679" s="87"/>
      <c r="Y679" s="87"/>
      <c r="Z679" s="87"/>
      <c r="AA679" s="87"/>
      <c r="AB679" s="87"/>
      <c r="AC679" s="87"/>
    </row>
    <row r="680" spans="24:29" x14ac:dyDescent="0.25">
      <c r="X680" s="87"/>
      <c r="Y680" s="87"/>
      <c r="Z680" s="87"/>
      <c r="AA680" s="87"/>
      <c r="AB680" s="87"/>
      <c r="AC680" s="87"/>
    </row>
    <row r="681" spans="24:29" x14ac:dyDescent="0.25">
      <c r="X681" s="87"/>
      <c r="Y681" s="87"/>
      <c r="Z681" s="87"/>
      <c r="AA681" s="87"/>
      <c r="AB681" s="87"/>
      <c r="AC681" s="87"/>
    </row>
    <row r="682" spans="24:29" x14ac:dyDescent="0.25">
      <c r="X682" s="87"/>
      <c r="Y682" s="87"/>
      <c r="Z682" s="87"/>
      <c r="AA682" s="87"/>
      <c r="AB682" s="87"/>
      <c r="AC682" s="87"/>
    </row>
    <row r="683" spans="24:29" x14ac:dyDescent="0.25">
      <c r="X683" s="87"/>
      <c r="Y683" s="87"/>
      <c r="Z683" s="87"/>
      <c r="AA683" s="87"/>
      <c r="AB683" s="87"/>
      <c r="AC683" s="87"/>
    </row>
    <row r="684" spans="24:29" x14ac:dyDescent="0.25">
      <c r="X684" s="87"/>
      <c r="Y684" s="87"/>
      <c r="Z684" s="87"/>
      <c r="AA684" s="87"/>
      <c r="AB684" s="87"/>
      <c r="AC684" s="87"/>
    </row>
    <row r="685" spans="24:29" x14ac:dyDescent="0.25">
      <c r="X685" s="87"/>
      <c r="Y685" s="87"/>
      <c r="Z685" s="87"/>
      <c r="AA685" s="87"/>
      <c r="AB685" s="87"/>
      <c r="AC685" s="87"/>
    </row>
    <row r="686" spans="24:29" x14ac:dyDescent="0.25">
      <c r="X686" s="87"/>
      <c r="Y686" s="87"/>
      <c r="Z686" s="87"/>
      <c r="AA686" s="87"/>
      <c r="AB686" s="87"/>
      <c r="AC686" s="87"/>
    </row>
    <row r="687" spans="24:29" x14ac:dyDescent="0.25">
      <c r="X687" s="87"/>
      <c r="Y687" s="87"/>
      <c r="Z687" s="87"/>
      <c r="AA687" s="87"/>
      <c r="AB687" s="87"/>
      <c r="AC687" s="87"/>
    </row>
    <row r="688" spans="24:29" x14ac:dyDescent="0.25">
      <c r="X688" s="87"/>
      <c r="Y688" s="87"/>
      <c r="Z688" s="87"/>
      <c r="AA688" s="87"/>
      <c r="AB688" s="87"/>
      <c r="AC688" s="87"/>
    </row>
    <row r="689" spans="24:29" x14ac:dyDescent="0.25">
      <c r="X689" s="87"/>
      <c r="Y689" s="87"/>
      <c r="Z689" s="87"/>
      <c r="AA689" s="87"/>
      <c r="AB689" s="87"/>
      <c r="AC689" s="87"/>
    </row>
    <row r="690" spans="24:29" x14ac:dyDescent="0.25">
      <c r="X690" s="87"/>
      <c r="Y690" s="87"/>
      <c r="Z690" s="87"/>
      <c r="AA690" s="87"/>
      <c r="AB690" s="87"/>
      <c r="AC690" s="87"/>
    </row>
    <row r="691" spans="24:29" x14ac:dyDescent="0.25">
      <c r="X691" s="87"/>
      <c r="Y691" s="87"/>
      <c r="Z691" s="87"/>
      <c r="AA691" s="87"/>
      <c r="AB691" s="87"/>
      <c r="AC691" s="87"/>
    </row>
    <row r="692" spans="24:29" x14ac:dyDescent="0.25">
      <c r="X692" s="87"/>
      <c r="Y692" s="87"/>
      <c r="Z692" s="87"/>
      <c r="AA692" s="87"/>
      <c r="AB692" s="87"/>
      <c r="AC692" s="87"/>
    </row>
    <row r="693" spans="24:29" x14ac:dyDescent="0.25">
      <c r="X693" s="87"/>
      <c r="Y693" s="87"/>
      <c r="Z693" s="87"/>
      <c r="AA693" s="87"/>
      <c r="AB693" s="87"/>
      <c r="AC693" s="87"/>
    </row>
    <row r="694" spans="24:29" x14ac:dyDescent="0.25">
      <c r="X694" s="87"/>
      <c r="Y694" s="87"/>
      <c r="Z694" s="87"/>
      <c r="AA694" s="87"/>
      <c r="AB694" s="87"/>
      <c r="AC694" s="87"/>
    </row>
    <row r="695" spans="24:29" x14ac:dyDescent="0.25">
      <c r="X695" s="87"/>
      <c r="Y695" s="87"/>
      <c r="Z695" s="87"/>
      <c r="AA695" s="87"/>
      <c r="AB695" s="87"/>
      <c r="AC695" s="87"/>
    </row>
    <row r="696" spans="24:29" x14ac:dyDescent="0.25">
      <c r="X696" s="87"/>
      <c r="Y696" s="87"/>
      <c r="Z696" s="87"/>
      <c r="AA696" s="87"/>
      <c r="AB696" s="87"/>
      <c r="AC696" s="87"/>
    </row>
    <row r="697" spans="24:29" x14ac:dyDescent="0.25">
      <c r="X697" s="87"/>
      <c r="Y697" s="87"/>
      <c r="Z697" s="87"/>
      <c r="AA697" s="87"/>
      <c r="AB697" s="87"/>
      <c r="AC697" s="87"/>
    </row>
    <row r="698" spans="24:29" x14ac:dyDescent="0.25">
      <c r="X698" s="87"/>
      <c r="Y698" s="87"/>
      <c r="Z698" s="87"/>
      <c r="AA698" s="87"/>
      <c r="AB698" s="87"/>
      <c r="AC698" s="87"/>
    </row>
    <row r="699" spans="24:29" x14ac:dyDescent="0.25">
      <c r="X699" s="87"/>
      <c r="Y699" s="87"/>
      <c r="Z699" s="87"/>
      <c r="AA699" s="87"/>
      <c r="AB699" s="87"/>
      <c r="AC699" s="87"/>
    </row>
    <row r="700" spans="24:29" x14ac:dyDescent="0.25">
      <c r="X700" s="87"/>
      <c r="Y700" s="87"/>
      <c r="Z700" s="87"/>
      <c r="AA700" s="87"/>
      <c r="AB700" s="87"/>
      <c r="AC700" s="87"/>
    </row>
    <row r="701" spans="24:29" x14ac:dyDescent="0.25">
      <c r="X701" s="87"/>
      <c r="Y701" s="87"/>
      <c r="Z701" s="87"/>
      <c r="AA701" s="87"/>
      <c r="AB701" s="87"/>
      <c r="AC701" s="87"/>
    </row>
    <row r="702" spans="24:29" x14ac:dyDescent="0.25">
      <c r="X702" s="87"/>
      <c r="Y702" s="87"/>
      <c r="Z702" s="87"/>
      <c r="AA702" s="87"/>
      <c r="AB702" s="87"/>
      <c r="AC702" s="87"/>
    </row>
    <row r="703" spans="24:29" x14ac:dyDescent="0.25">
      <c r="X703" s="87"/>
      <c r="Y703" s="87"/>
      <c r="Z703" s="87"/>
      <c r="AA703" s="87"/>
      <c r="AB703" s="87"/>
      <c r="AC703" s="87"/>
    </row>
    <row r="704" spans="24:29" x14ac:dyDescent="0.25">
      <c r="X704" s="87"/>
      <c r="Y704" s="87"/>
      <c r="Z704" s="87"/>
      <c r="AA704" s="87"/>
      <c r="AB704" s="87"/>
      <c r="AC704" s="87"/>
    </row>
    <row r="705" spans="24:29" x14ac:dyDescent="0.25">
      <c r="X705" s="87"/>
      <c r="Y705" s="87"/>
      <c r="Z705" s="87"/>
      <c r="AA705" s="87"/>
      <c r="AB705" s="87"/>
      <c r="AC705" s="87"/>
    </row>
    <row r="706" spans="24:29" x14ac:dyDescent="0.25">
      <c r="X706" s="87"/>
      <c r="Y706" s="87"/>
      <c r="Z706" s="87"/>
      <c r="AA706" s="87"/>
      <c r="AB706" s="87"/>
      <c r="AC706" s="87"/>
    </row>
    <row r="707" spans="24:29" x14ac:dyDescent="0.25">
      <c r="X707" s="87"/>
      <c r="Y707" s="87"/>
      <c r="Z707" s="87"/>
      <c r="AA707" s="87"/>
      <c r="AB707" s="87"/>
      <c r="AC707" s="87"/>
    </row>
    <row r="708" spans="24:29" x14ac:dyDescent="0.25">
      <c r="X708" s="87"/>
      <c r="Y708" s="87"/>
      <c r="Z708" s="87"/>
      <c r="AA708" s="87"/>
      <c r="AB708" s="87"/>
      <c r="AC708" s="87"/>
    </row>
    <row r="709" spans="24:29" x14ac:dyDescent="0.25">
      <c r="X709" s="87"/>
      <c r="Y709" s="87"/>
      <c r="Z709" s="87"/>
      <c r="AA709" s="87"/>
      <c r="AB709" s="87"/>
      <c r="AC709" s="87"/>
    </row>
    <row r="710" spans="24:29" x14ac:dyDescent="0.25">
      <c r="X710" s="87"/>
      <c r="Y710" s="87"/>
      <c r="Z710" s="87"/>
      <c r="AA710" s="87"/>
      <c r="AB710" s="87"/>
      <c r="AC710" s="87"/>
    </row>
    <row r="711" spans="24:29" x14ac:dyDescent="0.25">
      <c r="X711" s="87"/>
      <c r="Y711" s="87"/>
      <c r="Z711" s="87"/>
      <c r="AA711" s="87"/>
      <c r="AB711" s="87"/>
      <c r="AC711" s="87"/>
    </row>
    <row r="712" spans="24:29" x14ac:dyDescent="0.25">
      <c r="X712" s="87"/>
      <c r="Y712" s="87"/>
      <c r="Z712" s="87"/>
      <c r="AA712" s="87"/>
      <c r="AB712" s="87"/>
      <c r="AC712" s="87"/>
    </row>
    <row r="713" spans="24:29" x14ac:dyDescent="0.25">
      <c r="X713" s="87"/>
      <c r="Y713" s="87"/>
      <c r="Z713" s="87"/>
      <c r="AA713" s="87"/>
      <c r="AB713" s="87"/>
      <c r="AC713" s="87"/>
    </row>
    <row r="714" spans="24:29" x14ac:dyDescent="0.25">
      <c r="X714" s="87"/>
      <c r="Y714" s="87"/>
      <c r="Z714" s="87"/>
      <c r="AA714" s="87"/>
      <c r="AB714" s="87"/>
      <c r="AC714" s="87"/>
    </row>
    <row r="715" spans="24:29" x14ac:dyDescent="0.25">
      <c r="X715" s="87"/>
      <c r="Y715" s="87"/>
      <c r="Z715" s="87"/>
      <c r="AA715" s="87"/>
      <c r="AB715" s="87"/>
      <c r="AC715" s="87"/>
    </row>
    <row r="716" spans="24:29" x14ac:dyDescent="0.25">
      <c r="X716" s="87"/>
      <c r="Y716" s="87"/>
      <c r="Z716" s="87"/>
      <c r="AA716" s="87"/>
      <c r="AB716" s="87"/>
      <c r="AC716" s="87"/>
    </row>
    <row r="717" spans="24:29" x14ac:dyDescent="0.25">
      <c r="X717" s="87"/>
      <c r="Y717" s="87"/>
      <c r="Z717" s="87"/>
      <c r="AA717" s="87"/>
      <c r="AB717" s="87"/>
      <c r="AC717" s="87"/>
    </row>
    <row r="718" spans="24:29" x14ac:dyDescent="0.25">
      <c r="X718" s="87"/>
      <c r="Y718" s="87"/>
      <c r="Z718" s="87"/>
      <c r="AA718" s="87"/>
      <c r="AB718" s="87"/>
      <c r="AC718" s="87"/>
    </row>
    <row r="719" spans="24:29" x14ac:dyDescent="0.25">
      <c r="X719" s="87"/>
      <c r="Y719" s="87"/>
      <c r="Z719" s="87"/>
      <c r="AA719" s="87"/>
      <c r="AB719" s="87"/>
      <c r="AC719" s="87"/>
    </row>
    <row r="720" spans="24:29" x14ac:dyDescent="0.25">
      <c r="X720" s="87"/>
      <c r="Y720" s="87"/>
      <c r="Z720" s="87"/>
      <c r="AA720" s="87"/>
      <c r="AB720" s="87"/>
      <c r="AC720" s="87"/>
    </row>
    <row r="721" spans="24:29" x14ac:dyDescent="0.25">
      <c r="X721" s="87"/>
      <c r="Y721" s="87"/>
      <c r="Z721" s="87"/>
      <c r="AA721" s="87"/>
      <c r="AB721" s="87"/>
      <c r="AC721" s="87"/>
    </row>
    <row r="722" spans="24:29" x14ac:dyDescent="0.25">
      <c r="X722" s="87"/>
      <c r="Y722" s="87"/>
      <c r="Z722" s="87"/>
      <c r="AA722" s="87"/>
      <c r="AB722" s="87"/>
      <c r="AC722" s="87"/>
    </row>
    <row r="723" spans="24:29" x14ac:dyDescent="0.25">
      <c r="X723" s="87"/>
      <c r="Y723" s="87"/>
      <c r="Z723" s="87"/>
      <c r="AA723" s="87"/>
      <c r="AB723" s="87"/>
      <c r="AC723" s="87"/>
    </row>
    <row r="724" spans="24:29" x14ac:dyDescent="0.25">
      <c r="X724" s="87"/>
      <c r="Y724" s="87"/>
      <c r="Z724" s="87"/>
      <c r="AA724" s="87"/>
      <c r="AB724" s="87"/>
      <c r="AC724" s="87"/>
    </row>
    <row r="725" spans="24:29" x14ac:dyDescent="0.25">
      <c r="X725" s="87"/>
      <c r="Y725" s="87"/>
      <c r="Z725" s="87"/>
      <c r="AA725" s="87"/>
      <c r="AB725" s="87"/>
      <c r="AC725" s="87"/>
    </row>
    <row r="726" spans="24:29" x14ac:dyDescent="0.25">
      <c r="X726" s="87"/>
      <c r="Y726" s="87"/>
      <c r="Z726" s="87"/>
      <c r="AA726" s="87"/>
      <c r="AB726" s="87"/>
      <c r="AC726" s="87"/>
    </row>
    <row r="727" spans="24:29" x14ac:dyDescent="0.25">
      <c r="X727" s="87"/>
      <c r="Y727" s="87"/>
      <c r="Z727" s="87"/>
      <c r="AA727" s="87"/>
      <c r="AB727" s="87"/>
      <c r="AC727" s="87"/>
    </row>
    <row r="728" spans="24:29" x14ac:dyDescent="0.25">
      <c r="X728" s="87"/>
      <c r="Y728" s="87"/>
      <c r="Z728" s="87"/>
      <c r="AA728" s="87"/>
      <c r="AB728" s="87"/>
      <c r="AC728" s="87"/>
    </row>
    <row r="729" spans="24:29" x14ac:dyDescent="0.25">
      <c r="X729" s="87"/>
      <c r="Y729" s="87"/>
      <c r="Z729" s="87"/>
      <c r="AA729" s="87"/>
      <c r="AB729" s="87"/>
      <c r="AC729" s="87"/>
    </row>
    <row r="730" spans="24:29" x14ac:dyDescent="0.25">
      <c r="X730" s="87"/>
      <c r="Y730" s="87"/>
      <c r="Z730" s="87"/>
      <c r="AA730" s="87"/>
      <c r="AB730" s="87"/>
      <c r="AC730" s="87"/>
    </row>
    <row r="731" spans="24:29" x14ac:dyDescent="0.25">
      <c r="X731" s="87"/>
      <c r="Y731" s="87"/>
      <c r="Z731" s="87"/>
      <c r="AA731" s="87"/>
      <c r="AB731" s="87"/>
      <c r="AC731" s="87"/>
    </row>
    <row r="732" spans="24:29" x14ac:dyDescent="0.25">
      <c r="X732" s="87"/>
      <c r="Y732" s="87"/>
      <c r="Z732" s="87"/>
      <c r="AA732" s="87"/>
      <c r="AB732" s="87"/>
      <c r="AC732" s="87"/>
    </row>
    <row r="733" spans="24:29" x14ac:dyDescent="0.25">
      <c r="X733" s="87"/>
      <c r="Y733" s="87"/>
      <c r="Z733" s="87"/>
      <c r="AA733" s="87"/>
      <c r="AB733" s="87"/>
      <c r="AC733" s="87"/>
    </row>
    <row r="734" spans="24:29" x14ac:dyDescent="0.25">
      <c r="X734" s="87"/>
      <c r="Y734" s="87"/>
      <c r="Z734" s="87"/>
      <c r="AA734" s="87"/>
      <c r="AB734" s="87"/>
      <c r="AC734" s="87"/>
    </row>
    <row r="735" spans="24:29" x14ac:dyDescent="0.25">
      <c r="X735" s="87"/>
      <c r="Y735" s="87"/>
      <c r="Z735" s="87"/>
      <c r="AA735" s="87"/>
      <c r="AB735" s="87"/>
      <c r="AC735" s="87"/>
    </row>
    <row r="736" spans="24:29" x14ac:dyDescent="0.25">
      <c r="X736" s="87"/>
      <c r="Y736" s="87"/>
      <c r="Z736" s="87"/>
      <c r="AA736" s="87"/>
      <c r="AB736" s="87"/>
      <c r="AC736" s="87"/>
    </row>
    <row r="737" spans="24:29" x14ac:dyDescent="0.25">
      <c r="X737" s="87"/>
      <c r="Y737" s="87"/>
      <c r="Z737" s="87"/>
      <c r="AA737" s="87"/>
      <c r="AB737" s="87"/>
      <c r="AC737" s="87"/>
    </row>
    <row r="738" spans="24:29" x14ac:dyDescent="0.25">
      <c r="X738" s="87"/>
      <c r="Y738" s="87"/>
      <c r="Z738" s="87"/>
      <c r="AA738" s="87"/>
      <c r="AB738" s="87"/>
      <c r="AC738" s="87"/>
    </row>
    <row r="739" spans="24:29" x14ac:dyDescent="0.25">
      <c r="X739" s="87"/>
      <c r="Y739" s="87"/>
      <c r="Z739" s="87"/>
      <c r="AA739" s="87"/>
      <c r="AB739" s="87"/>
      <c r="AC739" s="87"/>
    </row>
    <row r="740" spans="24:29" x14ac:dyDescent="0.25">
      <c r="X740" s="87"/>
      <c r="Y740" s="87"/>
      <c r="Z740" s="87"/>
      <c r="AA740" s="87"/>
      <c r="AB740" s="87"/>
      <c r="AC740" s="87"/>
    </row>
    <row r="741" spans="24:29" x14ac:dyDescent="0.25">
      <c r="X741" s="87"/>
      <c r="Y741" s="87"/>
      <c r="Z741" s="87"/>
      <c r="AA741" s="87"/>
      <c r="AB741" s="87"/>
      <c r="AC741" s="87"/>
    </row>
    <row r="742" spans="24:29" x14ac:dyDescent="0.25">
      <c r="X742" s="87"/>
      <c r="Y742" s="87"/>
      <c r="Z742" s="87"/>
      <c r="AA742" s="87"/>
      <c r="AB742" s="87"/>
      <c r="AC742" s="87"/>
    </row>
    <row r="743" spans="24:29" x14ac:dyDescent="0.25">
      <c r="X743" s="87"/>
      <c r="Y743" s="87"/>
      <c r="Z743" s="87"/>
      <c r="AA743" s="87"/>
      <c r="AB743" s="87"/>
      <c r="AC743" s="87"/>
    </row>
    <row r="744" spans="24:29" x14ac:dyDescent="0.25">
      <c r="X744" s="87"/>
      <c r="Y744" s="87"/>
      <c r="Z744" s="87"/>
      <c r="AA744" s="87"/>
      <c r="AB744" s="87"/>
      <c r="AC744" s="87"/>
    </row>
    <row r="745" spans="24:29" x14ac:dyDescent="0.25">
      <c r="X745" s="87"/>
      <c r="Y745" s="87"/>
      <c r="Z745" s="87"/>
      <c r="AA745" s="87"/>
      <c r="AB745" s="87"/>
      <c r="AC745" s="87"/>
    </row>
    <row r="746" spans="24:29" x14ac:dyDescent="0.25">
      <c r="X746" s="87"/>
      <c r="Y746" s="87"/>
      <c r="Z746" s="87"/>
      <c r="AA746" s="87"/>
      <c r="AB746" s="87"/>
      <c r="AC746" s="87"/>
    </row>
    <row r="747" spans="24:29" x14ac:dyDescent="0.25">
      <c r="X747" s="87"/>
      <c r="Y747" s="87"/>
      <c r="Z747" s="87"/>
      <c r="AA747" s="87"/>
      <c r="AB747" s="87"/>
      <c r="AC747" s="87"/>
    </row>
    <row r="748" spans="24:29" x14ac:dyDescent="0.25">
      <c r="X748" s="87"/>
      <c r="Y748" s="87"/>
      <c r="Z748" s="87"/>
      <c r="AA748" s="87"/>
      <c r="AB748" s="87"/>
      <c r="AC748" s="87"/>
    </row>
    <row r="749" spans="24:29" x14ac:dyDescent="0.25">
      <c r="X749" s="87"/>
      <c r="Y749" s="87"/>
      <c r="Z749" s="87"/>
      <c r="AA749" s="87"/>
      <c r="AB749" s="87"/>
      <c r="AC749" s="87"/>
    </row>
    <row r="750" spans="24:29" x14ac:dyDescent="0.25">
      <c r="X750" s="87"/>
      <c r="Y750" s="87"/>
      <c r="Z750" s="87"/>
      <c r="AA750" s="87"/>
      <c r="AB750" s="87"/>
      <c r="AC750" s="87"/>
    </row>
    <row r="751" spans="24:29" x14ac:dyDescent="0.25">
      <c r="X751" s="87"/>
      <c r="Y751" s="87"/>
      <c r="Z751" s="87"/>
      <c r="AA751" s="87"/>
      <c r="AB751" s="87"/>
      <c r="AC751" s="87"/>
    </row>
    <row r="752" spans="24:29" x14ac:dyDescent="0.25">
      <c r="X752" s="87"/>
      <c r="Y752" s="87"/>
      <c r="Z752" s="87"/>
      <c r="AA752" s="87"/>
      <c r="AB752" s="87"/>
      <c r="AC752" s="87"/>
    </row>
    <row r="753" spans="24:29" x14ac:dyDescent="0.25">
      <c r="X753" s="87"/>
      <c r="Y753" s="87"/>
      <c r="Z753" s="87"/>
      <c r="AA753" s="87"/>
      <c r="AB753" s="87"/>
      <c r="AC753" s="87"/>
    </row>
    <row r="754" spans="24:29" x14ac:dyDescent="0.25">
      <c r="X754" s="87"/>
      <c r="Y754" s="87"/>
      <c r="Z754" s="87"/>
      <c r="AA754" s="87"/>
      <c r="AB754" s="87"/>
      <c r="AC754" s="87"/>
    </row>
    <row r="755" spans="24:29" x14ac:dyDescent="0.25">
      <c r="X755" s="87"/>
      <c r="Y755" s="87"/>
      <c r="Z755" s="87"/>
      <c r="AA755" s="87"/>
      <c r="AB755" s="87"/>
      <c r="AC755" s="87"/>
    </row>
    <row r="756" spans="24:29" x14ac:dyDescent="0.25">
      <c r="X756" s="87"/>
      <c r="Y756" s="87"/>
      <c r="Z756" s="87"/>
      <c r="AA756" s="87"/>
      <c r="AB756" s="87"/>
      <c r="AC756" s="87"/>
    </row>
    <row r="757" spans="24:29" x14ac:dyDescent="0.25">
      <c r="X757" s="87"/>
      <c r="Y757" s="87"/>
      <c r="Z757" s="87"/>
      <c r="AA757" s="87"/>
      <c r="AB757" s="87"/>
      <c r="AC757" s="87"/>
    </row>
    <row r="758" spans="24:29" x14ac:dyDescent="0.25">
      <c r="X758" s="87"/>
      <c r="Y758" s="87"/>
      <c r="Z758" s="87"/>
      <c r="AA758" s="87"/>
      <c r="AB758" s="87"/>
      <c r="AC758" s="87"/>
    </row>
    <row r="759" spans="24:29" x14ac:dyDescent="0.25">
      <c r="X759" s="87"/>
      <c r="Y759" s="87"/>
      <c r="Z759" s="87"/>
      <c r="AA759" s="87"/>
      <c r="AB759" s="87"/>
      <c r="AC759" s="87"/>
    </row>
    <row r="760" spans="24:29" x14ac:dyDescent="0.25">
      <c r="X760" s="87"/>
      <c r="Y760" s="87"/>
      <c r="Z760" s="87"/>
      <c r="AA760" s="87"/>
      <c r="AB760" s="87"/>
      <c r="AC760" s="87"/>
    </row>
    <row r="761" spans="24:29" x14ac:dyDescent="0.25">
      <c r="X761" s="87"/>
      <c r="Y761" s="87"/>
      <c r="Z761" s="87"/>
      <c r="AA761" s="87"/>
      <c r="AB761" s="87"/>
      <c r="AC761" s="87"/>
    </row>
    <row r="762" spans="24:29" x14ac:dyDescent="0.25">
      <c r="X762" s="87"/>
      <c r="Y762" s="87"/>
      <c r="Z762" s="87"/>
      <c r="AA762" s="87"/>
      <c r="AB762" s="87"/>
      <c r="AC762" s="87"/>
    </row>
    <row r="763" spans="24:29" x14ac:dyDescent="0.25">
      <c r="X763" s="87"/>
      <c r="Y763" s="87"/>
      <c r="Z763" s="87"/>
      <c r="AA763" s="87"/>
      <c r="AB763" s="87"/>
      <c r="AC763" s="87"/>
    </row>
    <row r="764" spans="24:29" x14ac:dyDescent="0.25">
      <c r="X764" s="87"/>
      <c r="Y764" s="87"/>
      <c r="Z764" s="87"/>
      <c r="AA764" s="87"/>
      <c r="AB764" s="87"/>
      <c r="AC764" s="87"/>
    </row>
    <row r="765" spans="24:29" x14ac:dyDescent="0.25">
      <c r="X765" s="87"/>
      <c r="Y765" s="87"/>
      <c r="Z765" s="87"/>
      <c r="AA765" s="87"/>
      <c r="AB765" s="87"/>
      <c r="AC765" s="87"/>
    </row>
    <row r="766" spans="24:29" x14ac:dyDescent="0.25">
      <c r="X766" s="87"/>
      <c r="Y766" s="87"/>
      <c r="Z766" s="87"/>
      <c r="AA766" s="87"/>
      <c r="AB766" s="87"/>
      <c r="AC766" s="87"/>
    </row>
    <row r="767" spans="24:29" x14ac:dyDescent="0.25">
      <c r="X767" s="87"/>
      <c r="Y767" s="87"/>
      <c r="Z767" s="87"/>
      <c r="AA767" s="87"/>
      <c r="AB767" s="87"/>
      <c r="AC767" s="87"/>
    </row>
    <row r="768" spans="24:29" x14ac:dyDescent="0.25">
      <c r="X768" s="87"/>
      <c r="Y768" s="87"/>
      <c r="Z768" s="87"/>
      <c r="AA768" s="87"/>
      <c r="AB768" s="87"/>
      <c r="AC768" s="87"/>
    </row>
    <row r="769" spans="24:29" x14ac:dyDescent="0.25">
      <c r="X769" s="87"/>
      <c r="Y769" s="87"/>
      <c r="Z769" s="87"/>
      <c r="AA769" s="87"/>
      <c r="AB769" s="87"/>
      <c r="AC769" s="87"/>
    </row>
    <row r="770" spans="24:29" x14ac:dyDescent="0.25">
      <c r="X770" s="87"/>
      <c r="Y770" s="87"/>
      <c r="Z770" s="87"/>
      <c r="AA770" s="87"/>
      <c r="AB770" s="87"/>
      <c r="AC770" s="87"/>
    </row>
    <row r="771" spans="24:29" x14ac:dyDescent="0.25">
      <c r="X771" s="87"/>
      <c r="Y771" s="87"/>
      <c r="Z771" s="87"/>
      <c r="AA771" s="87"/>
      <c r="AB771" s="87"/>
      <c r="AC771" s="87"/>
    </row>
    <row r="772" spans="24:29" x14ac:dyDescent="0.25">
      <c r="X772" s="87"/>
      <c r="Y772" s="87"/>
      <c r="Z772" s="87"/>
      <c r="AA772" s="87"/>
      <c r="AB772" s="87"/>
      <c r="AC772" s="87"/>
    </row>
    <row r="773" spans="24:29" x14ac:dyDescent="0.25">
      <c r="X773" s="87"/>
      <c r="Y773" s="87"/>
      <c r="Z773" s="87"/>
      <c r="AA773" s="87"/>
      <c r="AB773" s="87"/>
      <c r="AC773" s="87"/>
    </row>
    <row r="774" spans="24:29" x14ac:dyDescent="0.25">
      <c r="X774" s="87"/>
      <c r="Y774" s="87"/>
      <c r="Z774" s="87"/>
      <c r="AA774" s="87"/>
      <c r="AB774" s="87"/>
      <c r="AC774" s="87"/>
    </row>
    <row r="775" spans="24:29" x14ac:dyDescent="0.25">
      <c r="X775" s="87"/>
      <c r="Y775" s="87"/>
      <c r="Z775" s="87"/>
      <c r="AA775" s="87"/>
      <c r="AB775" s="87"/>
      <c r="AC775" s="87"/>
    </row>
    <row r="776" spans="24:29" x14ac:dyDescent="0.25">
      <c r="X776" s="87"/>
      <c r="Y776" s="87"/>
      <c r="Z776" s="87"/>
      <c r="AA776" s="87"/>
      <c r="AB776" s="87"/>
      <c r="AC776" s="87"/>
    </row>
    <row r="777" spans="24:29" x14ac:dyDescent="0.25">
      <c r="X777" s="87"/>
      <c r="Y777" s="87"/>
      <c r="Z777" s="87"/>
      <c r="AA777" s="87"/>
      <c r="AB777" s="87"/>
      <c r="AC777" s="87"/>
    </row>
    <row r="778" spans="24:29" x14ac:dyDescent="0.25">
      <c r="X778" s="87"/>
      <c r="Y778" s="87"/>
      <c r="Z778" s="87"/>
      <c r="AA778" s="87"/>
      <c r="AB778" s="87"/>
      <c r="AC778" s="87"/>
    </row>
    <row r="779" spans="24:29" x14ac:dyDescent="0.25">
      <c r="X779" s="87"/>
      <c r="Y779" s="87"/>
      <c r="Z779" s="87"/>
      <c r="AA779" s="87"/>
      <c r="AB779" s="87"/>
      <c r="AC779" s="87"/>
    </row>
    <row r="780" spans="24:29" x14ac:dyDescent="0.25">
      <c r="X780" s="87"/>
      <c r="Y780" s="87"/>
      <c r="Z780" s="87"/>
      <c r="AA780" s="87"/>
      <c r="AB780" s="87"/>
      <c r="AC780" s="87"/>
    </row>
    <row r="781" spans="24:29" x14ac:dyDescent="0.25">
      <c r="X781" s="87"/>
      <c r="Y781" s="87"/>
      <c r="Z781" s="87"/>
      <c r="AA781" s="87"/>
      <c r="AB781" s="87"/>
      <c r="AC781" s="87"/>
    </row>
    <row r="782" spans="24:29" x14ac:dyDescent="0.25">
      <c r="X782" s="87"/>
      <c r="Y782" s="87"/>
      <c r="Z782" s="87"/>
      <c r="AA782" s="87"/>
      <c r="AB782" s="87"/>
      <c r="AC782" s="87"/>
    </row>
    <row r="783" spans="24:29" x14ac:dyDescent="0.25">
      <c r="X783" s="87"/>
      <c r="Y783" s="87"/>
      <c r="Z783" s="87"/>
      <c r="AA783" s="87"/>
      <c r="AB783" s="87"/>
      <c r="AC783" s="87"/>
    </row>
    <row r="784" spans="24:29" x14ac:dyDescent="0.25">
      <c r="X784" s="87"/>
      <c r="Y784" s="87"/>
      <c r="Z784" s="87"/>
      <c r="AA784" s="87"/>
      <c r="AB784" s="87"/>
      <c r="AC784" s="87"/>
    </row>
    <row r="785" spans="24:29" x14ac:dyDescent="0.25">
      <c r="X785" s="87"/>
      <c r="Y785" s="87"/>
      <c r="Z785" s="87"/>
      <c r="AA785" s="87"/>
      <c r="AB785" s="87"/>
      <c r="AC785" s="87"/>
    </row>
    <row r="786" spans="24:29" x14ac:dyDescent="0.25">
      <c r="X786" s="87"/>
      <c r="Y786" s="87"/>
      <c r="Z786" s="87"/>
      <c r="AA786" s="87"/>
      <c r="AB786" s="87"/>
      <c r="AC786" s="87"/>
    </row>
    <row r="787" spans="24:29" x14ac:dyDescent="0.25">
      <c r="X787" s="87"/>
      <c r="Y787" s="87"/>
      <c r="Z787" s="87"/>
      <c r="AA787" s="87"/>
      <c r="AB787" s="87"/>
      <c r="AC787" s="87"/>
    </row>
    <row r="788" spans="24:29" x14ac:dyDescent="0.25">
      <c r="X788" s="87"/>
      <c r="Y788" s="87"/>
      <c r="Z788" s="87"/>
      <c r="AA788" s="87"/>
      <c r="AB788" s="87"/>
      <c r="AC788" s="87"/>
    </row>
    <row r="789" spans="24:29" x14ac:dyDescent="0.25">
      <c r="X789" s="87"/>
      <c r="Y789" s="87"/>
      <c r="Z789" s="87"/>
      <c r="AA789" s="87"/>
      <c r="AB789" s="87"/>
      <c r="AC789" s="87"/>
    </row>
    <row r="790" spans="24:29" x14ac:dyDescent="0.25">
      <c r="X790" s="87"/>
      <c r="Y790" s="87"/>
      <c r="Z790" s="87"/>
      <c r="AA790" s="87"/>
      <c r="AB790" s="87"/>
      <c r="AC790" s="87"/>
    </row>
    <row r="791" spans="24:29" x14ac:dyDescent="0.25">
      <c r="X791" s="87"/>
      <c r="Y791" s="87"/>
      <c r="Z791" s="87"/>
      <c r="AA791" s="87"/>
      <c r="AB791" s="87"/>
      <c r="AC791" s="87"/>
    </row>
    <row r="792" spans="24:29" x14ac:dyDescent="0.25">
      <c r="X792" s="87"/>
      <c r="Y792" s="87"/>
      <c r="Z792" s="87"/>
      <c r="AA792" s="87"/>
      <c r="AB792" s="87"/>
      <c r="AC792" s="87"/>
    </row>
    <row r="793" spans="24:29" x14ac:dyDescent="0.25">
      <c r="X793" s="87"/>
      <c r="Y793" s="87"/>
      <c r="Z793" s="87"/>
      <c r="AA793" s="87"/>
      <c r="AB793" s="87"/>
      <c r="AC793" s="87"/>
    </row>
    <row r="794" spans="24:29" x14ac:dyDescent="0.25">
      <c r="X794" s="87"/>
      <c r="Y794" s="87"/>
      <c r="Z794" s="87"/>
      <c r="AA794" s="87"/>
      <c r="AB794" s="87"/>
      <c r="AC794" s="87"/>
    </row>
    <row r="795" spans="24:29" x14ac:dyDescent="0.25">
      <c r="X795" s="87"/>
      <c r="Y795" s="87"/>
      <c r="Z795" s="87"/>
      <c r="AA795" s="87"/>
      <c r="AB795" s="87"/>
      <c r="AC795" s="87"/>
    </row>
    <row r="796" spans="24:29" x14ac:dyDescent="0.25">
      <c r="X796" s="87"/>
      <c r="Y796" s="87"/>
      <c r="Z796" s="87"/>
      <c r="AA796" s="87"/>
      <c r="AB796" s="87"/>
      <c r="AC796" s="87"/>
    </row>
    <row r="797" spans="24:29" x14ac:dyDescent="0.25">
      <c r="X797" s="87"/>
      <c r="Y797" s="87"/>
      <c r="Z797" s="87"/>
      <c r="AA797" s="87"/>
      <c r="AB797" s="87"/>
      <c r="AC797" s="87"/>
    </row>
    <row r="798" spans="24:29" x14ac:dyDescent="0.25">
      <c r="X798" s="87"/>
      <c r="Y798" s="87"/>
      <c r="Z798" s="87"/>
      <c r="AA798" s="87"/>
      <c r="AB798" s="87"/>
      <c r="AC798" s="87"/>
    </row>
    <row r="799" spans="24:29" x14ac:dyDescent="0.25">
      <c r="X799" s="87"/>
      <c r="Y799" s="87"/>
      <c r="Z799" s="87"/>
      <c r="AA799" s="87"/>
      <c r="AB799" s="87"/>
      <c r="AC799" s="87"/>
    </row>
    <row r="800" spans="24:29" x14ac:dyDescent="0.25">
      <c r="X800" s="87"/>
      <c r="Y800" s="87"/>
      <c r="Z800" s="87"/>
      <c r="AA800" s="87"/>
      <c r="AB800" s="87"/>
      <c r="AC800" s="87"/>
    </row>
    <row r="801" spans="24:29" x14ac:dyDescent="0.25">
      <c r="X801" s="87"/>
      <c r="Y801" s="87"/>
      <c r="Z801" s="87"/>
      <c r="AA801" s="87"/>
      <c r="AB801" s="87"/>
      <c r="AC801" s="87"/>
    </row>
    <row r="802" spans="24:29" x14ac:dyDescent="0.25">
      <c r="X802" s="87"/>
      <c r="Y802" s="87"/>
      <c r="Z802" s="87"/>
      <c r="AA802" s="87"/>
      <c r="AB802" s="87"/>
      <c r="AC802" s="87"/>
    </row>
    <row r="803" spans="24:29" x14ac:dyDescent="0.25">
      <c r="X803" s="87"/>
      <c r="Y803" s="87"/>
      <c r="Z803" s="87"/>
      <c r="AA803" s="87"/>
      <c r="AB803" s="87"/>
      <c r="AC803" s="87"/>
    </row>
    <row r="804" spans="24:29" x14ac:dyDescent="0.25">
      <c r="X804" s="87"/>
      <c r="Y804" s="87"/>
      <c r="Z804" s="87"/>
      <c r="AA804" s="87"/>
      <c r="AB804" s="87"/>
      <c r="AC804" s="87"/>
    </row>
    <row r="805" spans="24:29" x14ac:dyDescent="0.25">
      <c r="X805" s="87"/>
      <c r="Y805" s="87"/>
      <c r="Z805" s="87"/>
      <c r="AA805" s="87"/>
      <c r="AB805" s="87"/>
      <c r="AC805" s="87"/>
    </row>
    <row r="806" spans="24:29" x14ac:dyDescent="0.25">
      <c r="X806" s="87"/>
      <c r="Y806" s="87"/>
      <c r="Z806" s="87"/>
      <c r="AA806" s="87"/>
      <c r="AB806" s="87"/>
      <c r="AC806" s="87"/>
    </row>
    <row r="807" spans="24:29" x14ac:dyDescent="0.25">
      <c r="X807" s="87"/>
      <c r="Y807" s="87"/>
      <c r="Z807" s="87"/>
      <c r="AA807" s="87"/>
      <c r="AB807" s="87"/>
      <c r="AC807" s="87"/>
    </row>
    <row r="808" spans="24:29" x14ac:dyDescent="0.25">
      <c r="X808" s="87"/>
      <c r="Y808" s="87"/>
      <c r="Z808" s="87"/>
      <c r="AA808" s="87"/>
      <c r="AB808" s="87"/>
      <c r="AC808" s="87"/>
    </row>
    <row r="809" spans="24:29" x14ac:dyDescent="0.25">
      <c r="X809" s="87"/>
      <c r="Y809" s="87"/>
      <c r="Z809" s="87"/>
      <c r="AA809" s="87"/>
      <c r="AB809" s="87"/>
      <c r="AC809" s="87"/>
    </row>
    <row r="810" spans="24:29" x14ac:dyDescent="0.25">
      <c r="X810" s="87"/>
      <c r="Y810" s="87"/>
      <c r="Z810" s="87"/>
      <c r="AA810" s="87"/>
      <c r="AB810" s="87"/>
      <c r="AC810" s="87"/>
    </row>
    <row r="811" spans="24:29" x14ac:dyDescent="0.25">
      <c r="X811" s="87"/>
      <c r="Y811" s="87"/>
      <c r="Z811" s="87"/>
      <c r="AA811" s="87"/>
      <c r="AB811" s="87"/>
      <c r="AC811" s="87"/>
    </row>
    <row r="812" spans="24:29" x14ac:dyDescent="0.25">
      <c r="X812" s="87"/>
      <c r="Y812" s="87"/>
      <c r="Z812" s="87"/>
      <c r="AA812" s="87"/>
      <c r="AB812" s="87"/>
      <c r="AC812" s="87"/>
    </row>
    <row r="813" spans="24:29" x14ac:dyDescent="0.25">
      <c r="X813" s="87"/>
      <c r="Y813" s="87"/>
      <c r="Z813" s="87"/>
      <c r="AA813" s="87"/>
      <c r="AB813" s="87"/>
      <c r="AC813" s="87"/>
    </row>
    <row r="814" spans="24:29" x14ac:dyDescent="0.25">
      <c r="X814" s="87"/>
      <c r="Y814" s="87"/>
      <c r="Z814" s="87"/>
      <c r="AA814" s="87"/>
      <c r="AB814" s="87"/>
      <c r="AC814" s="87"/>
    </row>
    <row r="815" spans="24:29" x14ac:dyDescent="0.25">
      <c r="X815" s="87"/>
      <c r="Y815" s="87"/>
      <c r="Z815" s="87"/>
      <c r="AA815" s="87"/>
      <c r="AB815" s="87"/>
      <c r="AC815" s="87"/>
    </row>
    <row r="816" spans="24:29" x14ac:dyDescent="0.25">
      <c r="X816" s="87"/>
      <c r="Y816" s="87"/>
      <c r="Z816" s="87"/>
      <c r="AA816" s="87"/>
      <c r="AB816" s="87"/>
      <c r="AC816" s="87"/>
    </row>
    <row r="817" spans="24:29" x14ac:dyDescent="0.25">
      <c r="X817" s="87"/>
      <c r="Y817" s="87"/>
      <c r="Z817" s="87"/>
      <c r="AA817" s="87"/>
      <c r="AB817" s="87"/>
      <c r="AC817" s="87"/>
    </row>
    <row r="818" spans="24:29" x14ac:dyDescent="0.25">
      <c r="X818" s="87"/>
      <c r="Y818" s="87"/>
      <c r="Z818" s="87"/>
      <c r="AA818" s="87"/>
      <c r="AB818" s="87"/>
      <c r="AC818" s="87"/>
    </row>
    <row r="819" spans="24:29" x14ac:dyDescent="0.25">
      <c r="X819" s="87"/>
      <c r="Y819" s="87"/>
      <c r="Z819" s="87"/>
      <c r="AA819" s="87"/>
      <c r="AB819" s="87"/>
      <c r="AC819" s="87"/>
    </row>
    <row r="820" spans="24:29" x14ac:dyDescent="0.25">
      <c r="X820" s="87"/>
      <c r="Y820" s="87"/>
      <c r="Z820" s="87"/>
      <c r="AA820" s="87"/>
      <c r="AB820" s="87"/>
      <c r="AC820" s="87"/>
    </row>
    <row r="821" spans="24:29" x14ac:dyDescent="0.25">
      <c r="X821" s="87"/>
      <c r="Y821" s="87"/>
      <c r="Z821" s="87"/>
      <c r="AA821" s="87"/>
      <c r="AB821" s="87"/>
      <c r="AC821" s="87"/>
    </row>
    <row r="822" spans="24:29" x14ac:dyDescent="0.25">
      <c r="X822" s="87"/>
      <c r="Y822" s="87"/>
      <c r="Z822" s="87"/>
      <c r="AA822" s="87"/>
      <c r="AB822" s="87"/>
      <c r="AC822" s="87"/>
    </row>
    <row r="823" spans="24:29" x14ac:dyDescent="0.25">
      <c r="X823" s="87"/>
      <c r="Y823" s="87"/>
      <c r="Z823" s="87"/>
      <c r="AA823" s="87"/>
      <c r="AB823" s="87"/>
      <c r="AC823" s="87"/>
    </row>
    <row r="824" spans="24:29" x14ac:dyDescent="0.25">
      <c r="X824" s="87"/>
      <c r="Y824" s="87"/>
      <c r="Z824" s="87"/>
      <c r="AA824" s="87"/>
      <c r="AB824" s="87"/>
      <c r="AC824" s="87"/>
    </row>
    <row r="825" spans="24:29" x14ac:dyDescent="0.25">
      <c r="X825" s="87"/>
      <c r="Y825" s="87"/>
      <c r="Z825" s="87"/>
      <c r="AA825" s="87"/>
      <c r="AB825" s="87"/>
      <c r="AC825" s="87"/>
    </row>
    <row r="826" spans="24:29" x14ac:dyDescent="0.25">
      <c r="X826" s="87"/>
      <c r="Y826" s="87"/>
      <c r="Z826" s="87"/>
      <c r="AA826" s="87"/>
      <c r="AB826" s="87"/>
      <c r="AC826" s="87"/>
    </row>
    <row r="827" spans="24:29" x14ac:dyDescent="0.25">
      <c r="X827" s="87"/>
      <c r="Y827" s="87"/>
      <c r="Z827" s="87"/>
      <c r="AA827" s="87"/>
      <c r="AB827" s="87"/>
      <c r="AC827" s="87"/>
    </row>
    <row r="828" spans="24:29" x14ac:dyDescent="0.25">
      <c r="X828" s="87"/>
      <c r="Y828" s="87"/>
      <c r="Z828" s="87"/>
      <c r="AA828" s="87"/>
      <c r="AB828" s="87"/>
      <c r="AC828" s="87"/>
    </row>
    <row r="829" spans="24:29" x14ac:dyDescent="0.25">
      <c r="X829" s="87"/>
      <c r="Y829" s="87"/>
      <c r="Z829" s="87"/>
      <c r="AA829" s="87"/>
      <c r="AB829" s="87"/>
      <c r="AC829" s="87"/>
    </row>
    <row r="830" spans="24:29" x14ac:dyDescent="0.25">
      <c r="X830" s="87"/>
      <c r="Y830" s="87"/>
      <c r="Z830" s="87"/>
      <c r="AA830" s="87"/>
      <c r="AB830" s="87"/>
      <c r="AC830" s="87"/>
    </row>
    <row r="831" spans="24:29" x14ac:dyDescent="0.25">
      <c r="X831" s="87"/>
      <c r="Y831" s="87"/>
      <c r="Z831" s="87"/>
      <c r="AA831" s="87"/>
      <c r="AB831" s="87"/>
      <c r="AC831" s="87"/>
    </row>
    <row r="832" spans="24:29" x14ac:dyDescent="0.25">
      <c r="X832" s="87"/>
      <c r="Y832" s="87"/>
      <c r="Z832" s="87"/>
      <c r="AA832" s="87"/>
      <c r="AB832" s="87"/>
      <c r="AC832" s="87"/>
    </row>
    <row r="833" spans="24:29" x14ac:dyDescent="0.25">
      <c r="X833" s="87"/>
      <c r="Y833" s="87"/>
      <c r="Z833" s="87"/>
      <c r="AA833" s="87"/>
      <c r="AB833" s="87"/>
      <c r="AC833" s="87"/>
    </row>
    <row r="834" spans="24:29" x14ac:dyDescent="0.25">
      <c r="X834" s="87"/>
      <c r="Y834" s="87"/>
      <c r="Z834" s="87"/>
      <c r="AA834" s="87"/>
      <c r="AB834" s="87"/>
      <c r="AC834" s="87"/>
    </row>
    <row r="835" spans="24:29" x14ac:dyDescent="0.25">
      <c r="X835" s="87"/>
      <c r="Y835" s="87"/>
      <c r="Z835" s="87"/>
      <c r="AA835" s="87"/>
      <c r="AB835" s="87"/>
      <c r="AC835" s="87"/>
    </row>
    <row r="836" spans="24:29" x14ac:dyDescent="0.25">
      <c r="X836" s="87"/>
      <c r="Y836" s="87"/>
      <c r="Z836" s="87"/>
      <c r="AA836" s="87"/>
      <c r="AB836" s="87"/>
      <c r="AC836" s="87"/>
    </row>
    <row r="837" spans="24:29" x14ac:dyDescent="0.25">
      <c r="X837" s="87"/>
      <c r="Y837" s="87"/>
      <c r="Z837" s="87"/>
      <c r="AA837" s="87"/>
      <c r="AB837" s="87"/>
      <c r="AC837" s="87"/>
    </row>
    <row r="838" spans="24:29" x14ac:dyDescent="0.25">
      <c r="X838" s="87"/>
      <c r="Y838" s="87"/>
      <c r="Z838" s="87"/>
      <c r="AA838" s="87"/>
      <c r="AB838" s="87"/>
      <c r="AC838" s="87"/>
    </row>
    <row r="839" spans="24:29" x14ac:dyDescent="0.25">
      <c r="X839" s="87"/>
      <c r="Y839" s="87"/>
      <c r="Z839" s="87"/>
      <c r="AA839" s="87"/>
      <c r="AB839" s="87"/>
      <c r="AC839" s="87"/>
    </row>
    <row r="840" spans="24:29" x14ac:dyDescent="0.25">
      <c r="X840" s="87"/>
      <c r="Y840" s="87"/>
      <c r="Z840" s="87"/>
      <c r="AA840" s="87"/>
      <c r="AB840" s="87"/>
      <c r="AC840" s="87"/>
    </row>
    <row r="841" spans="24:29" x14ac:dyDescent="0.25">
      <c r="X841" s="87"/>
      <c r="Y841" s="87"/>
      <c r="Z841" s="87"/>
      <c r="AA841" s="87"/>
      <c r="AB841" s="87"/>
      <c r="AC841" s="87"/>
    </row>
    <row r="842" spans="24:29" x14ac:dyDescent="0.25">
      <c r="X842" s="87"/>
      <c r="Y842" s="87"/>
      <c r="Z842" s="87"/>
      <c r="AA842" s="87"/>
      <c r="AB842" s="87"/>
      <c r="AC842" s="87"/>
    </row>
    <row r="843" spans="24:29" x14ac:dyDescent="0.25">
      <c r="X843" s="87"/>
      <c r="Y843" s="87"/>
      <c r="Z843" s="87"/>
      <c r="AA843" s="87"/>
      <c r="AB843" s="87"/>
      <c r="AC843" s="87"/>
    </row>
    <row r="844" spans="24:29" x14ac:dyDescent="0.25">
      <c r="X844" s="87"/>
      <c r="Y844" s="87"/>
      <c r="Z844" s="87"/>
      <c r="AA844" s="87"/>
      <c r="AB844" s="87"/>
      <c r="AC844" s="87"/>
    </row>
    <row r="845" spans="24:29" x14ac:dyDescent="0.25">
      <c r="X845" s="87"/>
      <c r="Y845" s="87"/>
      <c r="Z845" s="87"/>
      <c r="AA845" s="87"/>
      <c r="AB845" s="87"/>
      <c r="AC845" s="87"/>
    </row>
    <row r="846" spans="24:29" x14ac:dyDescent="0.25">
      <c r="X846" s="87"/>
      <c r="Y846" s="87"/>
      <c r="Z846" s="87"/>
      <c r="AA846" s="87"/>
      <c r="AB846" s="87"/>
      <c r="AC846" s="87"/>
    </row>
    <row r="847" spans="24:29" x14ac:dyDescent="0.25">
      <c r="X847" s="87"/>
      <c r="Y847" s="87"/>
      <c r="Z847" s="87"/>
      <c r="AA847" s="87"/>
      <c r="AB847" s="87"/>
      <c r="AC847" s="87"/>
    </row>
    <row r="848" spans="24:29" x14ac:dyDescent="0.25">
      <c r="X848" s="87"/>
      <c r="Y848" s="87"/>
      <c r="Z848" s="87"/>
      <c r="AA848" s="87"/>
      <c r="AB848" s="87"/>
      <c r="AC848" s="87"/>
    </row>
    <row r="849" spans="24:29" x14ac:dyDescent="0.25">
      <c r="X849" s="87"/>
      <c r="Y849" s="87"/>
      <c r="Z849" s="87"/>
      <c r="AA849" s="87"/>
      <c r="AB849" s="87"/>
      <c r="AC849" s="87"/>
    </row>
    <row r="850" spans="24:29" x14ac:dyDescent="0.25">
      <c r="X850" s="87"/>
      <c r="Y850" s="87"/>
      <c r="Z850" s="87"/>
      <c r="AA850" s="87"/>
      <c r="AB850" s="87"/>
      <c r="AC850" s="87"/>
    </row>
    <row r="851" spans="24:29" x14ac:dyDescent="0.25">
      <c r="X851" s="87"/>
      <c r="Y851" s="87"/>
      <c r="Z851" s="87"/>
      <c r="AA851" s="87"/>
      <c r="AB851" s="87"/>
      <c r="AC851" s="87"/>
    </row>
    <row r="852" spans="24:29" x14ac:dyDescent="0.25">
      <c r="X852" s="87"/>
      <c r="Y852" s="87"/>
      <c r="Z852" s="87"/>
      <c r="AA852" s="87"/>
      <c r="AB852" s="87"/>
      <c r="AC852" s="87"/>
    </row>
    <row r="853" spans="24:29" x14ac:dyDescent="0.25">
      <c r="X853" s="87"/>
      <c r="Y853" s="87"/>
      <c r="Z853" s="87"/>
      <c r="AA853" s="87"/>
      <c r="AB853" s="87"/>
      <c r="AC853" s="87"/>
    </row>
    <row r="854" spans="24:29" x14ac:dyDescent="0.25">
      <c r="X854" s="87"/>
      <c r="Y854" s="87"/>
      <c r="Z854" s="87"/>
      <c r="AA854" s="87"/>
      <c r="AB854" s="87"/>
      <c r="AC854" s="87"/>
    </row>
    <row r="855" spans="24:29" x14ac:dyDescent="0.25">
      <c r="X855" s="87"/>
      <c r="Y855" s="87"/>
      <c r="Z855" s="87"/>
      <c r="AA855" s="87"/>
      <c r="AB855" s="87"/>
      <c r="AC855" s="87"/>
    </row>
    <row r="856" spans="24:29" x14ac:dyDescent="0.25">
      <c r="X856" s="87"/>
      <c r="Y856" s="87"/>
      <c r="Z856" s="87"/>
      <c r="AA856" s="87"/>
      <c r="AB856" s="87"/>
      <c r="AC856" s="87"/>
    </row>
    <row r="857" spans="24:29" x14ac:dyDescent="0.25">
      <c r="X857" s="87"/>
      <c r="Y857" s="87"/>
      <c r="Z857" s="87"/>
      <c r="AA857" s="87"/>
      <c r="AB857" s="87"/>
      <c r="AC857" s="87"/>
    </row>
    <row r="858" spans="24:29" x14ac:dyDescent="0.25">
      <c r="X858" s="87"/>
      <c r="Y858" s="87"/>
      <c r="Z858" s="87"/>
      <c r="AA858" s="87"/>
      <c r="AB858" s="87"/>
      <c r="AC858" s="87"/>
    </row>
    <row r="859" spans="24:29" x14ac:dyDescent="0.25">
      <c r="X859" s="87"/>
      <c r="Y859" s="87"/>
      <c r="Z859" s="87"/>
      <c r="AA859" s="87"/>
      <c r="AB859" s="87"/>
      <c r="AC859" s="87"/>
    </row>
    <row r="860" spans="24:29" x14ac:dyDescent="0.25">
      <c r="X860" s="87"/>
      <c r="Y860" s="87"/>
      <c r="Z860" s="87"/>
      <c r="AA860" s="87"/>
      <c r="AB860" s="87"/>
      <c r="AC860" s="87"/>
    </row>
    <row r="861" spans="24:29" x14ac:dyDescent="0.25">
      <c r="X861" s="87"/>
      <c r="Y861" s="87"/>
      <c r="Z861" s="87"/>
      <c r="AA861" s="87"/>
      <c r="AB861" s="87"/>
      <c r="AC861" s="87"/>
    </row>
    <row r="862" spans="24:29" x14ac:dyDescent="0.25">
      <c r="X862" s="87"/>
      <c r="Y862" s="87"/>
      <c r="Z862" s="87"/>
      <c r="AA862" s="87"/>
      <c r="AB862" s="87"/>
      <c r="AC862" s="87"/>
    </row>
    <row r="863" spans="24:29" x14ac:dyDescent="0.25">
      <c r="X863" s="87"/>
      <c r="Y863" s="87"/>
      <c r="Z863" s="87"/>
      <c r="AA863" s="87"/>
      <c r="AB863" s="87"/>
      <c r="AC863" s="87"/>
    </row>
    <row r="864" spans="24:29" x14ac:dyDescent="0.25">
      <c r="X864" s="87"/>
      <c r="Y864" s="87"/>
      <c r="Z864" s="87"/>
      <c r="AA864" s="87"/>
      <c r="AB864" s="87"/>
      <c r="AC864" s="87"/>
    </row>
    <row r="865" spans="24:29" x14ac:dyDescent="0.25">
      <c r="X865" s="87"/>
      <c r="Y865" s="87"/>
      <c r="Z865" s="87"/>
      <c r="AA865" s="87"/>
      <c r="AB865" s="87"/>
      <c r="AC865" s="87"/>
    </row>
    <row r="866" spans="24:29" x14ac:dyDescent="0.25">
      <c r="X866" s="87"/>
      <c r="Y866" s="87"/>
      <c r="Z866" s="87"/>
      <c r="AA866" s="87"/>
      <c r="AB866" s="87"/>
      <c r="AC866" s="87"/>
    </row>
    <row r="867" spans="24:29" x14ac:dyDescent="0.25">
      <c r="X867" s="87"/>
      <c r="Y867" s="87"/>
      <c r="Z867" s="87"/>
      <c r="AA867" s="87"/>
      <c r="AB867" s="87"/>
      <c r="AC867" s="87"/>
    </row>
    <row r="868" spans="24:29" x14ac:dyDescent="0.25">
      <c r="X868" s="87"/>
      <c r="Y868" s="87"/>
      <c r="Z868" s="87"/>
      <c r="AA868" s="87"/>
      <c r="AB868" s="87"/>
      <c r="AC868" s="87"/>
    </row>
    <row r="869" spans="24:29" x14ac:dyDescent="0.25">
      <c r="X869" s="87"/>
      <c r="Y869" s="87"/>
      <c r="Z869" s="87"/>
      <c r="AA869" s="87"/>
      <c r="AB869" s="87"/>
      <c r="AC869" s="87"/>
    </row>
    <row r="870" spans="24:29" x14ac:dyDescent="0.25">
      <c r="X870" s="87"/>
      <c r="Y870" s="87"/>
      <c r="Z870" s="87"/>
      <c r="AA870" s="87"/>
      <c r="AB870" s="87"/>
      <c r="AC870" s="87"/>
    </row>
    <row r="871" spans="24:29" x14ac:dyDescent="0.25">
      <c r="X871" s="87"/>
      <c r="Y871" s="87"/>
      <c r="Z871" s="87"/>
      <c r="AA871" s="87"/>
      <c r="AB871" s="87"/>
      <c r="AC871" s="87"/>
    </row>
    <row r="872" spans="24:29" x14ac:dyDescent="0.25">
      <c r="X872" s="87"/>
      <c r="Y872" s="87"/>
      <c r="Z872" s="87"/>
      <c r="AA872" s="87"/>
      <c r="AB872" s="87"/>
      <c r="AC872" s="87"/>
    </row>
    <row r="873" spans="24:29" x14ac:dyDescent="0.25">
      <c r="X873" s="87"/>
      <c r="Y873" s="87"/>
      <c r="Z873" s="87"/>
      <c r="AA873" s="87"/>
      <c r="AB873" s="87"/>
      <c r="AC873" s="87"/>
    </row>
    <row r="874" spans="24:29" x14ac:dyDescent="0.25">
      <c r="X874" s="87"/>
      <c r="Y874" s="87"/>
      <c r="Z874" s="87"/>
      <c r="AA874" s="87"/>
      <c r="AB874" s="87"/>
      <c r="AC874" s="87"/>
    </row>
    <row r="875" spans="24:29" x14ac:dyDescent="0.25">
      <c r="X875" s="87"/>
      <c r="Y875" s="87"/>
      <c r="Z875" s="87"/>
      <c r="AA875" s="87"/>
      <c r="AB875" s="87"/>
      <c r="AC875" s="87"/>
    </row>
    <row r="876" spans="24:29" x14ac:dyDescent="0.25">
      <c r="X876" s="87"/>
      <c r="Y876" s="87"/>
      <c r="Z876" s="87"/>
      <c r="AA876" s="87"/>
      <c r="AB876" s="87"/>
      <c r="AC876" s="87"/>
    </row>
    <row r="877" spans="24:29" x14ac:dyDescent="0.25">
      <c r="X877" s="87"/>
      <c r="Y877" s="87"/>
      <c r="Z877" s="87"/>
      <c r="AA877" s="87"/>
      <c r="AB877" s="87"/>
      <c r="AC877" s="87"/>
    </row>
    <row r="878" spans="24:29" x14ac:dyDescent="0.25">
      <c r="X878" s="87"/>
      <c r="Y878" s="87"/>
      <c r="Z878" s="87"/>
      <c r="AA878" s="87"/>
      <c r="AB878" s="87"/>
      <c r="AC878" s="87"/>
    </row>
    <row r="879" spans="24:29" x14ac:dyDescent="0.25">
      <c r="X879" s="87"/>
      <c r="Y879" s="87"/>
      <c r="Z879" s="87"/>
      <c r="AA879" s="87"/>
      <c r="AB879" s="87"/>
      <c r="AC879" s="87"/>
    </row>
    <row r="880" spans="24:29" x14ac:dyDescent="0.25">
      <c r="X880" s="87"/>
      <c r="Y880" s="87"/>
      <c r="Z880" s="87"/>
      <c r="AA880" s="87"/>
      <c r="AB880" s="87"/>
      <c r="AC880" s="87"/>
    </row>
    <row r="881" spans="24:29" x14ac:dyDescent="0.25">
      <c r="X881" s="87"/>
      <c r="Y881" s="87"/>
      <c r="Z881" s="87"/>
      <c r="AA881" s="87"/>
      <c r="AB881" s="87"/>
      <c r="AC881" s="87"/>
    </row>
    <row r="882" spans="24:29" x14ac:dyDescent="0.25">
      <c r="X882" s="87"/>
      <c r="Y882" s="87"/>
      <c r="Z882" s="87"/>
      <c r="AA882" s="87"/>
      <c r="AB882" s="87"/>
      <c r="AC882" s="87"/>
    </row>
    <row r="883" spans="24:29" x14ac:dyDescent="0.25">
      <c r="X883" s="87"/>
      <c r="Y883" s="87"/>
      <c r="Z883" s="87"/>
      <c r="AA883" s="87"/>
      <c r="AB883" s="87"/>
      <c r="AC883" s="87"/>
    </row>
    <row r="884" spans="24:29" x14ac:dyDescent="0.25">
      <c r="X884" s="87"/>
      <c r="Y884" s="87"/>
      <c r="Z884" s="87"/>
      <c r="AA884" s="87"/>
      <c r="AB884" s="87"/>
      <c r="AC884" s="87"/>
    </row>
    <row r="885" spans="24:29" x14ac:dyDescent="0.25">
      <c r="X885" s="87"/>
      <c r="Y885" s="87"/>
      <c r="Z885" s="87"/>
      <c r="AA885" s="87"/>
      <c r="AB885" s="87"/>
      <c r="AC885" s="87"/>
    </row>
    <row r="886" spans="24:29" x14ac:dyDescent="0.25">
      <c r="X886" s="87"/>
      <c r="Y886" s="87"/>
      <c r="Z886" s="87"/>
      <c r="AA886" s="87"/>
      <c r="AB886" s="87"/>
      <c r="AC886" s="87"/>
    </row>
    <row r="887" spans="24:29" x14ac:dyDescent="0.25">
      <c r="X887" s="87"/>
      <c r="Y887" s="87"/>
      <c r="Z887" s="87"/>
      <c r="AA887" s="87"/>
      <c r="AB887" s="87"/>
      <c r="AC887" s="87"/>
    </row>
    <row r="888" spans="24:29" x14ac:dyDescent="0.25">
      <c r="X888" s="87"/>
      <c r="Y888" s="87"/>
      <c r="Z888" s="87"/>
      <c r="AA888" s="87"/>
      <c r="AB888" s="87"/>
      <c r="AC888" s="87"/>
    </row>
    <row r="889" spans="24:29" x14ac:dyDescent="0.25">
      <c r="X889" s="87"/>
      <c r="Y889" s="87"/>
      <c r="Z889" s="87"/>
      <c r="AA889" s="87"/>
      <c r="AB889" s="87"/>
      <c r="AC889" s="87"/>
    </row>
    <row r="890" spans="24:29" x14ac:dyDescent="0.25">
      <c r="X890" s="87"/>
      <c r="Y890" s="87"/>
      <c r="Z890" s="87"/>
      <c r="AA890" s="87"/>
      <c r="AB890" s="87"/>
      <c r="AC890" s="87"/>
    </row>
    <row r="891" spans="24:29" x14ac:dyDescent="0.25">
      <c r="X891" s="87"/>
      <c r="Y891" s="87"/>
      <c r="Z891" s="87"/>
      <c r="AA891" s="87"/>
      <c r="AB891" s="87"/>
      <c r="AC891" s="87"/>
    </row>
    <row r="892" spans="24:29" x14ac:dyDescent="0.25">
      <c r="X892" s="87"/>
      <c r="Y892" s="87"/>
      <c r="Z892" s="87"/>
      <c r="AA892" s="87"/>
      <c r="AB892" s="87"/>
      <c r="AC892" s="87"/>
    </row>
    <row r="893" spans="24:29" x14ac:dyDescent="0.25">
      <c r="X893" s="87"/>
      <c r="Y893" s="87"/>
      <c r="Z893" s="87"/>
      <c r="AA893" s="87"/>
      <c r="AB893" s="87"/>
      <c r="AC893" s="87"/>
    </row>
    <row r="894" spans="24:29" x14ac:dyDescent="0.25">
      <c r="X894" s="87"/>
      <c r="Y894" s="87"/>
      <c r="Z894" s="87"/>
      <c r="AA894" s="87"/>
      <c r="AB894" s="87"/>
      <c r="AC894" s="87"/>
    </row>
    <row r="895" spans="24:29" x14ac:dyDescent="0.25">
      <c r="X895" s="87"/>
      <c r="Y895" s="87"/>
      <c r="Z895" s="87"/>
      <c r="AA895" s="87"/>
      <c r="AB895" s="87"/>
      <c r="AC895" s="87"/>
    </row>
    <row r="896" spans="24:29" x14ac:dyDescent="0.25">
      <c r="X896" s="87"/>
      <c r="Y896" s="87"/>
      <c r="Z896" s="87"/>
      <c r="AA896" s="87"/>
      <c r="AB896" s="87"/>
      <c r="AC896" s="87"/>
    </row>
    <row r="897" spans="24:29" x14ac:dyDescent="0.25">
      <c r="X897" s="87"/>
      <c r="Y897" s="87"/>
      <c r="Z897" s="87"/>
      <c r="AA897" s="87"/>
      <c r="AB897" s="87"/>
      <c r="AC897" s="87"/>
    </row>
    <row r="898" spans="24:29" x14ac:dyDescent="0.25">
      <c r="X898" s="87"/>
      <c r="Y898" s="87"/>
      <c r="Z898" s="87"/>
      <c r="AA898" s="87"/>
      <c r="AB898" s="87"/>
      <c r="AC898" s="87"/>
    </row>
    <row r="899" spans="24:29" x14ac:dyDescent="0.25">
      <c r="X899" s="87"/>
      <c r="Y899" s="87"/>
      <c r="Z899" s="87"/>
      <c r="AA899" s="87"/>
      <c r="AB899" s="87"/>
      <c r="AC899" s="87"/>
    </row>
    <row r="900" spans="24:29" x14ac:dyDescent="0.25">
      <c r="X900" s="87"/>
      <c r="Y900" s="87"/>
      <c r="Z900" s="87"/>
      <c r="AA900" s="87"/>
      <c r="AB900" s="87"/>
      <c r="AC900" s="87"/>
    </row>
    <row r="901" spans="24:29" x14ac:dyDescent="0.25">
      <c r="X901" s="87"/>
      <c r="Y901" s="87"/>
      <c r="Z901" s="87"/>
      <c r="AA901" s="87"/>
      <c r="AB901" s="87"/>
      <c r="AC901" s="87"/>
    </row>
    <row r="902" spans="24:29" x14ac:dyDescent="0.25">
      <c r="X902" s="87"/>
      <c r="Y902" s="87"/>
      <c r="Z902" s="87"/>
      <c r="AA902" s="87"/>
      <c r="AB902" s="87"/>
      <c r="AC902" s="87"/>
    </row>
    <row r="903" spans="24:29" x14ac:dyDescent="0.25">
      <c r="X903" s="87"/>
      <c r="Y903" s="87"/>
      <c r="Z903" s="87"/>
      <c r="AA903" s="87"/>
      <c r="AB903" s="87"/>
      <c r="AC903" s="87"/>
    </row>
    <row r="904" spans="24:29" x14ac:dyDescent="0.25">
      <c r="X904" s="87"/>
      <c r="Y904" s="87"/>
      <c r="Z904" s="87"/>
      <c r="AA904" s="87"/>
      <c r="AB904" s="87"/>
      <c r="AC904" s="87"/>
    </row>
    <row r="905" spans="24:29" x14ac:dyDescent="0.25">
      <c r="X905" s="87"/>
      <c r="Y905" s="87"/>
      <c r="Z905" s="87"/>
      <c r="AA905" s="87"/>
      <c r="AB905" s="87"/>
      <c r="AC905" s="87"/>
    </row>
    <row r="906" spans="24:29" x14ac:dyDescent="0.25">
      <c r="X906" s="87"/>
      <c r="Y906" s="87"/>
      <c r="Z906" s="87"/>
      <c r="AA906" s="87"/>
      <c r="AB906" s="87"/>
      <c r="AC906" s="87"/>
    </row>
    <row r="907" spans="24:29" x14ac:dyDescent="0.25">
      <c r="X907" s="87"/>
      <c r="Y907" s="87"/>
      <c r="Z907" s="87"/>
      <c r="AA907" s="87"/>
      <c r="AB907" s="87"/>
      <c r="AC907" s="87"/>
    </row>
    <row r="908" spans="24:29" x14ac:dyDescent="0.25">
      <c r="X908" s="87"/>
      <c r="Y908" s="87"/>
      <c r="Z908" s="87"/>
      <c r="AA908" s="87"/>
      <c r="AB908" s="87"/>
      <c r="AC908" s="87"/>
    </row>
    <row r="909" spans="24:29" x14ac:dyDescent="0.25">
      <c r="X909" s="87"/>
      <c r="Y909" s="87"/>
      <c r="Z909" s="87"/>
      <c r="AA909" s="87"/>
      <c r="AB909" s="87"/>
      <c r="AC909" s="87"/>
    </row>
    <row r="910" spans="24:29" x14ac:dyDescent="0.25">
      <c r="X910" s="87"/>
      <c r="Y910" s="87"/>
      <c r="Z910" s="87"/>
      <c r="AA910" s="87"/>
      <c r="AB910" s="87"/>
      <c r="AC910" s="87"/>
    </row>
    <row r="911" spans="24:29" x14ac:dyDescent="0.25">
      <c r="X911" s="87"/>
      <c r="Y911" s="87"/>
      <c r="Z911" s="87"/>
      <c r="AA911" s="87"/>
      <c r="AB911" s="87"/>
      <c r="AC911" s="87"/>
    </row>
    <row r="912" spans="24:29" x14ac:dyDescent="0.25">
      <c r="X912" s="87"/>
      <c r="Y912" s="87"/>
      <c r="Z912" s="87"/>
      <c r="AA912" s="87"/>
      <c r="AB912" s="87"/>
      <c r="AC912" s="87"/>
    </row>
    <row r="913" spans="24:29" x14ac:dyDescent="0.25">
      <c r="X913" s="87"/>
      <c r="Y913" s="87"/>
      <c r="Z913" s="87"/>
      <c r="AA913" s="87"/>
      <c r="AB913" s="87"/>
      <c r="AC913" s="87"/>
    </row>
    <row r="914" spans="24:29" x14ac:dyDescent="0.25">
      <c r="X914" s="87"/>
      <c r="Y914" s="87"/>
      <c r="Z914" s="87"/>
      <c r="AA914" s="87"/>
      <c r="AB914" s="87"/>
      <c r="AC914" s="87"/>
    </row>
    <row r="915" spans="24:29" x14ac:dyDescent="0.25">
      <c r="X915" s="87"/>
      <c r="Y915" s="87"/>
      <c r="Z915" s="87"/>
      <c r="AA915" s="87"/>
      <c r="AB915" s="87"/>
      <c r="AC915" s="87"/>
    </row>
    <row r="916" spans="24:29" x14ac:dyDescent="0.25">
      <c r="X916" s="87"/>
      <c r="Y916" s="87"/>
      <c r="Z916" s="87"/>
      <c r="AA916" s="87"/>
      <c r="AB916" s="87"/>
      <c r="AC916" s="87"/>
    </row>
    <row r="917" spans="24:29" x14ac:dyDescent="0.25">
      <c r="X917" s="87"/>
      <c r="Y917" s="87"/>
      <c r="Z917" s="87"/>
      <c r="AA917" s="87"/>
      <c r="AB917" s="87"/>
      <c r="AC917" s="87"/>
    </row>
    <row r="918" spans="24:29" x14ac:dyDescent="0.25">
      <c r="X918" s="87"/>
      <c r="Y918" s="87"/>
      <c r="Z918" s="87"/>
      <c r="AA918" s="87"/>
      <c r="AB918" s="87"/>
      <c r="AC918" s="87"/>
    </row>
    <row r="919" spans="24:29" x14ac:dyDescent="0.25">
      <c r="X919" s="87"/>
      <c r="Y919" s="87"/>
      <c r="Z919" s="87"/>
      <c r="AA919" s="87"/>
      <c r="AB919" s="87"/>
      <c r="AC919" s="87"/>
    </row>
    <row r="920" spans="24:29" x14ac:dyDescent="0.25">
      <c r="X920" s="87"/>
      <c r="Y920" s="87"/>
      <c r="Z920" s="87"/>
      <c r="AA920" s="87"/>
      <c r="AB920" s="87"/>
      <c r="AC920" s="87"/>
    </row>
    <row r="921" spans="24:29" x14ac:dyDescent="0.25">
      <c r="X921" s="87"/>
      <c r="Y921" s="87"/>
      <c r="Z921" s="87"/>
      <c r="AA921" s="87"/>
      <c r="AB921" s="87"/>
      <c r="AC921" s="87"/>
    </row>
    <row r="922" spans="24:29" x14ac:dyDescent="0.25">
      <c r="X922" s="87"/>
      <c r="Y922" s="87"/>
      <c r="Z922" s="87"/>
      <c r="AA922" s="87"/>
      <c r="AB922" s="87"/>
      <c r="AC922" s="87"/>
    </row>
    <row r="923" spans="24:29" x14ac:dyDescent="0.25">
      <c r="X923" s="87"/>
      <c r="Y923" s="87"/>
      <c r="Z923" s="87"/>
      <c r="AA923" s="87"/>
      <c r="AB923" s="87"/>
      <c r="AC923" s="87"/>
    </row>
    <row r="924" spans="24:29" x14ac:dyDescent="0.25">
      <c r="X924" s="87"/>
      <c r="Y924" s="87"/>
      <c r="Z924" s="87"/>
      <c r="AA924" s="87"/>
      <c r="AB924" s="87"/>
      <c r="AC924" s="87"/>
    </row>
    <row r="925" spans="24:29" x14ac:dyDescent="0.25">
      <c r="X925" s="87"/>
      <c r="Y925" s="87"/>
      <c r="Z925" s="87"/>
      <c r="AA925" s="87"/>
      <c r="AB925" s="87"/>
      <c r="AC925" s="87"/>
    </row>
    <row r="926" spans="24:29" x14ac:dyDescent="0.25">
      <c r="X926" s="87"/>
      <c r="Y926" s="87"/>
      <c r="Z926" s="87"/>
      <c r="AA926" s="87"/>
      <c r="AB926" s="87"/>
      <c r="AC926" s="87"/>
    </row>
    <row r="927" spans="24:29" x14ac:dyDescent="0.25">
      <c r="X927" s="87"/>
      <c r="Y927" s="87"/>
      <c r="Z927" s="87"/>
      <c r="AA927" s="87"/>
      <c r="AB927" s="87"/>
      <c r="AC927" s="87"/>
    </row>
    <row r="928" spans="24:29" x14ac:dyDescent="0.25">
      <c r="X928" s="87"/>
      <c r="Y928" s="87"/>
      <c r="Z928" s="87"/>
      <c r="AA928" s="87"/>
      <c r="AB928" s="87"/>
      <c r="AC928" s="87"/>
    </row>
    <row r="929" spans="24:29" x14ac:dyDescent="0.25">
      <c r="X929" s="87"/>
      <c r="Y929" s="87"/>
      <c r="Z929" s="87"/>
      <c r="AA929" s="87"/>
      <c r="AB929" s="87"/>
      <c r="AC929" s="87"/>
    </row>
    <row r="930" spans="24:29" x14ac:dyDescent="0.25">
      <c r="X930" s="87"/>
      <c r="Y930" s="87"/>
      <c r="Z930" s="87"/>
      <c r="AA930" s="87"/>
      <c r="AB930" s="87"/>
      <c r="AC930" s="87"/>
    </row>
    <row r="931" spans="24:29" x14ac:dyDescent="0.25">
      <c r="X931" s="87"/>
      <c r="Y931" s="87"/>
      <c r="Z931" s="87"/>
      <c r="AA931" s="87"/>
      <c r="AB931" s="87"/>
      <c r="AC931" s="87"/>
    </row>
    <row r="932" spans="24:29" x14ac:dyDescent="0.25">
      <c r="X932" s="87"/>
      <c r="Y932" s="87"/>
      <c r="Z932" s="87"/>
      <c r="AA932" s="87"/>
      <c r="AB932" s="87"/>
      <c r="AC932" s="87"/>
    </row>
    <row r="933" spans="24:29" x14ac:dyDescent="0.25">
      <c r="X933" s="87"/>
      <c r="Y933" s="87"/>
      <c r="Z933" s="87"/>
      <c r="AA933" s="87"/>
      <c r="AB933" s="87"/>
      <c r="AC933" s="87"/>
    </row>
    <row r="934" spans="24:29" x14ac:dyDescent="0.25">
      <c r="X934" s="87"/>
      <c r="Y934" s="87"/>
      <c r="Z934" s="87"/>
      <c r="AA934" s="87"/>
      <c r="AB934" s="87"/>
      <c r="AC934" s="87"/>
    </row>
    <row r="935" spans="24:29" x14ac:dyDescent="0.25">
      <c r="X935" s="87"/>
      <c r="Y935" s="87"/>
      <c r="Z935" s="87"/>
      <c r="AA935" s="87"/>
      <c r="AB935" s="87"/>
      <c r="AC935" s="87"/>
    </row>
    <row r="936" spans="24:29" x14ac:dyDescent="0.25">
      <c r="X936" s="87"/>
      <c r="Y936" s="87"/>
      <c r="Z936" s="87"/>
      <c r="AA936" s="87"/>
      <c r="AB936" s="87"/>
      <c r="AC936" s="87"/>
    </row>
    <row r="937" spans="24:29" x14ac:dyDescent="0.25">
      <c r="X937" s="87"/>
      <c r="Y937" s="87"/>
      <c r="Z937" s="87"/>
      <c r="AA937" s="87"/>
      <c r="AB937" s="87"/>
      <c r="AC937" s="87"/>
    </row>
    <row r="938" spans="24:29" x14ac:dyDescent="0.25">
      <c r="X938" s="87"/>
      <c r="Y938" s="87"/>
      <c r="Z938" s="87"/>
      <c r="AA938" s="87"/>
      <c r="AB938" s="87"/>
      <c r="AC938" s="87"/>
    </row>
    <row r="939" spans="24:29" x14ac:dyDescent="0.25">
      <c r="X939" s="87"/>
      <c r="Y939" s="87"/>
      <c r="Z939" s="87"/>
      <c r="AA939" s="87"/>
      <c r="AB939" s="87"/>
      <c r="AC939" s="87"/>
    </row>
    <row r="940" spans="24:29" x14ac:dyDescent="0.25">
      <c r="X940" s="87"/>
      <c r="Y940" s="87"/>
      <c r="Z940" s="87"/>
      <c r="AA940" s="87"/>
      <c r="AB940" s="87"/>
      <c r="AC940" s="87"/>
    </row>
    <row r="941" spans="24:29" x14ac:dyDescent="0.25">
      <c r="X941" s="87"/>
      <c r="Y941" s="87"/>
      <c r="Z941" s="87"/>
      <c r="AA941" s="87"/>
      <c r="AB941" s="87"/>
      <c r="AC941" s="87"/>
    </row>
    <row r="942" spans="24:29" x14ac:dyDescent="0.25">
      <c r="X942" s="87"/>
      <c r="Y942" s="87"/>
      <c r="Z942" s="87"/>
      <c r="AA942" s="87"/>
      <c r="AB942" s="87"/>
      <c r="AC942" s="87"/>
    </row>
    <row r="943" spans="24:29" x14ac:dyDescent="0.25">
      <c r="X943" s="87"/>
      <c r="Y943" s="87"/>
      <c r="Z943" s="87"/>
      <c r="AA943" s="87"/>
      <c r="AB943" s="87"/>
      <c r="AC943" s="87"/>
    </row>
    <row r="944" spans="24:29" x14ac:dyDescent="0.25">
      <c r="X944" s="87"/>
      <c r="Y944" s="87"/>
      <c r="Z944" s="87"/>
      <c r="AA944" s="87"/>
      <c r="AB944" s="87"/>
      <c r="AC944" s="87"/>
    </row>
    <row r="945" spans="24:29" x14ac:dyDescent="0.25">
      <c r="X945" s="87"/>
      <c r="Y945" s="87"/>
      <c r="Z945" s="87"/>
      <c r="AA945" s="87"/>
      <c r="AB945" s="87"/>
      <c r="AC945" s="87"/>
    </row>
    <row r="946" spans="24:29" x14ac:dyDescent="0.25">
      <c r="X946" s="87"/>
      <c r="Y946" s="87"/>
      <c r="Z946" s="87"/>
      <c r="AA946" s="87"/>
      <c r="AB946" s="87"/>
      <c r="AC946" s="87"/>
    </row>
    <row r="947" spans="24:29" x14ac:dyDescent="0.25">
      <c r="X947" s="87"/>
      <c r="Y947" s="87"/>
      <c r="Z947" s="87"/>
      <c r="AA947" s="87"/>
      <c r="AB947" s="87"/>
      <c r="AC947" s="87"/>
    </row>
    <row r="948" spans="24:29" x14ac:dyDescent="0.25">
      <c r="X948" s="87"/>
      <c r="Y948" s="87"/>
      <c r="Z948" s="87"/>
      <c r="AA948" s="87"/>
      <c r="AB948" s="87"/>
      <c r="AC948" s="87"/>
    </row>
    <row r="949" spans="24:29" x14ac:dyDescent="0.25">
      <c r="X949" s="87"/>
      <c r="Y949" s="87"/>
      <c r="Z949" s="87"/>
      <c r="AA949" s="87"/>
      <c r="AB949" s="87"/>
      <c r="AC949" s="87"/>
    </row>
    <row r="950" spans="24:29" x14ac:dyDescent="0.25">
      <c r="X950" s="87"/>
      <c r="Y950" s="87"/>
      <c r="Z950" s="87"/>
      <c r="AA950" s="87"/>
      <c r="AB950" s="87"/>
      <c r="AC950" s="87"/>
    </row>
    <row r="951" spans="24:29" x14ac:dyDescent="0.25">
      <c r="X951" s="87"/>
      <c r="Y951" s="87"/>
      <c r="Z951" s="87"/>
      <c r="AA951" s="87"/>
      <c r="AB951" s="87"/>
      <c r="AC951" s="87"/>
    </row>
    <row r="952" spans="24:29" x14ac:dyDescent="0.25">
      <c r="X952" s="87"/>
      <c r="Y952" s="87"/>
      <c r="Z952" s="87"/>
      <c r="AA952" s="87"/>
      <c r="AB952" s="87"/>
      <c r="AC952" s="87"/>
    </row>
    <row r="953" spans="24:29" x14ac:dyDescent="0.25">
      <c r="X953" s="87"/>
      <c r="Y953" s="87"/>
      <c r="Z953" s="87"/>
      <c r="AA953" s="87"/>
      <c r="AB953" s="87"/>
      <c r="AC953" s="87"/>
    </row>
    <row r="954" spans="24:29" x14ac:dyDescent="0.25">
      <c r="X954" s="87"/>
      <c r="Y954" s="87"/>
      <c r="Z954" s="87"/>
      <c r="AA954" s="87"/>
      <c r="AB954" s="87"/>
      <c r="AC954" s="87"/>
    </row>
    <row r="955" spans="24:29" x14ac:dyDescent="0.25">
      <c r="X955" s="87"/>
      <c r="Y955" s="87"/>
      <c r="Z955" s="87"/>
      <c r="AA955" s="87"/>
      <c r="AB955" s="87"/>
      <c r="AC955" s="87"/>
    </row>
    <row r="956" spans="24:29" x14ac:dyDescent="0.25">
      <c r="X956" s="87"/>
      <c r="Y956" s="87"/>
      <c r="Z956" s="87"/>
      <c r="AA956" s="87"/>
      <c r="AB956" s="87"/>
      <c r="AC956" s="87"/>
    </row>
    <row r="957" spans="24:29" x14ac:dyDescent="0.25">
      <c r="X957" s="87"/>
      <c r="Y957" s="87"/>
      <c r="Z957" s="87"/>
      <c r="AA957" s="87"/>
      <c r="AB957" s="87"/>
      <c r="AC957" s="87"/>
    </row>
    <row r="958" spans="24:29" x14ac:dyDescent="0.25">
      <c r="X958" s="87"/>
      <c r="Y958" s="87"/>
      <c r="Z958" s="87"/>
      <c r="AA958" s="87"/>
      <c r="AB958" s="87"/>
      <c r="AC958" s="87"/>
    </row>
    <row r="959" spans="24:29" x14ac:dyDescent="0.25">
      <c r="X959" s="87"/>
      <c r="Y959" s="87"/>
      <c r="Z959" s="87"/>
      <c r="AA959" s="87"/>
      <c r="AB959" s="87"/>
      <c r="AC959" s="87"/>
    </row>
    <row r="960" spans="24:29" x14ac:dyDescent="0.25">
      <c r="X960" s="87"/>
      <c r="Y960" s="87"/>
      <c r="Z960" s="87"/>
      <c r="AA960" s="87"/>
      <c r="AB960" s="87"/>
      <c r="AC960" s="87"/>
    </row>
    <row r="961" spans="24:29" x14ac:dyDescent="0.25">
      <c r="X961" s="87"/>
      <c r="Y961" s="87"/>
      <c r="Z961" s="87"/>
      <c r="AA961" s="87"/>
      <c r="AB961" s="87"/>
      <c r="AC961" s="87"/>
    </row>
    <row r="962" spans="24:29" x14ac:dyDescent="0.25">
      <c r="X962" s="87"/>
      <c r="Y962" s="87"/>
      <c r="Z962" s="87"/>
      <c r="AA962" s="87"/>
      <c r="AB962" s="87"/>
      <c r="AC962" s="87"/>
    </row>
    <row r="963" spans="24:29" x14ac:dyDescent="0.25">
      <c r="X963" s="87"/>
      <c r="Y963" s="87"/>
      <c r="Z963" s="87"/>
      <c r="AA963" s="87"/>
      <c r="AB963" s="87"/>
      <c r="AC963" s="87"/>
    </row>
    <row r="964" spans="24:29" x14ac:dyDescent="0.25">
      <c r="X964" s="87"/>
      <c r="Y964" s="87"/>
      <c r="Z964" s="87"/>
      <c r="AA964" s="87"/>
      <c r="AB964" s="87"/>
      <c r="AC964" s="87"/>
    </row>
    <row r="965" spans="24:29" x14ac:dyDescent="0.25">
      <c r="X965" s="87"/>
      <c r="Y965" s="87"/>
      <c r="Z965" s="87"/>
      <c r="AA965" s="87"/>
      <c r="AB965" s="87"/>
      <c r="AC965" s="87"/>
    </row>
    <row r="966" spans="24:29" x14ac:dyDescent="0.25">
      <c r="X966" s="87"/>
      <c r="Y966" s="87"/>
      <c r="Z966" s="87"/>
      <c r="AA966" s="87"/>
      <c r="AB966" s="87"/>
      <c r="AC966" s="87"/>
    </row>
    <row r="967" spans="24:29" x14ac:dyDescent="0.25">
      <c r="X967" s="87"/>
      <c r="Y967" s="87"/>
      <c r="Z967" s="87"/>
      <c r="AA967" s="87"/>
      <c r="AB967" s="87"/>
      <c r="AC967" s="87"/>
    </row>
    <row r="968" spans="24:29" x14ac:dyDescent="0.25">
      <c r="X968" s="87"/>
      <c r="Y968" s="87"/>
      <c r="Z968" s="87"/>
      <c r="AA968" s="87"/>
      <c r="AB968" s="87"/>
      <c r="AC968" s="87"/>
    </row>
    <row r="969" spans="24:29" x14ac:dyDescent="0.25">
      <c r="X969" s="87"/>
      <c r="Y969" s="87"/>
      <c r="Z969" s="87"/>
      <c r="AA969" s="87"/>
      <c r="AB969" s="87"/>
      <c r="AC969" s="87"/>
    </row>
    <row r="970" spans="24:29" x14ac:dyDescent="0.25">
      <c r="X970" s="87"/>
      <c r="Y970" s="87"/>
      <c r="Z970" s="87"/>
      <c r="AA970" s="87"/>
      <c r="AB970" s="87"/>
      <c r="AC970" s="87"/>
    </row>
    <row r="971" spans="24:29" x14ac:dyDescent="0.25">
      <c r="X971" s="87"/>
      <c r="Y971" s="87"/>
      <c r="Z971" s="87"/>
      <c r="AA971" s="87"/>
      <c r="AB971" s="87"/>
      <c r="AC971" s="87"/>
    </row>
    <row r="972" spans="24:29" x14ac:dyDescent="0.25">
      <c r="X972" s="87"/>
      <c r="Y972" s="87"/>
      <c r="Z972" s="87"/>
      <c r="AA972" s="87"/>
      <c r="AB972" s="87"/>
      <c r="AC972" s="87"/>
    </row>
    <row r="973" spans="24:29" x14ac:dyDescent="0.25">
      <c r="X973" s="87"/>
      <c r="Y973" s="87"/>
      <c r="Z973" s="87"/>
      <c r="AA973" s="87"/>
      <c r="AB973" s="87"/>
      <c r="AC973" s="87"/>
    </row>
    <row r="974" spans="24:29" x14ac:dyDescent="0.25">
      <c r="X974" s="87"/>
      <c r="Y974" s="87"/>
      <c r="Z974" s="87"/>
      <c r="AA974" s="87"/>
      <c r="AB974" s="87"/>
      <c r="AC974" s="87"/>
    </row>
    <row r="975" spans="24:29" x14ac:dyDescent="0.25">
      <c r="X975" s="87"/>
      <c r="Y975" s="87"/>
      <c r="Z975" s="87"/>
      <c r="AA975" s="87"/>
      <c r="AB975" s="87"/>
      <c r="AC975" s="87"/>
    </row>
    <row r="976" spans="24:29" x14ac:dyDescent="0.25">
      <c r="X976" s="87"/>
      <c r="Y976" s="87"/>
      <c r="Z976" s="87"/>
      <c r="AA976" s="87"/>
      <c r="AB976" s="87"/>
      <c r="AC976" s="87"/>
    </row>
    <row r="977" spans="24:29" x14ac:dyDescent="0.25">
      <c r="X977" s="87"/>
      <c r="Y977" s="87"/>
      <c r="Z977" s="87"/>
      <c r="AA977" s="87"/>
      <c r="AB977" s="87"/>
      <c r="AC977" s="87"/>
    </row>
    <row r="978" spans="24:29" x14ac:dyDescent="0.25">
      <c r="X978" s="87"/>
      <c r="Y978" s="87"/>
      <c r="Z978" s="87"/>
      <c r="AA978" s="87"/>
      <c r="AB978" s="87"/>
      <c r="AC978" s="87"/>
    </row>
    <row r="979" spans="24:29" x14ac:dyDescent="0.25">
      <c r="X979" s="87"/>
      <c r="Y979" s="87"/>
      <c r="Z979" s="87"/>
      <c r="AA979" s="87"/>
      <c r="AB979" s="87"/>
      <c r="AC979" s="87"/>
    </row>
    <row r="980" spans="24:29" x14ac:dyDescent="0.25">
      <c r="X980" s="87"/>
      <c r="Y980" s="87"/>
      <c r="Z980" s="87"/>
      <c r="AA980" s="87"/>
      <c r="AB980" s="87"/>
      <c r="AC980" s="87"/>
    </row>
    <row r="981" spans="24:29" x14ac:dyDescent="0.25">
      <c r="X981" s="87"/>
      <c r="Y981" s="87"/>
      <c r="Z981" s="87"/>
      <c r="AA981" s="87"/>
      <c r="AB981" s="87"/>
      <c r="AC981" s="87"/>
    </row>
    <row r="982" spans="24:29" x14ac:dyDescent="0.25">
      <c r="X982" s="87"/>
      <c r="Y982" s="87"/>
      <c r="Z982" s="87"/>
      <c r="AA982" s="87"/>
      <c r="AB982" s="87"/>
      <c r="AC982" s="87"/>
    </row>
    <row r="983" spans="24:29" x14ac:dyDescent="0.25">
      <c r="X983" s="87"/>
      <c r="Y983" s="87"/>
      <c r="Z983" s="87"/>
      <c r="AA983" s="87"/>
      <c r="AB983" s="87"/>
      <c r="AC983" s="87"/>
    </row>
    <row r="984" spans="24:29" x14ac:dyDescent="0.25">
      <c r="X984" s="87"/>
      <c r="Y984" s="87"/>
      <c r="Z984" s="87"/>
      <c r="AA984" s="87"/>
      <c r="AB984" s="87"/>
      <c r="AC984" s="87"/>
    </row>
    <row r="985" spans="24:29" x14ac:dyDescent="0.25">
      <c r="X985" s="87"/>
      <c r="Y985" s="87"/>
      <c r="Z985" s="87"/>
      <c r="AA985" s="87"/>
      <c r="AB985" s="87"/>
      <c r="AC985" s="87"/>
    </row>
    <row r="986" spans="24:29" x14ac:dyDescent="0.25">
      <c r="X986" s="87"/>
      <c r="Y986" s="87"/>
      <c r="Z986" s="87"/>
      <c r="AA986" s="87"/>
      <c r="AB986" s="87"/>
      <c r="AC986" s="87"/>
    </row>
    <row r="987" spans="24:29" x14ac:dyDescent="0.25">
      <c r="X987" s="87"/>
      <c r="Y987" s="87"/>
      <c r="Z987" s="87"/>
      <c r="AA987" s="87"/>
      <c r="AB987" s="87"/>
      <c r="AC987" s="87"/>
    </row>
    <row r="988" spans="24:29" x14ac:dyDescent="0.25">
      <c r="X988" s="87"/>
      <c r="Y988" s="87"/>
      <c r="Z988" s="87"/>
      <c r="AA988" s="87"/>
      <c r="AB988" s="87"/>
      <c r="AC988" s="87"/>
    </row>
    <row r="989" spans="24:29" x14ac:dyDescent="0.25">
      <c r="X989" s="87"/>
      <c r="Y989" s="87"/>
      <c r="Z989" s="87"/>
      <c r="AA989" s="87"/>
      <c r="AB989" s="87"/>
      <c r="AC989" s="87"/>
    </row>
    <row r="990" spans="24:29" x14ac:dyDescent="0.25">
      <c r="X990" s="87"/>
      <c r="Y990" s="87"/>
      <c r="Z990" s="87"/>
      <c r="AA990" s="87"/>
      <c r="AB990" s="87"/>
      <c r="AC990" s="87"/>
    </row>
    <row r="991" spans="24:29" x14ac:dyDescent="0.25">
      <c r="X991" s="87"/>
      <c r="Y991" s="87"/>
      <c r="Z991" s="87"/>
      <c r="AA991" s="87"/>
      <c r="AB991" s="87"/>
      <c r="AC991" s="87"/>
    </row>
    <row r="992" spans="24:29" x14ac:dyDescent="0.25">
      <c r="X992" s="87"/>
      <c r="Y992" s="87"/>
      <c r="Z992" s="87"/>
      <c r="AA992" s="87"/>
      <c r="AB992" s="87"/>
      <c r="AC992" s="87"/>
    </row>
    <row r="993" spans="24:29" x14ac:dyDescent="0.25">
      <c r="X993" s="87"/>
      <c r="Y993" s="87"/>
      <c r="Z993" s="87"/>
      <c r="AA993" s="87"/>
      <c r="AB993" s="87"/>
      <c r="AC993" s="87"/>
    </row>
    <row r="994" spans="24:29" x14ac:dyDescent="0.25">
      <c r="X994" s="87"/>
      <c r="Y994" s="87"/>
      <c r="Z994" s="87"/>
      <c r="AA994" s="87"/>
      <c r="AB994" s="87"/>
      <c r="AC994" s="87"/>
    </row>
    <row r="995" spans="24:29" x14ac:dyDescent="0.25">
      <c r="X995" s="87"/>
      <c r="Y995" s="87"/>
      <c r="Z995" s="87"/>
      <c r="AA995" s="87"/>
      <c r="AB995" s="87"/>
      <c r="AC995" s="87"/>
    </row>
    <row r="996" spans="24:29" x14ac:dyDescent="0.25">
      <c r="X996" s="87"/>
      <c r="Y996" s="87"/>
      <c r="Z996" s="87"/>
      <c r="AA996" s="87"/>
      <c r="AB996" s="87"/>
      <c r="AC996" s="87"/>
    </row>
    <row r="997" spans="24:29" x14ac:dyDescent="0.25">
      <c r="X997" s="87"/>
      <c r="Y997" s="87"/>
      <c r="Z997" s="87"/>
      <c r="AA997" s="87"/>
      <c r="AB997" s="87"/>
      <c r="AC997" s="87"/>
    </row>
    <row r="998" spans="24:29" x14ac:dyDescent="0.25">
      <c r="X998" s="87"/>
      <c r="Y998" s="87"/>
      <c r="Z998" s="87"/>
      <c r="AA998" s="87"/>
      <c r="AB998" s="87"/>
      <c r="AC998" s="87"/>
    </row>
    <row r="999" spans="24:29" x14ac:dyDescent="0.25">
      <c r="X999" s="87"/>
      <c r="Y999" s="87"/>
      <c r="Z999" s="87"/>
      <c r="AA999" s="87"/>
      <c r="AB999" s="87"/>
      <c r="AC999" s="87"/>
    </row>
    <row r="1000" spans="24:29" x14ac:dyDescent="0.25">
      <c r="X1000" s="87"/>
      <c r="Y1000" s="87"/>
      <c r="Z1000" s="87"/>
      <c r="AA1000" s="87"/>
      <c r="AB1000" s="87"/>
      <c r="AC1000" s="87"/>
    </row>
    <row r="1001" spans="24:29" x14ac:dyDescent="0.25">
      <c r="X1001" s="87"/>
      <c r="Y1001" s="87"/>
      <c r="Z1001" s="87"/>
      <c r="AA1001" s="87"/>
      <c r="AB1001" s="87"/>
      <c r="AC1001" s="87"/>
    </row>
    <row r="1002" spans="24:29" x14ac:dyDescent="0.25">
      <c r="X1002" s="87"/>
      <c r="Y1002" s="87"/>
      <c r="Z1002" s="87"/>
      <c r="AA1002" s="87"/>
      <c r="AB1002" s="87"/>
      <c r="AC1002" s="87"/>
    </row>
    <row r="1003" spans="24:29" x14ac:dyDescent="0.25">
      <c r="X1003" s="87"/>
      <c r="Y1003" s="87"/>
      <c r="Z1003" s="87"/>
      <c r="AA1003" s="87"/>
      <c r="AB1003" s="87"/>
      <c r="AC1003" s="87"/>
    </row>
    <row r="1004" spans="24:29" x14ac:dyDescent="0.25">
      <c r="X1004" s="87"/>
      <c r="Y1004" s="87"/>
      <c r="Z1004" s="87"/>
      <c r="AA1004" s="87"/>
      <c r="AB1004" s="87"/>
      <c r="AC1004" s="87"/>
    </row>
    <row r="1005" spans="24:29" x14ac:dyDescent="0.25">
      <c r="X1005" s="87"/>
      <c r="Y1005" s="87"/>
      <c r="Z1005" s="87"/>
      <c r="AA1005" s="87"/>
      <c r="AB1005" s="87"/>
      <c r="AC1005" s="87"/>
    </row>
    <row r="1006" spans="24:29" x14ac:dyDescent="0.25">
      <c r="X1006" s="87"/>
      <c r="Y1006" s="87"/>
      <c r="Z1006" s="87"/>
      <c r="AA1006" s="87"/>
      <c r="AB1006" s="87"/>
      <c r="AC1006" s="87"/>
    </row>
    <row r="1007" spans="24:29" x14ac:dyDescent="0.25">
      <c r="X1007" s="87"/>
      <c r="Y1007" s="87"/>
      <c r="Z1007" s="87"/>
      <c r="AA1007" s="87"/>
      <c r="AB1007" s="87"/>
      <c r="AC1007" s="87"/>
    </row>
    <row r="1008" spans="24:29" x14ac:dyDescent="0.25">
      <c r="X1008" s="87"/>
      <c r="Y1008" s="87"/>
      <c r="Z1008" s="87"/>
      <c r="AA1008" s="87"/>
      <c r="AB1008" s="87"/>
      <c r="AC1008" s="87"/>
    </row>
    <row r="1009" spans="24:29" x14ac:dyDescent="0.25">
      <c r="X1009" s="87"/>
      <c r="Y1009" s="87"/>
      <c r="Z1009" s="87"/>
      <c r="AA1009" s="87"/>
      <c r="AB1009" s="87"/>
      <c r="AC1009" s="87"/>
    </row>
    <row r="1010" spans="24:29" x14ac:dyDescent="0.25">
      <c r="X1010" s="87"/>
      <c r="Y1010" s="87"/>
      <c r="Z1010" s="87"/>
      <c r="AA1010" s="87"/>
      <c r="AB1010" s="87"/>
      <c r="AC1010" s="87"/>
    </row>
    <row r="1011" spans="24:29" x14ac:dyDescent="0.25">
      <c r="X1011" s="87"/>
      <c r="Y1011" s="87"/>
      <c r="Z1011" s="87"/>
      <c r="AA1011" s="87"/>
      <c r="AB1011" s="87"/>
      <c r="AC1011" s="87"/>
    </row>
    <row r="1012" spans="24:29" x14ac:dyDescent="0.25">
      <c r="X1012" s="87"/>
      <c r="Y1012" s="87"/>
      <c r="Z1012" s="87"/>
      <c r="AA1012" s="87"/>
      <c r="AB1012" s="87"/>
      <c r="AC1012" s="87"/>
    </row>
    <row r="1013" spans="24:29" x14ac:dyDescent="0.25">
      <c r="X1013" s="87"/>
      <c r="Y1013" s="87"/>
      <c r="Z1013" s="87"/>
      <c r="AA1013" s="87"/>
      <c r="AB1013" s="87"/>
      <c r="AC1013" s="87"/>
    </row>
    <row r="1014" spans="24:29" x14ac:dyDescent="0.25">
      <c r="X1014" s="87"/>
      <c r="Y1014" s="87"/>
      <c r="Z1014" s="87"/>
      <c r="AA1014" s="87"/>
      <c r="AB1014" s="87"/>
      <c r="AC1014" s="87"/>
    </row>
    <row r="1015" spans="24:29" x14ac:dyDescent="0.25">
      <c r="X1015" s="87"/>
      <c r="Y1015" s="87"/>
      <c r="Z1015" s="87"/>
      <c r="AA1015" s="87"/>
      <c r="AB1015" s="87"/>
      <c r="AC1015" s="87"/>
    </row>
    <row r="1016" spans="24:29" x14ac:dyDescent="0.25">
      <c r="X1016" s="87"/>
      <c r="Y1016" s="87"/>
      <c r="Z1016" s="87"/>
      <c r="AA1016" s="87"/>
      <c r="AB1016" s="87"/>
      <c r="AC1016" s="87"/>
    </row>
    <row r="1017" spans="24:29" x14ac:dyDescent="0.25">
      <c r="X1017" s="87"/>
      <c r="Y1017" s="87"/>
      <c r="Z1017" s="87"/>
      <c r="AA1017" s="87"/>
      <c r="AB1017" s="87"/>
      <c r="AC1017" s="87"/>
    </row>
    <row r="1018" spans="24:29" x14ac:dyDescent="0.25">
      <c r="X1018" s="87"/>
      <c r="Y1018" s="87"/>
      <c r="Z1018" s="87"/>
      <c r="AA1018" s="87"/>
      <c r="AB1018" s="87"/>
      <c r="AC1018" s="87"/>
    </row>
    <row r="1019" spans="24:29" x14ac:dyDescent="0.25">
      <c r="X1019" s="87"/>
      <c r="Y1019" s="87"/>
      <c r="Z1019" s="87"/>
      <c r="AA1019" s="87"/>
      <c r="AB1019" s="87"/>
      <c r="AC1019" s="87"/>
    </row>
    <row r="1020" spans="24:29" x14ac:dyDescent="0.25">
      <c r="X1020" s="87"/>
      <c r="Y1020" s="87"/>
      <c r="Z1020" s="87"/>
      <c r="AA1020" s="87"/>
      <c r="AB1020" s="87"/>
      <c r="AC1020" s="87"/>
    </row>
    <row r="1021" spans="24:29" x14ac:dyDescent="0.25">
      <c r="X1021" s="87"/>
      <c r="Y1021" s="87"/>
      <c r="Z1021" s="87"/>
      <c r="AA1021" s="87"/>
      <c r="AB1021" s="87"/>
      <c r="AC1021" s="87"/>
    </row>
    <row r="1022" spans="24:29" x14ac:dyDescent="0.25">
      <c r="X1022" s="87"/>
      <c r="Y1022" s="87"/>
      <c r="Z1022" s="87"/>
      <c r="AA1022" s="87"/>
      <c r="AB1022" s="87"/>
      <c r="AC1022" s="87"/>
    </row>
    <row r="1023" spans="24:29" x14ac:dyDescent="0.25">
      <c r="X1023" s="87"/>
      <c r="Y1023" s="87"/>
      <c r="Z1023" s="87"/>
      <c r="AA1023" s="87"/>
      <c r="AB1023" s="87"/>
      <c r="AC1023" s="87"/>
    </row>
    <row r="1024" spans="24:29" x14ac:dyDescent="0.25">
      <c r="X1024" s="87"/>
      <c r="Y1024" s="87"/>
      <c r="Z1024" s="87"/>
      <c r="AA1024" s="87"/>
      <c r="AB1024" s="87"/>
      <c r="AC1024" s="87"/>
    </row>
    <row r="1025" spans="24:29" x14ac:dyDescent="0.25">
      <c r="X1025" s="87"/>
      <c r="Y1025" s="87"/>
      <c r="Z1025" s="87"/>
      <c r="AA1025" s="87"/>
      <c r="AB1025" s="87"/>
      <c r="AC1025" s="87"/>
    </row>
    <row r="1026" spans="24:29" x14ac:dyDescent="0.25">
      <c r="X1026" s="87"/>
      <c r="Y1026" s="87"/>
      <c r="Z1026" s="87"/>
      <c r="AA1026" s="87"/>
      <c r="AB1026" s="87"/>
      <c r="AC1026" s="87"/>
    </row>
    <row r="1027" spans="24:29" x14ac:dyDescent="0.25">
      <c r="X1027" s="87"/>
      <c r="Y1027" s="87"/>
      <c r="Z1027" s="87"/>
      <c r="AA1027" s="87"/>
      <c r="AB1027" s="87"/>
      <c r="AC1027" s="87"/>
    </row>
    <row r="1028" spans="24:29" x14ac:dyDescent="0.25">
      <c r="X1028" s="87"/>
      <c r="Y1028" s="87"/>
      <c r="Z1028" s="87"/>
      <c r="AA1028" s="87"/>
      <c r="AB1028" s="87"/>
      <c r="AC1028" s="87"/>
    </row>
    <row r="1029" spans="24:29" x14ac:dyDescent="0.25">
      <c r="X1029" s="87"/>
      <c r="Y1029" s="87"/>
      <c r="Z1029" s="87"/>
      <c r="AA1029" s="87"/>
      <c r="AB1029" s="87"/>
      <c r="AC1029" s="87"/>
    </row>
    <row r="1030" spans="24:29" x14ac:dyDescent="0.25">
      <c r="X1030" s="87"/>
      <c r="Y1030" s="87"/>
      <c r="Z1030" s="87"/>
      <c r="AA1030" s="87"/>
      <c r="AB1030" s="87"/>
      <c r="AC1030" s="87"/>
    </row>
    <row r="1031" spans="24:29" x14ac:dyDescent="0.25">
      <c r="X1031" s="87"/>
      <c r="Y1031" s="87"/>
      <c r="Z1031" s="87"/>
      <c r="AA1031" s="87"/>
      <c r="AB1031" s="87"/>
      <c r="AC1031" s="87"/>
    </row>
    <row r="1032" spans="24:29" x14ac:dyDescent="0.25">
      <c r="X1032" s="87"/>
      <c r="Y1032" s="87"/>
      <c r="Z1032" s="87"/>
      <c r="AA1032" s="87"/>
      <c r="AB1032" s="87"/>
      <c r="AC1032" s="87"/>
    </row>
    <row r="1033" spans="24:29" x14ac:dyDescent="0.25">
      <c r="X1033" s="87"/>
      <c r="Y1033" s="87"/>
      <c r="Z1033" s="87"/>
      <c r="AA1033" s="87"/>
      <c r="AB1033" s="87"/>
      <c r="AC1033" s="87"/>
    </row>
    <row r="1034" spans="24:29" x14ac:dyDescent="0.25">
      <c r="X1034" s="87"/>
      <c r="Y1034" s="87"/>
      <c r="Z1034" s="87"/>
      <c r="AA1034" s="87"/>
      <c r="AB1034" s="87"/>
      <c r="AC1034" s="87"/>
    </row>
    <row r="1035" spans="24:29" x14ac:dyDescent="0.25">
      <c r="X1035" s="87"/>
      <c r="Y1035" s="87"/>
      <c r="Z1035" s="87"/>
      <c r="AA1035" s="87"/>
      <c r="AB1035" s="87"/>
      <c r="AC1035" s="87"/>
    </row>
    <row r="1036" spans="24:29" x14ac:dyDescent="0.25">
      <c r="X1036" s="87"/>
      <c r="Y1036" s="87"/>
      <c r="Z1036" s="87"/>
      <c r="AA1036" s="87"/>
      <c r="AB1036" s="87"/>
      <c r="AC1036" s="87"/>
    </row>
    <row r="1037" spans="24:29" x14ac:dyDescent="0.25">
      <c r="X1037" s="87"/>
      <c r="Y1037" s="87"/>
      <c r="Z1037" s="87"/>
      <c r="AA1037" s="87"/>
      <c r="AB1037" s="87"/>
      <c r="AC1037" s="87"/>
    </row>
    <row r="1038" spans="24:29" x14ac:dyDescent="0.25">
      <c r="X1038" s="87"/>
      <c r="Y1038" s="87"/>
      <c r="Z1038" s="87"/>
      <c r="AA1038" s="87"/>
      <c r="AB1038" s="87"/>
      <c r="AC1038" s="87"/>
    </row>
    <row r="1039" spans="24:29" x14ac:dyDescent="0.25">
      <c r="X1039" s="87"/>
      <c r="Y1039" s="87"/>
      <c r="Z1039" s="87"/>
      <c r="AA1039" s="87"/>
      <c r="AB1039" s="87"/>
      <c r="AC1039" s="87"/>
    </row>
    <row r="1040" spans="24:29" x14ac:dyDescent="0.25">
      <c r="X1040" s="87"/>
      <c r="Y1040" s="87"/>
      <c r="Z1040" s="87"/>
      <c r="AA1040" s="87"/>
      <c r="AB1040" s="87"/>
      <c r="AC1040" s="87"/>
    </row>
    <row r="1041" spans="24:29" x14ac:dyDescent="0.25">
      <c r="X1041" s="87"/>
      <c r="Y1041" s="87"/>
      <c r="Z1041" s="87"/>
      <c r="AA1041" s="87"/>
      <c r="AB1041" s="87"/>
      <c r="AC1041" s="87"/>
    </row>
    <row r="1042" spans="24:29" x14ac:dyDescent="0.25">
      <c r="X1042" s="87"/>
      <c r="Y1042" s="87"/>
      <c r="Z1042" s="87"/>
      <c r="AA1042" s="87"/>
      <c r="AB1042" s="87"/>
      <c r="AC1042" s="87"/>
    </row>
    <row r="1043" spans="24:29" x14ac:dyDescent="0.25">
      <c r="X1043" s="87"/>
      <c r="Y1043" s="87"/>
      <c r="Z1043" s="87"/>
      <c r="AA1043" s="87"/>
      <c r="AB1043" s="87"/>
      <c r="AC1043" s="87"/>
    </row>
    <row r="1044" spans="24:29" x14ac:dyDescent="0.25">
      <c r="X1044" s="87"/>
      <c r="Y1044" s="87"/>
      <c r="Z1044" s="87"/>
      <c r="AA1044" s="87"/>
      <c r="AB1044" s="87"/>
      <c r="AC1044" s="87"/>
    </row>
    <row r="1045" spans="24:29" x14ac:dyDescent="0.25">
      <c r="X1045" s="87"/>
      <c r="Y1045" s="87"/>
      <c r="Z1045" s="87"/>
      <c r="AA1045" s="87"/>
      <c r="AB1045" s="87"/>
      <c r="AC1045" s="87"/>
    </row>
    <row r="1046" spans="24:29" x14ac:dyDescent="0.25">
      <c r="X1046" s="87"/>
      <c r="Y1046" s="87"/>
      <c r="Z1046" s="87"/>
      <c r="AA1046" s="87"/>
      <c r="AB1046" s="87"/>
      <c r="AC1046" s="87"/>
    </row>
    <row r="1047" spans="24:29" x14ac:dyDescent="0.25">
      <c r="X1047" s="87"/>
      <c r="Y1047" s="87"/>
      <c r="Z1047" s="87"/>
      <c r="AA1047" s="87"/>
      <c r="AB1047" s="87"/>
      <c r="AC1047" s="87"/>
    </row>
    <row r="1048" spans="24:29" x14ac:dyDescent="0.25">
      <c r="X1048" s="87"/>
      <c r="Y1048" s="87"/>
      <c r="Z1048" s="87"/>
      <c r="AA1048" s="87"/>
      <c r="AB1048" s="87"/>
      <c r="AC1048" s="87"/>
    </row>
    <row r="1049" spans="24:29" x14ac:dyDescent="0.25">
      <c r="X1049" s="87"/>
      <c r="Y1049" s="87"/>
      <c r="Z1049" s="87"/>
      <c r="AA1049" s="87"/>
      <c r="AB1049" s="87"/>
      <c r="AC1049" s="87"/>
    </row>
    <row r="1050" spans="24:29" x14ac:dyDescent="0.25">
      <c r="X1050" s="87"/>
      <c r="Y1050" s="87"/>
      <c r="Z1050" s="87"/>
      <c r="AA1050" s="87"/>
      <c r="AB1050" s="87"/>
      <c r="AC1050" s="87"/>
    </row>
    <row r="1051" spans="24:29" x14ac:dyDescent="0.25">
      <c r="X1051" s="87"/>
      <c r="Y1051" s="87"/>
      <c r="Z1051" s="87"/>
      <c r="AA1051" s="87"/>
      <c r="AB1051" s="87"/>
      <c r="AC1051" s="87"/>
    </row>
    <row r="1052" spans="24:29" x14ac:dyDescent="0.25">
      <c r="X1052" s="87"/>
      <c r="Y1052" s="87"/>
      <c r="Z1052" s="87"/>
      <c r="AA1052" s="87"/>
      <c r="AB1052" s="87"/>
      <c r="AC1052" s="87"/>
    </row>
    <row r="1053" spans="24:29" x14ac:dyDescent="0.25">
      <c r="X1053" s="87"/>
      <c r="Y1053" s="87"/>
      <c r="Z1053" s="87"/>
      <c r="AA1053" s="87"/>
      <c r="AB1053" s="87"/>
      <c r="AC1053" s="87"/>
    </row>
    <row r="1054" spans="24:29" x14ac:dyDescent="0.25">
      <c r="X1054" s="87"/>
      <c r="Y1054" s="87"/>
      <c r="Z1054" s="87"/>
      <c r="AA1054" s="87"/>
      <c r="AB1054" s="87"/>
      <c r="AC1054" s="87"/>
    </row>
    <row r="1055" spans="24:29" x14ac:dyDescent="0.25">
      <c r="X1055" s="87"/>
      <c r="Y1055" s="87"/>
      <c r="Z1055" s="87"/>
      <c r="AA1055" s="87"/>
      <c r="AB1055" s="87"/>
      <c r="AC1055" s="87"/>
    </row>
    <row r="1056" spans="24:29" x14ac:dyDescent="0.25">
      <c r="X1056" s="87"/>
      <c r="Y1056" s="87"/>
      <c r="Z1056" s="87"/>
      <c r="AA1056" s="87"/>
      <c r="AB1056" s="87"/>
      <c r="AC1056" s="87"/>
    </row>
    <row r="1057" spans="24:29" x14ac:dyDescent="0.25">
      <c r="X1057" s="87"/>
      <c r="Y1057" s="87"/>
      <c r="Z1057" s="87"/>
      <c r="AA1057" s="87"/>
      <c r="AB1057" s="87"/>
      <c r="AC1057" s="87"/>
    </row>
    <row r="1058" spans="24:29" x14ac:dyDescent="0.25">
      <c r="X1058" s="87"/>
      <c r="Y1058" s="87"/>
      <c r="Z1058" s="87"/>
      <c r="AA1058" s="87"/>
      <c r="AB1058" s="87"/>
      <c r="AC1058" s="87"/>
    </row>
    <row r="1059" spans="24:29" x14ac:dyDescent="0.25">
      <c r="X1059" s="87"/>
      <c r="Y1059" s="87"/>
      <c r="Z1059" s="87"/>
      <c r="AA1059" s="87"/>
      <c r="AB1059" s="87"/>
      <c r="AC1059" s="87"/>
    </row>
    <row r="1060" spans="24:29" x14ac:dyDescent="0.25">
      <c r="X1060" s="87"/>
      <c r="Y1060" s="87"/>
      <c r="Z1060" s="87"/>
      <c r="AA1060" s="87"/>
      <c r="AB1060" s="87"/>
      <c r="AC1060" s="87"/>
    </row>
    <row r="1061" spans="24:29" x14ac:dyDescent="0.25">
      <c r="X1061" s="87"/>
      <c r="Y1061" s="87"/>
      <c r="Z1061" s="87"/>
      <c r="AA1061" s="87"/>
      <c r="AB1061" s="87"/>
      <c r="AC1061" s="87"/>
    </row>
    <row r="1062" spans="24:29" x14ac:dyDescent="0.25">
      <c r="X1062" s="87"/>
      <c r="Y1062" s="87"/>
      <c r="Z1062" s="87"/>
      <c r="AA1062" s="87"/>
      <c r="AB1062" s="87"/>
      <c r="AC1062" s="87"/>
    </row>
    <row r="1063" spans="24:29" x14ac:dyDescent="0.25">
      <c r="X1063" s="87"/>
      <c r="Y1063" s="87"/>
      <c r="Z1063" s="87"/>
      <c r="AA1063" s="87"/>
      <c r="AB1063" s="87"/>
      <c r="AC1063" s="87"/>
    </row>
    <row r="1064" spans="24:29" x14ac:dyDescent="0.25">
      <c r="X1064" s="87"/>
      <c r="Y1064" s="87"/>
      <c r="Z1064" s="87"/>
      <c r="AA1064" s="87"/>
      <c r="AB1064" s="87"/>
      <c r="AC1064" s="87"/>
    </row>
    <row r="1065" spans="24:29" x14ac:dyDescent="0.25">
      <c r="X1065" s="87"/>
      <c r="Y1065" s="87"/>
      <c r="Z1065" s="87"/>
      <c r="AA1065" s="87"/>
      <c r="AB1065" s="87"/>
      <c r="AC1065" s="87"/>
    </row>
    <row r="1066" spans="24:29" x14ac:dyDescent="0.25">
      <c r="X1066" s="87"/>
      <c r="Y1066" s="87"/>
      <c r="Z1066" s="87"/>
      <c r="AA1066" s="87"/>
      <c r="AB1066" s="87"/>
      <c r="AC1066" s="87"/>
    </row>
    <row r="1067" spans="24:29" x14ac:dyDescent="0.25">
      <c r="X1067" s="87"/>
      <c r="Y1067" s="87"/>
      <c r="Z1067" s="87"/>
      <c r="AA1067" s="87"/>
      <c r="AB1067" s="87"/>
      <c r="AC1067" s="87"/>
    </row>
    <row r="1068" spans="24:29" x14ac:dyDescent="0.25">
      <c r="X1068" s="87"/>
      <c r="Y1068" s="87"/>
      <c r="Z1068" s="87"/>
      <c r="AA1068" s="87"/>
      <c r="AB1068" s="87"/>
      <c r="AC1068" s="87"/>
    </row>
    <row r="1069" spans="24:29" x14ac:dyDescent="0.25">
      <c r="X1069" s="87"/>
      <c r="Y1069" s="87"/>
      <c r="Z1069" s="87"/>
      <c r="AA1069" s="87"/>
      <c r="AB1069" s="87"/>
      <c r="AC1069" s="87"/>
    </row>
    <row r="1070" spans="24:29" x14ac:dyDescent="0.25">
      <c r="X1070" s="87"/>
      <c r="Y1070" s="87"/>
      <c r="Z1070" s="87"/>
      <c r="AA1070" s="87"/>
      <c r="AB1070" s="87"/>
      <c r="AC1070" s="87"/>
    </row>
    <row r="1071" spans="24:29" x14ac:dyDescent="0.25">
      <c r="X1071" s="87"/>
      <c r="Y1071" s="87"/>
      <c r="Z1071" s="87"/>
      <c r="AA1071" s="87"/>
      <c r="AB1071" s="87"/>
      <c r="AC1071" s="87"/>
    </row>
    <row r="1072" spans="24:29" x14ac:dyDescent="0.25">
      <c r="X1072" s="87"/>
      <c r="Y1072" s="87"/>
      <c r="Z1072" s="87"/>
      <c r="AA1072" s="87"/>
      <c r="AB1072" s="87"/>
      <c r="AC1072" s="87"/>
    </row>
    <row r="1073" spans="24:29" x14ac:dyDescent="0.25">
      <c r="X1073" s="87"/>
      <c r="Y1073" s="87"/>
      <c r="Z1073" s="87"/>
      <c r="AA1073" s="87"/>
      <c r="AB1073" s="87"/>
      <c r="AC1073" s="87"/>
    </row>
    <row r="1074" spans="24:29" x14ac:dyDescent="0.25">
      <c r="X1074" s="87"/>
      <c r="Y1074" s="87"/>
      <c r="Z1074" s="87"/>
      <c r="AA1074" s="87"/>
      <c r="AB1074" s="87"/>
      <c r="AC1074" s="87"/>
    </row>
    <row r="1075" spans="24:29" x14ac:dyDescent="0.25">
      <c r="X1075" s="87"/>
      <c r="Y1075" s="87"/>
      <c r="Z1075" s="87"/>
      <c r="AA1075" s="87"/>
      <c r="AB1075" s="87"/>
      <c r="AC1075" s="87"/>
    </row>
    <row r="1076" spans="24:29" x14ac:dyDescent="0.25">
      <c r="X1076" s="87"/>
      <c r="Y1076" s="87"/>
      <c r="Z1076" s="87"/>
      <c r="AA1076" s="87"/>
      <c r="AB1076" s="87"/>
      <c r="AC1076" s="87"/>
    </row>
    <row r="1077" spans="24:29" x14ac:dyDescent="0.25">
      <c r="X1077" s="87"/>
      <c r="Y1077" s="87"/>
      <c r="Z1077" s="87"/>
      <c r="AA1077" s="87"/>
      <c r="AB1077" s="87"/>
      <c r="AC1077" s="87"/>
    </row>
    <row r="1078" spans="24:29" x14ac:dyDescent="0.25">
      <c r="X1078" s="87"/>
      <c r="Y1078" s="87"/>
      <c r="Z1078" s="87"/>
      <c r="AA1078" s="87"/>
      <c r="AB1078" s="87"/>
      <c r="AC1078" s="87"/>
    </row>
    <row r="1079" spans="24:29" x14ac:dyDescent="0.25">
      <c r="X1079" s="87"/>
      <c r="Y1079" s="87"/>
      <c r="Z1079" s="87"/>
      <c r="AA1079" s="87"/>
      <c r="AB1079" s="87"/>
      <c r="AC1079" s="87"/>
    </row>
    <row r="1080" spans="24:29" x14ac:dyDescent="0.25">
      <c r="X1080" s="87"/>
      <c r="Y1080" s="87"/>
      <c r="Z1080" s="87"/>
      <c r="AA1080" s="87"/>
      <c r="AB1080" s="87"/>
      <c r="AC1080" s="87"/>
    </row>
    <row r="1081" spans="24:29" x14ac:dyDescent="0.25">
      <c r="X1081" s="87"/>
      <c r="Y1081" s="87"/>
      <c r="Z1081" s="87"/>
      <c r="AA1081" s="87"/>
      <c r="AB1081" s="87"/>
      <c r="AC1081" s="87"/>
    </row>
    <row r="1082" spans="24:29" x14ac:dyDescent="0.25">
      <c r="X1082" s="87"/>
      <c r="Y1082" s="87"/>
      <c r="Z1082" s="87"/>
      <c r="AA1082" s="87"/>
      <c r="AB1082" s="87"/>
      <c r="AC1082" s="87"/>
    </row>
    <row r="1083" spans="24:29" x14ac:dyDescent="0.25">
      <c r="X1083" s="87"/>
      <c r="Y1083" s="87"/>
      <c r="Z1083" s="87"/>
      <c r="AA1083" s="87"/>
      <c r="AB1083" s="87"/>
      <c r="AC1083" s="87"/>
    </row>
    <row r="1084" spans="24:29" x14ac:dyDescent="0.25">
      <c r="X1084" s="87"/>
      <c r="Y1084" s="87"/>
      <c r="Z1084" s="87"/>
      <c r="AA1084" s="87"/>
      <c r="AB1084" s="87"/>
      <c r="AC1084" s="87"/>
    </row>
    <row r="1085" spans="24:29" x14ac:dyDescent="0.25">
      <c r="X1085" s="87"/>
      <c r="Y1085" s="87"/>
      <c r="Z1085" s="87"/>
      <c r="AA1085" s="87"/>
      <c r="AB1085" s="87"/>
      <c r="AC1085" s="87"/>
    </row>
    <row r="1086" spans="24:29" x14ac:dyDescent="0.25">
      <c r="X1086" s="87"/>
      <c r="Y1086" s="87"/>
      <c r="Z1086" s="87"/>
      <c r="AA1086" s="87"/>
      <c r="AB1086" s="87"/>
      <c r="AC1086" s="87"/>
    </row>
    <row r="1087" spans="24:29" x14ac:dyDescent="0.25">
      <c r="X1087" s="87"/>
      <c r="Y1087" s="87"/>
      <c r="Z1087" s="87"/>
      <c r="AA1087" s="87"/>
      <c r="AB1087" s="87"/>
      <c r="AC1087" s="87"/>
    </row>
    <row r="1088" spans="24:29" x14ac:dyDescent="0.25">
      <c r="X1088" s="87"/>
      <c r="Y1088" s="87"/>
      <c r="Z1088" s="87"/>
      <c r="AA1088" s="87"/>
      <c r="AB1088" s="87"/>
      <c r="AC1088" s="87"/>
    </row>
    <row r="1089" spans="24:29" x14ac:dyDescent="0.25">
      <c r="X1089" s="87"/>
      <c r="Y1089" s="87"/>
      <c r="Z1089" s="87"/>
      <c r="AA1089" s="87"/>
      <c r="AB1089" s="87"/>
      <c r="AC1089" s="87"/>
    </row>
    <row r="1090" spans="24:29" x14ac:dyDescent="0.25">
      <c r="X1090" s="87"/>
      <c r="Y1090" s="87"/>
      <c r="Z1090" s="87"/>
      <c r="AA1090" s="87"/>
      <c r="AB1090" s="87"/>
      <c r="AC1090" s="87"/>
    </row>
    <row r="1091" spans="24:29" x14ac:dyDescent="0.25">
      <c r="X1091" s="87"/>
      <c r="Y1091" s="87"/>
      <c r="Z1091" s="87"/>
      <c r="AA1091" s="87"/>
      <c r="AB1091" s="87"/>
      <c r="AC1091" s="87"/>
    </row>
    <row r="1092" spans="24:29" x14ac:dyDescent="0.25">
      <c r="X1092" s="87"/>
      <c r="Y1092" s="87"/>
      <c r="Z1092" s="87"/>
      <c r="AA1092" s="87"/>
      <c r="AB1092" s="87"/>
      <c r="AC1092" s="87"/>
    </row>
    <row r="1093" spans="24:29" x14ac:dyDescent="0.25">
      <c r="X1093" s="87"/>
      <c r="Y1093" s="87"/>
      <c r="Z1093" s="87"/>
      <c r="AA1093" s="87"/>
      <c r="AB1093" s="87"/>
      <c r="AC1093" s="87"/>
    </row>
    <row r="1094" spans="24:29" x14ac:dyDescent="0.25">
      <c r="X1094" s="87"/>
      <c r="Y1094" s="87"/>
      <c r="Z1094" s="87"/>
      <c r="AA1094" s="87"/>
      <c r="AB1094" s="87"/>
      <c r="AC1094" s="87"/>
    </row>
    <row r="1095" spans="24:29" x14ac:dyDescent="0.25">
      <c r="X1095" s="87"/>
      <c r="Y1095" s="87"/>
      <c r="Z1095" s="87"/>
      <c r="AA1095" s="87"/>
      <c r="AB1095" s="87"/>
      <c r="AC1095" s="87"/>
    </row>
    <row r="1096" spans="24:29" x14ac:dyDescent="0.25">
      <c r="X1096" s="87"/>
      <c r="Y1096" s="87"/>
      <c r="Z1096" s="87"/>
      <c r="AA1096" s="87"/>
      <c r="AB1096" s="87"/>
      <c r="AC1096" s="87"/>
    </row>
    <row r="1097" spans="24:29" x14ac:dyDescent="0.25">
      <c r="X1097" s="87"/>
      <c r="Y1097" s="87"/>
      <c r="Z1097" s="87"/>
      <c r="AA1097" s="87"/>
      <c r="AB1097" s="87"/>
      <c r="AC1097" s="87"/>
    </row>
    <row r="1098" spans="24:29" x14ac:dyDescent="0.25">
      <c r="X1098" s="87"/>
      <c r="Y1098" s="87"/>
      <c r="Z1098" s="87"/>
      <c r="AA1098" s="87"/>
      <c r="AB1098" s="87"/>
      <c r="AC1098" s="87"/>
    </row>
    <row r="1099" spans="24:29" x14ac:dyDescent="0.25">
      <c r="X1099" s="87"/>
      <c r="Y1099" s="87"/>
      <c r="Z1099" s="87"/>
      <c r="AA1099" s="87"/>
      <c r="AB1099" s="87"/>
      <c r="AC1099" s="87"/>
    </row>
    <row r="1100" spans="24:29" x14ac:dyDescent="0.25">
      <c r="X1100" s="87"/>
      <c r="Y1100" s="87"/>
      <c r="Z1100" s="87"/>
      <c r="AA1100" s="87"/>
      <c r="AB1100" s="87"/>
      <c r="AC1100" s="87"/>
    </row>
    <row r="1101" spans="24:29" x14ac:dyDescent="0.25">
      <c r="X1101" s="87"/>
      <c r="Y1101" s="87"/>
      <c r="Z1101" s="87"/>
      <c r="AA1101" s="87"/>
      <c r="AB1101" s="87"/>
      <c r="AC1101" s="87"/>
    </row>
    <row r="1102" spans="24:29" x14ac:dyDescent="0.25">
      <c r="X1102" s="87"/>
      <c r="Y1102" s="87"/>
      <c r="Z1102" s="87"/>
      <c r="AA1102" s="87"/>
      <c r="AB1102" s="87"/>
      <c r="AC1102" s="87"/>
    </row>
    <row r="1103" spans="24:29" x14ac:dyDescent="0.25">
      <c r="X1103" s="87"/>
      <c r="Y1103" s="87"/>
      <c r="Z1103" s="87"/>
      <c r="AA1103" s="87"/>
      <c r="AB1103" s="87"/>
      <c r="AC1103" s="87"/>
    </row>
    <row r="1104" spans="24:29" x14ac:dyDescent="0.25">
      <c r="X1104" s="87"/>
      <c r="Y1104" s="87"/>
      <c r="Z1104" s="87"/>
      <c r="AA1104" s="87"/>
      <c r="AB1104" s="87"/>
      <c r="AC1104" s="87"/>
    </row>
    <row r="1105" spans="24:29" x14ac:dyDescent="0.25">
      <c r="X1105" s="87"/>
      <c r="Y1105" s="87"/>
      <c r="Z1105" s="87"/>
      <c r="AA1105" s="87"/>
      <c r="AB1105" s="87"/>
      <c r="AC1105" s="87"/>
    </row>
    <row r="1106" spans="24:29" x14ac:dyDescent="0.25">
      <c r="X1106" s="87"/>
      <c r="Y1106" s="87"/>
      <c r="Z1106" s="87"/>
      <c r="AA1106" s="87"/>
      <c r="AB1106" s="87"/>
      <c r="AC1106" s="87"/>
    </row>
    <row r="1107" spans="24:29" x14ac:dyDescent="0.25">
      <c r="X1107" s="87"/>
      <c r="Y1107" s="87"/>
      <c r="Z1107" s="87"/>
      <c r="AA1107" s="87"/>
      <c r="AB1107" s="87"/>
      <c r="AC1107" s="87"/>
    </row>
    <row r="1108" spans="24:29" x14ac:dyDescent="0.25">
      <c r="X1108" s="87"/>
      <c r="Y1108" s="87"/>
      <c r="Z1108" s="87"/>
      <c r="AA1108" s="87"/>
      <c r="AB1108" s="87"/>
      <c r="AC1108" s="87"/>
    </row>
    <row r="1109" spans="24:29" x14ac:dyDescent="0.25">
      <c r="X1109" s="87"/>
      <c r="Y1109" s="87"/>
      <c r="Z1109" s="87"/>
      <c r="AA1109" s="87"/>
      <c r="AB1109" s="87"/>
      <c r="AC1109" s="87"/>
    </row>
    <row r="1110" spans="24:29" x14ac:dyDescent="0.25">
      <c r="X1110" s="87"/>
      <c r="Y1110" s="87"/>
      <c r="Z1110" s="87"/>
      <c r="AA1110" s="87"/>
      <c r="AB1110" s="87"/>
      <c r="AC1110" s="87"/>
    </row>
    <row r="1111" spans="24:29" x14ac:dyDescent="0.25">
      <c r="X1111" s="87"/>
      <c r="Y1111" s="87"/>
      <c r="Z1111" s="87"/>
      <c r="AA1111" s="87"/>
      <c r="AB1111" s="87"/>
      <c r="AC1111" s="87"/>
    </row>
    <row r="1112" spans="24:29" x14ac:dyDescent="0.25">
      <c r="X1112" s="87"/>
      <c r="Y1112" s="87"/>
      <c r="Z1112" s="87"/>
      <c r="AA1112" s="87"/>
      <c r="AB1112" s="87"/>
      <c r="AC1112" s="87"/>
    </row>
    <row r="1113" spans="24:29" x14ac:dyDescent="0.25">
      <c r="X1113" s="87"/>
      <c r="Y1113" s="87"/>
      <c r="Z1113" s="87"/>
      <c r="AA1113" s="87"/>
      <c r="AB1113" s="87"/>
      <c r="AC1113" s="87"/>
    </row>
    <row r="1114" spans="24:29" x14ac:dyDescent="0.25">
      <c r="X1114" s="87"/>
      <c r="Y1114" s="87"/>
      <c r="Z1114" s="87"/>
      <c r="AA1114" s="87"/>
      <c r="AB1114" s="87"/>
      <c r="AC1114" s="87"/>
    </row>
    <row r="1115" spans="24:29" x14ac:dyDescent="0.25">
      <c r="X1115" s="87"/>
      <c r="Y1115" s="87"/>
      <c r="Z1115" s="87"/>
      <c r="AA1115" s="87"/>
      <c r="AB1115" s="87"/>
      <c r="AC1115" s="87"/>
    </row>
    <row r="1116" spans="24:29" x14ac:dyDescent="0.25">
      <c r="X1116" s="87"/>
      <c r="Y1116" s="87"/>
      <c r="Z1116" s="87"/>
      <c r="AA1116" s="87"/>
      <c r="AB1116" s="87"/>
      <c r="AC1116" s="87"/>
    </row>
    <row r="1117" spans="24:29" x14ac:dyDescent="0.25">
      <c r="X1117" s="87"/>
      <c r="Y1117" s="87"/>
      <c r="Z1117" s="87"/>
      <c r="AA1117" s="87"/>
      <c r="AB1117" s="87"/>
      <c r="AC1117" s="87"/>
    </row>
    <row r="1118" spans="24:29" x14ac:dyDescent="0.25">
      <c r="X1118" s="87"/>
      <c r="Y1118" s="87"/>
      <c r="Z1118" s="87"/>
      <c r="AA1118" s="87"/>
      <c r="AB1118" s="87"/>
      <c r="AC1118" s="87"/>
    </row>
    <row r="1119" spans="24:29" x14ac:dyDescent="0.25">
      <c r="X1119" s="87"/>
      <c r="Y1119" s="87"/>
      <c r="Z1119" s="87"/>
      <c r="AA1119" s="87"/>
      <c r="AB1119" s="87"/>
      <c r="AC1119" s="87"/>
    </row>
    <row r="1120" spans="24:29" x14ac:dyDescent="0.25">
      <c r="X1120" s="87"/>
      <c r="Y1120" s="87"/>
      <c r="Z1120" s="87"/>
      <c r="AA1120" s="87"/>
      <c r="AB1120" s="87"/>
      <c r="AC1120" s="87"/>
    </row>
    <row r="1121" spans="24:29" x14ac:dyDescent="0.25">
      <c r="X1121" s="87"/>
      <c r="Y1121" s="87"/>
      <c r="Z1121" s="87"/>
      <c r="AA1121" s="87"/>
      <c r="AB1121" s="87"/>
      <c r="AC1121" s="87"/>
    </row>
    <row r="1122" spans="24:29" x14ac:dyDescent="0.25">
      <c r="X1122" s="87"/>
      <c r="Y1122" s="87"/>
      <c r="Z1122" s="87"/>
      <c r="AA1122" s="87"/>
      <c r="AB1122" s="87"/>
      <c r="AC1122" s="87"/>
    </row>
    <row r="1123" spans="24:29" x14ac:dyDescent="0.25">
      <c r="X1123" s="87"/>
      <c r="Y1123" s="87"/>
      <c r="Z1123" s="87"/>
      <c r="AA1123" s="87"/>
      <c r="AB1123" s="87"/>
      <c r="AC1123" s="87"/>
    </row>
    <row r="1124" spans="24:29" x14ac:dyDescent="0.25">
      <c r="X1124" s="87"/>
      <c r="Y1124" s="87"/>
      <c r="Z1124" s="87"/>
      <c r="AA1124" s="87"/>
      <c r="AB1124" s="87"/>
      <c r="AC1124" s="87"/>
    </row>
    <row r="1125" spans="24:29" x14ac:dyDescent="0.25">
      <c r="X1125" s="87"/>
      <c r="Y1125" s="87"/>
      <c r="Z1125" s="87"/>
      <c r="AA1125" s="87"/>
      <c r="AB1125" s="87"/>
      <c r="AC1125" s="87"/>
    </row>
    <row r="1126" spans="24:29" x14ac:dyDescent="0.25">
      <c r="X1126" s="87"/>
      <c r="Y1126" s="87"/>
      <c r="Z1126" s="87"/>
      <c r="AA1126" s="87"/>
      <c r="AB1126" s="87"/>
      <c r="AC1126" s="87"/>
    </row>
    <row r="1127" spans="24:29" x14ac:dyDescent="0.25">
      <c r="X1127" s="87"/>
      <c r="Y1127" s="87"/>
      <c r="Z1127" s="87"/>
      <c r="AA1127" s="87"/>
      <c r="AB1127" s="87"/>
      <c r="AC1127" s="87"/>
    </row>
    <row r="1128" spans="24:29" x14ac:dyDescent="0.25">
      <c r="X1128" s="87"/>
      <c r="Y1128" s="87"/>
      <c r="Z1128" s="87"/>
      <c r="AA1128" s="87"/>
      <c r="AB1128" s="87"/>
      <c r="AC1128" s="87"/>
    </row>
    <row r="1129" spans="24:29" x14ac:dyDescent="0.25">
      <c r="X1129" s="87"/>
      <c r="Y1129" s="87"/>
      <c r="Z1129" s="87"/>
      <c r="AA1129" s="87"/>
      <c r="AB1129" s="87"/>
      <c r="AC1129" s="87"/>
    </row>
    <row r="1130" spans="24:29" x14ac:dyDescent="0.25">
      <c r="X1130" s="87"/>
      <c r="Y1130" s="87"/>
      <c r="Z1130" s="87"/>
      <c r="AA1130" s="87"/>
      <c r="AB1130" s="87"/>
      <c r="AC1130" s="87"/>
    </row>
    <row r="1131" spans="24:29" x14ac:dyDescent="0.25">
      <c r="X1131" s="87"/>
      <c r="Y1131" s="87"/>
      <c r="Z1131" s="87"/>
      <c r="AA1131" s="87"/>
      <c r="AB1131" s="87"/>
      <c r="AC1131" s="87"/>
    </row>
    <row r="1132" spans="24:29" x14ac:dyDescent="0.25">
      <c r="X1132" s="87"/>
      <c r="Y1132" s="87"/>
      <c r="Z1132" s="87"/>
      <c r="AA1132" s="87"/>
      <c r="AB1132" s="87"/>
      <c r="AC1132" s="87"/>
    </row>
    <row r="1133" spans="24:29" x14ac:dyDescent="0.25">
      <c r="X1133" s="87"/>
      <c r="Y1133" s="87"/>
      <c r="Z1133" s="87"/>
      <c r="AA1133" s="87"/>
      <c r="AB1133" s="87"/>
      <c r="AC1133" s="87"/>
    </row>
    <row r="1134" spans="24:29" x14ac:dyDescent="0.25">
      <c r="X1134" s="87"/>
      <c r="Y1134" s="87"/>
      <c r="Z1134" s="87"/>
      <c r="AA1134" s="87"/>
      <c r="AB1134" s="87"/>
      <c r="AC1134" s="87"/>
    </row>
    <row r="1135" spans="24:29" x14ac:dyDescent="0.25">
      <c r="X1135" s="87"/>
      <c r="Y1135" s="87"/>
      <c r="Z1135" s="87"/>
      <c r="AA1135" s="87"/>
      <c r="AB1135" s="87"/>
      <c r="AC1135" s="87"/>
    </row>
    <row r="1136" spans="24:29" x14ac:dyDescent="0.25">
      <c r="X1136" s="87"/>
      <c r="Y1136" s="87"/>
      <c r="Z1136" s="87"/>
      <c r="AA1136" s="87"/>
      <c r="AB1136" s="87"/>
      <c r="AC1136" s="87"/>
    </row>
    <row r="1137" spans="24:29" x14ac:dyDescent="0.25">
      <c r="X1137" s="87"/>
      <c r="Y1137" s="87"/>
      <c r="Z1137" s="87"/>
      <c r="AA1137" s="87"/>
      <c r="AB1137" s="87"/>
      <c r="AC1137" s="87"/>
    </row>
    <row r="1138" spans="24:29" x14ac:dyDescent="0.25">
      <c r="X1138" s="87"/>
      <c r="Y1138" s="87"/>
      <c r="Z1138" s="87"/>
      <c r="AA1138" s="87"/>
      <c r="AB1138" s="87"/>
      <c r="AC1138" s="87"/>
    </row>
    <row r="1139" spans="24:29" x14ac:dyDescent="0.25">
      <c r="X1139" s="87"/>
      <c r="Y1139" s="87"/>
      <c r="Z1139" s="87"/>
      <c r="AA1139" s="87"/>
      <c r="AB1139" s="87"/>
      <c r="AC1139" s="87"/>
    </row>
    <row r="1140" spans="24:29" x14ac:dyDescent="0.25">
      <c r="X1140" s="87"/>
      <c r="Y1140" s="87"/>
      <c r="Z1140" s="87"/>
      <c r="AA1140" s="87"/>
      <c r="AB1140" s="87"/>
      <c r="AC1140" s="87"/>
    </row>
    <row r="1141" spans="24:29" x14ac:dyDescent="0.25">
      <c r="X1141" s="87"/>
      <c r="Y1141" s="87"/>
      <c r="Z1141" s="87"/>
      <c r="AA1141" s="87"/>
      <c r="AB1141" s="87"/>
      <c r="AC1141" s="87"/>
    </row>
    <row r="1142" spans="24:29" x14ac:dyDescent="0.25">
      <c r="X1142" s="87"/>
      <c r="Y1142" s="87"/>
      <c r="Z1142" s="87"/>
      <c r="AA1142" s="87"/>
      <c r="AB1142" s="87"/>
      <c r="AC1142" s="87"/>
    </row>
    <row r="1143" spans="24:29" x14ac:dyDescent="0.25">
      <c r="X1143" s="87"/>
      <c r="Y1143" s="87"/>
      <c r="Z1143" s="87"/>
      <c r="AA1143" s="87"/>
      <c r="AB1143" s="87"/>
      <c r="AC1143" s="87"/>
    </row>
    <row r="1144" spans="24:29" x14ac:dyDescent="0.25">
      <c r="X1144" s="87"/>
      <c r="Y1144" s="87"/>
      <c r="Z1144" s="87"/>
      <c r="AA1144" s="87"/>
      <c r="AB1144" s="87"/>
      <c r="AC1144" s="87"/>
    </row>
    <row r="1145" spans="24:29" x14ac:dyDescent="0.25">
      <c r="X1145" s="87"/>
      <c r="Y1145" s="87"/>
      <c r="Z1145" s="87"/>
      <c r="AA1145" s="87"/>
      <c r="AB1145" s="87"/>
      <c r="AC1145" s="87"/>
    </row>
    <row r="1146" spans="24:29" x14ac:dyDescent="0.25">
      <c r="X1146" s="87"/>
      <c r="Y1146" s="87"/>
      <c r="Z1146" s="87"/>
      <c r="AA1146" s="87"/>
      <c r="AB1146" s="87"/>
      <c r="AC1146" s="87"/>
    </row>
    <row r="1147" spans="24:29" x14ac:dyDescent="0.25">
      <c r="X1147" s="87"/>
      <c r="Y1147" s="87"/>
      <c r="Z1147" s="87"/>
      <c r="AA1147" s="87"/>
      <c r="AB1147" s="87"/>
      <c r="AC1147" s="87"/>
    </row>
    <row r="1148" spans="24:29" x14ac:dyDescent="0.25">
      <c r="X1148" s="87"/>
      <c r="Y1148" s="87"/>
      <c r="Z1148" s="87"/>
      <c r="AA1148" s="87"/>
      <c r="AB1148" s="87"/>
      <c r="AC1148" s="87"/>
    </row>
    <row r="1149" spans="24:29" x14ac:dyDescent="0.25">
      <c r="X1149" s="87"/>
      <c r="Y1149" s="87"/>
      <c r="Z1149" s="87"/>
      <c r="AA1149" s="87"/>
      <c r="AB1149" s="87"/>
      <c r="AC1149" s="87"/>
    </row>
    <row r="1150" spans="24:29" x14ac:dyDescent="0.25">
      <c r="X1150" s="87"/>
      <c r="Y1150" s="87"/>
      <c r="Z1150" s="87"/>
      <c r="AA1150" s="87"/>
      <c r="AB1150" s="87"/>
      <c r="AC1150" s="87"/>
    </row>
    <row r="1151" spans="24:29" x14ac:dyDescent="0.25">
      <c r="X1151" s="87"/>
      <c r="Y1151" s="87"/>
      <c r="Z1151" s="87"/>
      <c r="AA1151" s="87"/>
      <c r="AB1151" s="87"/>
      <c r="AC1151" s="87"/>
    </row>
    <row r="1152" spans="24:29" x14ac:dyDescent="0.25">
      <c r="X1152" s="87"/>
      <c r="Y1152" s="87"/>
      <c r="Z1152" s="87"/>
      <c r="AA1152" s="87"/>
      <c r="AB1152" s="87"/>
      <c r="AC1152" s="87"/>
    </row>
    <row r="1153" spans="24:29" x14ac:dyDescent="0.25">
      <c r="X1153" s="87"/>
      <c r="Y1153" s="87"/>
      <c r="Z1153" s="87"/>
      <c r="AA1153" s="87"/>
      <c r="AB1153" s="87"/>
      <c r="AC1153" s="87"/>
    </row>
    <row r="1154" spans="24:29" x14ac:dyDescent="0.25">
      <c r="X1154" s="87"/>
      <c r="Y1154" s="87"/>
      <c r="Z1154" s="87"/>
      <c r="AA1154" s="87"/>
      <c r="AB1154" s="87"/>
      <c r="AC1154" s="87"/>
    </row>
    <row r="1155" spans="24:29" x14ac:dyDescent="0.25">
      <c r="X1155" s="87"/>
      <c r="Y1155" s="87"/>
      <c r="Z1155" s="87"/>
      <c r="AA1155" s="87"/>
      <c r="AB1155" s="87"/>
      <c r="AC1155" s="87"/>
    </row>
    <row r="1156" spans="24:29" x14ac:dyDescent="0.25">
      <c r="X1156" s="87"/>
      <c r="Y1156" s="87"/>
      <c r="Z1156" s="87"/>
      <c r="AA1156" s="87"/>
      <c r="AB1156" s="87"/>
      <c r="AC1156" s="87"/>
    </row>
    <row r="1157" spans="24:29" x14ac:dyDescent="0.25">
      <c r="X1157" s="87"/>
      <c r="Y1157" s="87"/>
      <c r="Z1157" s="87"/>
      <c r="AA1157" s="87"/>
      <c r="AB1157" s="87"/>
      <c r="AC1157" s="87"/>
    </row>
    <row r="1158" spans="24:29" x14ac:dyDescent="0.25">
      <c r="X1158" s="87"/>
      <c r="Y1158" s="87"/>
      <c r="Z1158" s="87"/>
      <c r="AA1158" s="87"/>
      <c r="AB1158" s="87"/>
      <c r="AC1158" s="87"/>
    </row>
    <row r="1159" spans="24:29" x14ac:dyDescent="0.25">
      <c r="X1159" s="87"/>
      <c r="Y1159" s="87"/>
      <c r="Z1159" s="87"/>
      <c r="AA1159" s="87"/>
      <c r="AB1159" s="87"/>
      <c r="AC1159" s="87"/>
    </row>
    <row r="1160" spans="24:29" x14ac:dyDescent="0.25">
      <c r="X1160" s="87"/>
      <c r="Y1160" s="87"/>
      <c r="Z1160" s="87"/>
      <c r="AA1160" s="87"/>
      <c r="AB1160" s="87"/>
      <c r="AC1160" s="87"/>
    </row>
    <row r="1161" spans="24:29" x14ac:dyDescent="0.25">
      <c r="X1161" s="87"/>
      <c r="Y1161" s="87"/>
      <c r="Z1161" s="87"/>
      <c r="AA1161" s="87"/>
      <c r="AB1161" s="87"/>
      <c r="AC1161" s="87"/>
    </row>
    <row r="1162" spans="24:29" x14ac:dyDescent="0.25">
      <c r="X1162" s="87"/>
      <c r="Y1162" s="87"/>
      <c r="Z1162" s="87"/>
      <c r="AA1162" s="87"/>
      <c r="AB1162" s="87"/>
      <c r="AC1162" s="87"/>
    </row>
    <row r="1163" spans="24:29" x14ac:dyDescent="0.25">
      <c r="X1163" s="87"/>
      <c r="Y1163" s="87"/>
      <c r="Z1163" s="87"/>
      <c r="AA1163" s="87"/>
      <c r="AB1163" s="87"/>
      <c r="AC1163" s="87"/>
    </row>
    <row r="1164" spans="24:29" x14ac:dyDescent="0.25">
      <c r="X1164" s="87"/>
      <c r="Y1164" s="87"/>
      <c r="Z1164" s="87"/>
      <c r="AA1164" s="87"/>
      <c r="AB1164" s="87"/>
      <c r="AC1164" s="87"/>
    </row>
    <row r="1165" spans="24:29" x14ac:dyDescent="0.25">
      <c r="X1165" s="87"/>
      <c r="Y1165" s="87"/>
      <c r="Z1165" s="87"/>
      <c r="AA1165" s="87"/>
      <c r="AB1165" s="87"/>
      <c r="AC1165" s="87"/>
    </row>
    <row r="1166" spans="24:29" x14ac:dyDescent="0.25">
      <c r="X1166" s="87"/>
      <c r="Y1166" s="87"/>
      <c r="Z1166" s="87"/>
      <c r="AA1166" s="87"/>
      <c r="AB1166" s="87"/>
      <c r="AC1166" s="87"/>
    </row>
    <row r="1167" spans="24:29" x14ac:dyDescent="0.25">
      <c r="X1167" s="87"/>
      <c r="Y1167" s="87"/>
      <c r="Z1167" s="87"/>
      <c r="AA1167" s="87"/>
      <c r="AB1167" s="87"/>
      <c r="AC1167" s="87"/>
    </row>
    <row r="1168" spans="24:29" x14ac:dyDescent="0.25">
      <c r="X1168" s="87"/>
      <c r="Y1168" s="87"/>
      <c r="Z1168" s="87"/>
      <c r="AA1168" s="87"/>
      <c r="AB1168" s="87"/>
      <c r="AC1168" s="87"/>
    </row>
    <row r="1169" spans="24:29" x14ac:dyDescent="0.25">
      <c r="X1169" s="87"/>
      <c r="Y1169" s="87"/>
      <c r="Z1169" s="87"/>
      <c r="AA1169" s="87"/>
      <c r="AB1169" s="87"/>
      <c r="AC1169" s="87"/>
    </row>
    <row r="1170" spans="24:29" x14ac:dyDescent="0.25">
      <c r="X1170" s="87"/>
      <c r="Y1170" s="87"/>
      <c r="Z1170" s="87"/>
      <c r="AA1170" s="87"/>
      <c r="AB1170" s="87"/>
      <c r="AC1170" s="87"/>
    </row>
    <row r="1171" spans="24:29" x14ac:dyDescent="0.25">
      <c r="X1171" s="87"/>
      <c r="Y1171" s="87"/>
      <c r="Z1171" s="87"/>
      <c r="AA1171" s="87"/>
      <c r="AB1171" s="87"/>
      <c r="AC1171" s="87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Sheetal H. Patel</dc:creator>
  <cp:lastModifiedBy>Havlíček Jan</cp:lastModifiedBy>
  <cp:lastPrinted>2000-12-06T20:30:59Z</cp:lastPrinted>
  <dcterms:created xsi:type="dcterms:W3CDTF">2000-12-06T19:33:30Z</dcterms:created>
  <dcterms:modified xsi:type="dcterms:W3CDTF">2023-09-10T11:06:34Z</dcterms:modified>
</cp:coreProperties>
</file>