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0" yWindow="1092" windowWidth="13980" windowHeight="7860" activeTab="1"/>
  </bookViews>
  <sheets>
    <sheet name="Sheet1" sheetId="1" r:id="rId1"/>
    <sheet name="Sheet2" sheetId="2" r:id="rId2"/>
    <sheet name="Sheet3" sheetId="3" r:id="rId3"/>
  </sheets>
  <calcPr calcId="0" calcOnSave="0"/>
</workbook>
</file>

<file path=xl/calcChain.xml><?xml version="1.0" encoding="utf-8"?>
<calcChain xmlns="http://schemas.openxmlformats.org/spreadsheetml/2006/main">
  <c r="D8" i="1" l="1"/>
  <c r="AF8" i="1"/>
  <c r="D21" i="1"/>
  <c r="AF21" i="1"/>
  <c r="S5" i="2"/>
  <c r="F6" i="2"/>
  <c r="O6" i="2"/>
  <c r="S6" i="2"/>
  <c r="F7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F34" i="2"/>
  <c r="O34" i="2"/>
  <c r="S34" i="2"/>
  <c r="S35" i="2"/>
  <c r="S36" i="2"/>
  <c r="S37" i="2"/>
  <c r="S38" i="2"/>
</calcChain>
</file>

<file path=xl/sharedStrings.xml><?xml version="1.0" encoding="utf-8"?>
<sst xmlns="http://schemas.openxmlformats.org/spreadsheetml/2006/main" count="100" uniqueCount="32">
  <si>
    <t>OPT_EXP_DT</t>
  </si>
  <si>
    <t>Eff_dt=11/01/00</t>
  </si>
  <si>
    <t>Eff_dt=11/012000</t>
  </si>
  <si>
    <t>Price</t>
  </si>
  <si>
    <t>Strike</t>
  </si>
  <si>
    <t>IntRt</t>
  </si>
  <si>
    <t>Inputs for EURO( )</t>
  </si>
  <si>
    <t>deal Q65017.2</t>
  </si>
  <si>
    <t>Vol</t>
  </si>
  <si>
    <t>ExpDays</t>
  </si>
  <si>
    <t>OptType</t>
  </si>
  <si>
    <t>OptType(1=call, 0=put)</t>
  </si>
  <si>
    <t>Note:</t>
  </si>
  <si>
    <t>Drift</t>
  </si>
  <si>
    <t>EXP_DT</t>
  </si>
  <si>
    <t>NowToSet</t>
  </si>
  <si>
    <t>BegDays</t>
  </si>
  <si>
    <t>EndDays</t>
  </si>
  <si>
    <t>FwdStFlag</t>
  </si>
  <si>
    <t>NymexVol</t>
  </si>
  <si>
    <t>Pct IndexPct</t>
  </si>
  <si>
    <t>BasisOffset</t>
  </si>
  <si>
    <t>call_put</t>
  </si>
  <si>
    <t>DRIFT</t>
  </si>
  <si>
    <t>sum =</t>
  </si>
  <si>
    <t>OptOut.Premium</t>
  </si>
  <si>
    <t xml:space="preserve">EURO ( ) </t>
  </si>
  <si>
    <t>OptOut.DriftTheta</t>
  </si>
  <si>
    <t>OSTRIP ( )</t>
  </si>
  <si>
    <t>Pct_IndexPct</t>
  </si>
  <si>
    <t>Theta</t>
  </si>
  <si>
    <t>Deal Q65017.2  as  in Post_ID 933942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</si>
</sst>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i/>
      <sz val="10"/>
      <name val="Arial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165" fontId="6" fillId="0" borderId="2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38</xdr:row>
      <xdr:rowOff>0</xdr:rowOff>
    </xdr:from>
    <xdr:to>
      <xdr:col>18</xdr:col>
      <xdr:colOff>236220</xdr:colOff>
      <xdr:row>41</xdr:row>
      <xdr:rowOff>30480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11765280" y="6370320"/>
          <a:ext cx="815340" cy="541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182880</xdr:colOff>
      <xdr:row>41</xdr:row>
      <xdr:rowOff>30480</xdr:rowOff>
    </xdr:from>
    <xdr:to>
      <xdr:col>19</xdr:col>
      <xdr:colOff>152400</xdr:colOff>
      <xdr:row>43</xdr:row>
      <xdr:rowOff>114300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1018520" y="6911340"/>
          <a:ext cx="208788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Theta shown on the Toppage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38100</xdr:colOff>
      <xdr:row>36</xdr:row>
      <xdr:rowOff>121920</xdr:rowOff>
    </xdr:from>
    <xdr:to>
      <xdr:col>12</xdr:col>
      <xdr:colOff>502920</xdr:colOff>
      <xdr:row>38</xdr:row>
      <xdr:rowOff>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5463540" y="6156960"/>
          <a:ext cx="315468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220980</xdr:colOff>
      <xdr:row>36</xdr:row>
      <xdr:rowOff>160020</xdr:rowOff>
    </xdr:from>
    <xdr:to>
      <xdr:col>16</xdr:col>
      <xdr:colOff>114300</xdr:colOff>
      <xdr:row>44</xdr:row>
      <xdr:rowOff>129540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9837420" y="6195060"/>
          <a:ext cx="1112520" cy="1470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opLeftCell="A23" zoomScale="85" workbookViewId="0">
      <selection activeCell="D57" sqref="A45:D57"/>
    </sheetView>
  </sheetViews>
  <sheetFormatPr defaultRowHeight="13.2" x14ac:dyDescent="0.25"/>
  <cols>
    <col min="1" max="1" width="12" customWidth="1"/>
    <col min="2" max="2" width="9.88671875" customWidth="1"/>
    <col min="22" max="22" width="15.5546875" customWidth="1"/>
  </cols>
  <sheetData>
    <row r="1" spans="1:35" x14ac:dyDescent="0.25">
      <c r="C1" t="s">
        <v>6</v>
      </c>
      <c r="E1" t="s">
        <v>7</v>
      </c>
    </row>
    <row r="2" spans="1:35" x14ac:dyDescent="0.25">
      <c r="A2" t="s">
        <v>2</v>
      </c>
    </row>
    <row r="3" spans="1:35" x14ac:dyDescent="0.25">
      <c r="B3" s="1" t="s">
        <v>0</v>
      </c>
      <c r="C3" s="2">
        <v>36831</v>
      </c>
      <c r="D3" s="2">
        <v>36832</v>
      </c>
      <c r="E3" s="2">
        <v>36833</v>
      </c>
      <c r="F3" s="2">
        <v>36834</v>
      </c>
      <c r="G3" s="2">
        <v>36835</v>
      </c>
      <c r="H3" s="2">
        <v>36836</v>
      </c>
      <c r="I3" s="2">
        <v>36837</v>
      </c>
      <c r="J3" s="2">
        <v>36838</v>
      </c>
      <c r="K3" s="2">
        <v>36839</v>
      </c>
      <c r="L3" s="2">
        <v>36840</v>
      </c>
      <c r="M3" s="2">
        <v>36841</v>
      </c>
      <c r="N3" s="2">
        <v>36842</v>
      </c>
      <c r="O3" s="2">
        <v>36843</v>
      </c>
      <c r="P3" s="2">
        <v>36844</v>
      </c>
      <c r="Q3" s="2">
        <v>36845</v>
      </c>
      <c r="R3" s="2">
        <v>36846</v>
      </c>
      <c r="S3" s="2">
        <v>36847</v>
      </c>
      <c r="T3" s="2">
        <v>36848</v>
      </c>
      <c r="U3" s="2">
        <v>36849</v>
      </c>
      <c r="V3" s="2">
        <v>36850</v>
      </c>
      <c r="W3" s="2">
        <v>36851</v>
      </c>
      <c r="X3" s="2">
        <v>36852</v>
      </c>
      <c r="Y3" s="2">
        <v>36853</v>
      </c>
      <c r="Z3" s="2">
        <v>36854</v>
      </c>
      <c r="AA3" s="2">
        <v>36855</v>
      </c>
      <c r="AB3" s="2">
        <v>36856</v>
      </c>
      <c r="AC3" s="2">
        <v>36857</v>
      </c>
      <c r="AD3" s="2">
        <v>36858</v>
      </c>
      <c r="AE3" s="2">
        <v>36859</v>
      </c>
      <c r="AF3" s="2">
        <v>36860</v>
      </c>
      <c r="AG3" s="2">
        <v>36861</v>
      </c>
      <c r="AH3" s="2">
        <v>36892</v>
      </c>
      <c r="AI3" s="2">
        <v>36923</v>
      </c>
    </row>
    <row r="4" spans="1:35" x14ac:dyDescent="0.25">
      <c r="B4" t="s">
        <v>3</v>
      </c>
      <c r="D4">
        <v>4.6100000000000003</v>
      </c>
      <c r="AF4">
        <v>4.6100000000000003</v>
      </c>
    </row>
    <row r="5" spans="1:35" x14ac:dyDescent="0.25">
      <c r="B5" t="s">
        <v>4</v>
      </c>
      <c r="D5">
        <v>4.6100000000000003</v>
      </c>
      <c r="AF5">
        <v>4.6100000000000003</v>
      </c>
    </row>
    <row r="6" spans="1:35" x14ac:dyDescent="0.25">
      <c r="B6" t="s">
        <v>5</v>
      </c>
      <c r="D6">
        <v>6.7041000000000003E-2</v>
      </c>
      <c r="AF6">
        <v>6.7041000000000003E-2</v>
      </c>
    </row>
    <row r="7" spans="1:35" x14ac:dyDescent="0.25">
      <c r="B7" t="s">
        <v>8</v>
      </c>
      <c r="D7">
        <v>0.55500000000000005</v>
      </c>
      <c r="AF7">
        <v>0.55500000000000005</v>
      </c>
    </row>
    <row r="8" spans="1:35" x14ac:dyDescent="0.25">
      <c r="B8" t="s">
        <v>9</v>
      </c>
      <c r="D8">
        <f>1/365.25</f>
        <v>2.7378507871321013E-3</v>
      </c>
      <c r="AF8">
        <f>29/365.25</f>
        <v>7.939767282683094E-2</v>
      </c>
    </row>
    <row r="9" spans="1:35" x14ac:dyDescent="0.25">
      <c r="B9" t="s">
        <v>10</v>
      </c>
      <c r="D9">
        <v>1</v>
      </c>
      <c r="AF9">
        <v>1</v>
      </c>
    </row>
    <row r="13" spans="1:35" x14ac:dyDescent="0.25">
      <c r="A13" t="s">
        <v>12</v>
      </c>
      <c r="B13" t="s">
        <v>11</v>
      </c>
    </row>
    <row r="15" spans="1:35" x14ac:dyDescent="0.25">
      <c r="A15" t="s">
        <v>13</v>
      </c>
    </row>
    <row r="16" spans="1:35" x14ac:dyDescent="0.25">
      <c r="B16" s="1" t="s">
        <v>0</v>
      </c>
      <c r="C16" s="2">
        <v>36831</v>
      </c>
      <c r="D16" s="2">
        <v>36832</v>
      </c>
      <c r="E16" s="2">
        <v>36833</v>
      </c>
      <c r="F16" s="2">
        <v>36834</v>
      </c>
      <c r="G16" s="2">
        <v>36835</v>
      </c>
      <c r="H16" s="2">
        <v>36836</v>
      </c>
      <c r="I16" s="2">
        <v>36837</v>
      </c>
      <c r="J16" s="2">
        <v>36838</v>
      </c>
      <c r="K16" s="2">
        <v>36839</v>
      </c>
      <c r="L16" s="2">
        <v>36840</v>
      </c>
      <c r="M16" s="2">
        <v>36841</v>
      </c>
      <c r="N16" s="2">
        <v>36842</v>
      </c>
      <c r="O16" s="2">
        <v>36843</v>
      </c>
      <c r="P16" s="2">
        <v>36844</v>
      </c>
      <c r="Q16" s="2">
        <v>36845</v>
      </c>
      <c r="R16" s="2">
        <v>36846</v>
      </c>
      <c r="S16" s="2">
        <v>36847</v>
      </c>
      <c r="T16" s="2">
        <v>36848</v>
      </c>
      <c r="U16" s="2">
        <v>36849</v>
      </c>
      <c r="V16" s="2">
        <v>36850</v>
      </c>
      <c r="W16" s="2">
        <v>36851</v>
      </c>
      <c r="X16" s="2">
        <v>36852</v>
      </c>
      <c r="Y16" s="2">
        <v>36853</v>
      </c>
      <c r="Z16" s="2">
        <v>36854</v>
      </c>
      <c r="AA16" s="2">
        <v>36855</v>
      </c>
      <c r="AB16" s="2">
        <v>36856</v>
      </c>
      <c r="AC16" s="2">
        <v>36857</v>
      </c>
      <c r="AD16" s="2">
        <v>36858</v>
      </c>
      <c r="AE16" s="2">
        <v>36859</v>
      </c>
      <c r="AF16" s="2">
        <v>36860</v>
      </c>
      <c r="AG16" s="2">
        <v>36861</v>
      </c>
      <c r="AH16" s="2">
        <v>36892</v>
      </c>
      <c r="AI16" s="2">
        <v>36923</v>
      </c>
    </row>
    <row r="17" spans="1:34" x14ac:dyDescent="0.25">
      <c r="B17" t="s">
        <v>3</v>
      </c>
      <c r="D17">
        <v>4.6100000000000003</v>
      </c>
      <c r="AF17">
        <v>4.6100000000000003</v>
      </c>
    </row>
    <row r="18" spans="1:34" x14ac:dyDescent="0.25">
      <c r="B18" t="s">
        <v>4</v>
      </c>
      <c r="D18">
        <v>4.6100000000000003</v>
      </c>
      <c r="AF18">
        <v>4.6100000000000003</v>
      </c>
    </row>
    <row r="19" spans="1:34" x14ac:dyDescent="0.25">
      <c r="B19" t="s">
        <v>5</v>
      </c>
      <c r="D19">
        <v>6.7041000000000003E-2</v>
      </c>
      <c r="AF19">
        <v>6.7041000000000003E-2</v>
      </c>
    </row>
    <row r="20" spans="1:34" x14ac:dyDescent="0.25">
      <c r="B20" t="s">
        <v>8</v>
      </c>
      <c r="D20">
        <v>0.55500000000000005</v>
      </c>
      <c r="AF20">
        <v>0.55500000000000005</v>
      </c>
    </row>
    <row r="21" spans="1:34" x14ac:dyDescent="0.25">
      <c r="B21" t="s">
        <v>9</v>
      </c>
      <c r="D21">
        <f>2/365.25</f>
        <v>5.4757015742642025E-3</v>
      </c>
      <c r="AF21" s="3">
        <f>30/365.25</f>
        <v>8.2135523613963035E-2</v>
      </c>
    </row>
    <row r="22" spans="1:34" x14ac:dyDescent="0.25">
      <c r="B22" t="s">
        <v>10</v>
      </c>
      <c r="D22">
        <v>1</v>
      </c>
      <c r="AF22">
        <v>1</v>
      </c>
    </row>
    <row r="26" spans="1:34" x14ac:dyDescent="0.25">
      <c r="A26" s="4" t="s">
        <v>1</v>
      </c>
      <c r="B26" s="4"/>
      <c r="C26" s="4"/>
      <c r="D26" s="4"/>
      <c r="E26" s="4"/>
    </row>
    <row r="27" spans="1:34" x14ac:dyDescent="0.25">
      <c r="A27" s="4"/>
      <c r="B27" s="4"/>
      <c r="C27" s="4"/>
      <c r="D27" s="4"/>
      <c r="E27" s="4"/>
    </row>
    <row r="28" spans="1:34" x14ac:dyDescent="0.25">
      <c r="A28" s="5" t="s">
        <v>14</v>
      </c>
      <c r="B28" s="2">
        <v>36861</v>
      </c>
      <c r="C28" s="2">
        <v>36892</v>
      </c>
      <c r="D28" s="2">
        <v>36923</v>
      </c>
      <c r="E28" s="6"/>
      <c r="AA28" s="4"/>
      <c r="AB28" s="4"/>
      <c r="AC28" s="4"/>
      <c r="AD28" s="4"/>
      <c r="AE28" s="4"/>
      <c r="AF28" s="4"/>
      <c r="AG28" s="4"/>
      <c r="AH28" s="4"/>
    </row>
    <row r="29" spans="1:34" x14ac:dyDescent="0.25">
      <c r="A29" s="5" t="s">
        <v>3</v>
      </c>
      <c r="B29">
        <v>4.6025</v>
      </c>
      <c r="C29">
        <v>4.6585000000000001</v>
      </c>
      <c r="D29">
        <v>4.5134999999999996</v>
      </c>
      <c r="E29" s="5"/>
      <c r="AA29" s="4"/>
      <c r="AB29" s="4"/>
      <c r="AC29" s="4"/>
      <c r="AD29" s="4"/>
      <c r="AE29" s="4"/>
      <c r="AF29" s="4"/>
      <c r="AG29" s="4"/>
      <c r="AH29" s="4"/>
    </row>
    <row r="30" spans="1:34" x14ac:dyDescent="0.25">
      <c r="A30" s="5" t="s">
        <v>4</v>
      </c>
      <c r="B30">
        <v>4.59</v>
      </c>
      <c r="C30">
        <v>4.6459999999999999</v>
      </c>
      <c r="D30">
        <v>4.5010000000000003</v>
      </c>
      <c r="E30" s="5"/>
      <c r="AA30" s="6"/>
      <c r="AB30" s="6"/>
      <c r="AC30" s="6"/>
      <c r="AD30" s="6"/>
      <c r="AE30" s="6"/>
      <c r="AF30" s="6"/>
      <c r="AG30" s="6"/>
      <c r="AH30" s="6"/>
    </row>
    <row r="31" spans="1:34" x14ac:dyDescent="0.25">
      <c r="A31" s="5" t="s">
        <v>15</v>
      </c>
      <c r="B31">
        <v>30</v>
      </c>
      <c r="C31">
        <v>61</v>
      </c>
      <c r="D31">
        <v>92</v>
      </c>
      <c r="E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5" t="s">
        <v>16</v>
      </c>
      <c r="B32">
        <v>0.01</v>
      </c>
      <c r="C32">
        <v>0.01</v>
      </c>
      <c r="D32">
        <v>0.01</v>
      </c>
      <c r="E32" s="5"/>
      <c r="AA32" s="5"/>
      <c r="AB32" s="5"/>
      <c r="AC32" s="5"/>
      <c r="AD32" s="5"/>
      <c r="AE32" s="5"/>
      <c r="AF32" s="5"/>
      <c r="AG32" s="5"/>
      <c r="AH32" s="5"/>
    </row>
    <row r="33" spans="1:34" x14ac:dyDescent="0.25">
      <c r="A33" s="5" t="s">
        <v>17</v>
      </c>
      <c r="B33">
        <v>30.01</v>
      </c>
      <c r="C33">
        <v>30.01</v>
      </c>
      <c r="D33">
        <v>27.01</v>
      </c>
      <c r="E33" s="5"/>
      <c r="AA33" s="5"/>
      <c r="AB33" s="5"/>
      <c r="AC33" s="5"/>
      <c r="AD33" s="5"/>
      <c r="AE33" s="5"/>
      <c r="AF33" s="5"/>
      <c r="AG33" s="5"/>
      <c r="AH33" s="5"/>
    </row>
    <row r="34" spans="1:34" x14ac:dyDescent="0.25">
      <c r="A34" s="5" t="s">
        <v>18</v>
      </c>
      <c r="B34">
        <v>1</v>
      </c>
      <c r="C34">
        <v>1</v>
      </c>
      <c r="D34">
        <v>1</v>
      </c>
      <c r="E34" s="5"/>
      <c r="AA34" s="5"/>
      <c r="AB34" s="5"/>
      <c r="AC34" s="5"/>
      <c r="AD34" s="5"/>
      <c r="AE34" s="5"/>
      <c r="AF34" s="5"/>
      <c r="AG34" s="5"/>
      <c r="AH34" s="5"/>
    </row>
    <row r="35" spans="1:34" x14ac:dyDescent="0.25">
      <c r="A35" s="5" t="s">
        <v>5</v>
      </c>
      <c r="B35">
        <v>6.8005899999999994E-2</v>
      </c>
      <c r="C35">
        <v>6.9611300000000001E-2</v>
      </c>
      <c r="D35">
        <v>6.9140199999999999E-2</v>
      </c>
      <c r="E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5">
      <c r="A36" s="5" t="s">
        <v>19</v>
      </c>
      <c r="B36">
        <v>1.175</v>
      </c>
      <c r="C36">
        <v>1.175</v>
      </c>
      <c r="D36">
        <v>1.145</v>
      </c>
      <c r="E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5">
      <c r="A37" s="5" t="s">
        <v>8</v>
      </c>
      <c r="B37">
        <v>1.175</v>
      </c>
      <c r="C37">
        <v>1.175</v>
      </c>
      <c r="D37">
        <v>1.145</v>
      </c>
      <c r="E37" s="5"/>
      <c r="AA37" s="5"/>
      <c r="AB37" s="5"/>
      <c r="AC37" s="5"/>
      <c r="AD37" s="5"/>
      <c r="AE37" s="5"/>
      <c r="AF37" s="5"/>
      <c r="AG37" s="5"/>
      <c r="AH37" s="5"/>
    </row>
    <row r="38" spans="1:34" x14ac:dyDescent="0.25">
      <c r="A38" s="7" t="s">
        <v>20</v>
      </c>
      <c r="B38">
        <v>1</v>
      </c>
      <c r="C38">
        <v>1</v>
      </c>
      <c r="D38">
        <v>1</v>
      </c>
      <c r="E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5">
      <c r="A39" s="5" t="s">
        <v>21</v>
      </c>
      <c r="B39">
        <v>0</v>
      </c>
      <c r="C39">
        <v>0</v>
      </c>
      <c r="D39">
        <v>0</v>
      </c>
      <c r="E39" s="5"/>
      <c r="AA39" s="5"/>
      <c r="AB39" s="5"/>
      <c r="AC39" s="5"/>
      <c r="AD39" s="5"/>
      <c r="AE39" s="5"/>
      <c r="AF39" s="5"/>
      <c r="AG39" s="5"/>
      <c r="AH39" s="5"/>
    </row>
    <row r="40" spans="1:34" ht="15.75" customHeight="1" x14ac:dyDescent="0.25">
      <c r="A40" s="5" t="s">
        <v>22</v>
      </c>
      <c r="B40">
        <v>1</v>
      </c>
      <c r="C40">
        <v>1</v>
      </c>
      <c r="D40">
        <v>1</v>
      </c>
      <c r="E40" s="5"/>
      <c r="AA40" s="5"/>
      <c r="AB40" s="5"/>
      <c r="AC40" s="5"/>
      <c r="AD40" s="5"/>
      <c r="AE40" s="5"/>
      <c r="AF40" s="5"/>
      <c r="AG40" s="5"/>
      <c r="AH40" s="5"/>
    </row>
    <row r="41" spans="1:34" ht="16.5" customHeight="1" x14ac:dyDescent="0.25">
      <c r="A41" s="5"/>
      <c r="B41" s="5"/>
      <c r="C41" s="5"/>
      <c r="D41" s="5"/>
      <c r="E41" s="5"/>
      <c r="AA41" s="5"/>
      <c r="AB41" s="5"/>
      <c r="AC41" s="5"/>
      <c r="AD41" s="5"/>
      <c r="AE41" s="5"/>
      <c r="AF41" s="5"/>
      <c r="AG41" s="5"/>
      <c r="AH41" s="5"/>
    </row>
    <row r="42" spans="1:34" x14ac:dyDescent="0.25">
      <c r="AA42" s="4"/>
      <c r="AB42" s="4"/>
      <c r="AC42" s="4"/>
      <c r="AD42" s="4"/>
      <c r="AE42" s="4"/>
      <c r="AF42" s="4"/>
      <c r="AG42" s="4"/>
      <c r="AH42" s="4"/>
    </row>
    <row r="43" spans="1:34" x14ac:dyDescent="0.25">
      <c r="A43" s="4" t="s">
        <v>1</v>
      </c>
      <c r="B43" s="4" t="s">
        <v>23</v>
      </c>
      <c r="C43" s="4"/>
      <c r="D43" s="4"/>
      <c r="E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5">
      <c r="A44" s="4"/>
      <c r="B44" s="4"/>
      <c r="C44" s="4"/>
      <c r="D44" s="4"/>
      <c r="E44" s="4"/>
    </row>
    <row r="45" spans="1:34" x14ac:dyDescent="0.25">
      <c r="A45" s="5" t="s">
        <v>14</v>
      </c>
      <c r="B45" s="2">
        <v>36861</v>
      </c>
      <c r="C45" s="2">
        <v>36892</v>
      </c>
      <c r="D45" s="2">
        <v>36923</v>
      </c>
      <c r="E45" s="6"/>
      <c r="AA45" s="4"/>
      <c r="AB45" s="4"/>
      <c r="AC45" s="4"/>
      <c r="AD45" s="4"/>
    </row>
    <row r="46" spans="1:34" x14ac:dyDescent="0.25">
      <c r="A46" s="5" t="s">
        <v>3</v>
      </c>
      <c r="B46">
        <v>4.6025</v>
      </c>
      <c r="C46">
        <v>4.6585000000000001</v>
      </c>
      <c r="D46">
        <v>4.5134999999999996</v>
      </c>
      <c r="E46" s="5"/>
      <c r="AA46" s="4"/>
      <c r="AB46" s="4"/>
      <c r="AC46" s="4"/>
      <c r="AD46" s="4"/>
    </row>
    <row r="47" spans="1:34" x14ac:dyDescent="0.25">
      <c r="A47" s="5" t="s">
        <v>4</v>
      </c>
      <c r="B47">
        <v>4.59</v>
      </c>
      <c r="C47">
        <v>4.6459999999999999</v>
      </c>
      <c r="D47">
        <v>4.5010000000000003</v>
      </c>
      <c r="E47" s="5"/>
      <c r="AA47" s="6"/>
      <c r="AB47" s="6"/>
      <c r="AC47" s="6"/>
      <c r="AD47" s="6"/>
    </row>
    <row r="48" spans="1:34" x14ac:dyDescent="0.25">
      <c r="A48" s="5" t="s">
        <v>15</v>
      </c>
      <c r="B48">
        <v>31</v>
      </c>
      <c r="C48">
        <v>62</v>
      </c>
      <c r="D48">
        <v>93</v>
      </c>
      <c r="E48" s="5"/>
      <c r="AA48" s="5"/>
      <c r="AB48" s="5"/>
      <c r="AC48" s="5"/>
      <c r="AD48" s="5"/>
    </row>
    <row r="49" spans="1:30" x14ac:dyDescent="0.25">
      <c r="A49" s="5" t="s">
        <v>16</v>
      </c>
      <c r="B49">
        <v>0.01</v>
      </c>
      <c r="C49">
        <v>0.01</v>
      </c>
      <c r="D49">
        <v>0.01</v>
      </c>
      <c r="E49" s="5"/>
      <c r="AA49" s="5"/>
      <c r="AB49" s="5"/>
      <c r="AC49" s="5"/>
      <c r="AD49" s="5"/>
    </row>
    <row r="50" spans="1:30" x14ac:dyDescent="0.25">
      <c r="A50" s="5" t="s">
        <v>17</v>
      </c>
      <c r="B50">
        <v>30.01</v>
      </c>
      <c r="C50">
        <v>30.01</v>
      </c>
      <c r="D50">
        <v>27.01</v>
      </c>
      <c r="E50" s="5"/>
      <c r="AA50" s="5"/>
      <c r="AB50" s="5"/>
      <c r="AC50" s="5"/>
      <c r="AD50" s="5"/>
    </row>
    <row r="51" spans="1:30" x14ac:dyDescent="0.25">
      <c r="A51" s="5" t="s">
        <v>18</v>
      </c>
      <c r="B51">
        <v>1</v>
      </c>
      <c r="C51">
        <v>1</v>
      </c>
      <c r="D51">
        <v>1</v>
      </c>
      <c r="E51" s="5"/>
      <c r="AA51" s="5"/>
      <c r="AB51" s="5"/>
      <c r="AC51" s="5"/>
      <c r="AD51" s="5"/>
    </row>
    <row r="52" spans="1:30" x14ac:dyDescent="0.25">
      <c r="A52" s="5" t="s">
        <v>5</v>
      </c>
      <c r="B52">
        <v>6.8005899999999994E-2</v>
      </c>
      <c r="C52">
        <v>6.9611300000000001E-2</v>
      </c>
      <c r="D52">
        <v>6.9140199999999999E-2</v>
      </c>
      <c r="E52" s="5"/>
      <c r="AA52" s="5"/>
      <c r="AB52" s="5"/>
      <c r="AC52" s="5"/>
      <c r="AD52" s="5"/>
    </row>
    <row r="53" spans="1:30" x14ac:dyDescent="0.25">
      <c r="A53" s="5" t="s">
        <v>19</v>
      </c>
      <c r="B53">
        <v>1.175</v>
      </c>
      <c r="C53">
        <v>1.175</v>
      </c>
      <c r="D53">
        <v>1.145</v>
      </c>
      <c r="E53" s="5"/>
      <c r="AA53" s="5"/>
      <c r="AB53" s="5"/>
      <c r="AC53" s="5"/>
      <c r="AD53" s="5"/>
    </row>
    <row r="54" spans="1:30" x14ac:dyDescent="0.25">
      <c r="A54" s="5" t="s">
        <v>8</v>
      </c>
      <c r="B54">
        <v>1.175</v>
      </c>
      <c r="C54">
        <v>1.175</v>
      </c>
      <c r="D54">
        <v>1.145</v>
      </c>
      <c r="E54" s="5"/>
      <c r="AA54" s="5"/>
      <c r="AB54" s="5"/>
      <c r="AC54" s="5"/>
      <c r="AD54" s="5"/>
    </row>
    <row r="55" spans="1:30" x14ac:dyDescent="0.25">
      <c r="A55" s="7" t="s">
        <v>20</v>
      </c>
      <c r="B55">
        <v>1</v>
      </c>
      <c r="C55">
        <v>1</v>
      </c>
      <c r="D55">
        <v>1</v>
      </c>
      <c r="E55" s="5"/>
      <c r="AA55" s="5"/>
      <c r="AB55" s="5"/>
      <c r="AC55" s="5"/>
      <c r="AD55" s="5"/>
    </row>
    <row r="56" spans="1:30" x14ac:dyDescent="0.25">
      <c r="A56" s="5" t="s">
        <v>21</v>
      </c>
      <c r="B56">
        <v>0</v>
      </c>
      <c r="C56">
        <v>0</v>
      </c>
      <c r="D56">
        <v>0</v>
      </c>
      <c r="E56" s="5"/>
      <c r="AA56" s="5"/>
      <c r="AB56" s="5"/>
      <c r="AC56" s="5"/>
      <c r="AD56" s="5"/>
    </row>
    <row r="57" spans="1:30" x14ac:dyDescent="0.25">
      <c r="A57" s="5" t="s">
        <v>22</v>
      </c>
      <c r="B57">
        <v>1</v>
      </c>
      <c r="C57">
        <v>1</v>
      </c>
      <c r="D57">
        <v>1</v>
      </c>
      <c r="E57" s="5"/>
      <c r="AA57" s="5"/>
      <c r="AB57" s="5"/>
      <c r="AC57" s="5"/>
      <c r="AD57" s="5"/>
    </row>
    <row r="58" spans="1:30" x14ac:dyDescent="0.25">
      <c r="AA58" s="5"/>
      <c r="AB58" s="5"/>
      <c r="AC58" s="5"/>
      <c r="AD58" s="5"/>
    </row>
    <row r="59" spans="1:30" x14ac:dyDescent="0.25">
      <c r="AA59" s="5"/>
      <c r="AB59" s="5"/>
      <c r="AC59" s="5"/>
      <c r="AD59" s="5"/>
    </row>
    <row r="60" spans="1:30" x14ac:dyDescent="0.25"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5"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25">
      <c r="V62" s="4"/>
      <c r="Z62" s="4"/>
      <c r="AA62" s="4"/>
      <c r="AB62" s="4"/>
      <c r="AC62" s="4"/>
      <c r="AD62" s="4"/>
    </row>
    <row r="63" spans="1:30" x14ac:dyDescent="0.25">
      <c r="V63" s="4"/>
      <c r="Z63" s="4"/>
      <c r="AA63" s="4"/>
      <c r="AB63" s="4"/>
      <c r="AC63" s="4"/>
      <c r="AD63" s="4"/>
    </row>
    <row r="64" spans="1:30" x14ac:dyDescent="0.25">
      <c r="V64" s="4"/>
      <c r="Z64" s="4"/>
      <c r="AA64" s="4"/>
      <c r="AB64" s="4"/>
      <c r="AC64" s="4"/>
      <c r="AD64" s="4"/>
    </row>
    <row r="65" spans="22:30" x14ac:dyDescent="0.25">
      <c r="V65" s="4"/>
      <c r="Z65" s="4"/>
      <c r="AA65" s="4"/>
      <c r="AB65" s="4"/>
      <c r="AC65" s="4"/>
      <c r="AD65" s="4"/>
    </row>
    <row r="66" spans="22:30" x14ac:dyDescent="0.25">
      <c r="V66" s="4"/>
      <c r="W66" s="4"/>
      <c r="X66" s="4"/>
      <c r="Y66" s="4"/>
      <c r="Z66" s="4"/>
      <c r="AA66" s="4"/>
      <c r="AB66" s="4"/>
      <c r="AC66" s="4"/>
      <c r="AD66" s="4"/>
    </row>
    <row r="67" spans="22:30" x14ac:dyDescent="0.25">
      <c r="V67" s="4"/>
      <c r="W67" s="4"/>
      <c r="X67" s="4"/>
      <c r="Y67" s="4"/>
      <c r="Z67" s="4"/>
      <c r="AA67" s="4"/>
      <c r="AB67" s="4"/>
      <c r="AC67" s="4"/>
      <c r="AD67" s="4"/>
    </row>
    <row r="68" spans="22:30" x14ac:dyDescent="0.25">
      <c r="V68" s="4"/>
      <c r="W68" s="4"/>
      <c r="X68" s="4"/>
      <c r="Y68" s="4"/>
      <c r="Z68" s="4"/>
      <c r="AA68" s="4"/>
      <c r="AB68" s="4"/>
      <c r="AC68" s="4"/>
      <c r="AD6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tabSelected="1" topLeftCell="A17" zoomScale="75" workbookViewId="0">
      <selection activeCell="D32" sqref="D32"/>
    </sheetView>
  </sheetViews>
  <sheetFormatPr defaultRowHeight="13.2" x14ac:dyDescent="0.25"/>
  <cols>
    <col min="1" max="1" width="11.109375" customWidth="1"/>
    <col min="4" max="4" width="10.44140625" customWidth="1"/>
    <col min="8" max="8" width="13.109375" bestFit="1" customWidth="1"/>
    <col min="11" max="11" width="12.5546875" customWidth="1"/>
    <col min="14" max="14" width="13" customWidth="1"/>
    <col min="17" max="17" width="13.109375" bestFit="1" customWidth="1"/>
  </cols>
  <sheetData>
    <row r="1" spans="1:19" x14ac:dyDescent="0.25">
      <c r="A1" s="3" t="s">
        <v>31</v>
      </c>
    </row>
    <row r="3" spans="1:19" x14ac:dyDescent="0.25">
      <c r="H3" s="3" t="s">
        <v>26</v>
      </c>
      <c r="Q3" s="3" t="s">
        <v>26</v>
      </c>
    </row>
    <row r="4" spans="1:19" x14ac:dyDescent="0.25">
      <c r="A4" s="1" t="s">
        <v>14</v>
      </c>
      <c r="B4" t="s">
        <v>3</v>
      </c>
      <c r="C4" t="s">
        <v>4</v>
      </c>
      <c r="D4" t="s">
        <v>5</v>
      </c>
      <c r="E4" t="s">
        <v>8</v>
      </c>
      <c r="F4" t="s">
        <v>9</v>
      </c>
      <c r="G4" t="s">
        <v>10</v>
      </c>
      <c r="H4" s="3" t="s">
        <v>25</v>
      </c>
      <c r="J4" s="1" t="s">
        <v>0</v>
      </c>
      <c r="K4" t="s">
        <v>3</v>
      </c>
      <c r="L4" t="s">
        <v>4</v>
      </c>
      <c r="M4" t="s">
        <v>5</v>
      </c>
      <c r="N4" t="s">
        <v>8</v>
      </c>
      <c r="O4" t="s">
        <v>9</v>
      </c>
      <c r="P4" t="s">
        <v>10</v>
      </c>
      <c r="Q4" s="3" t="s">
        <v>25</v>
      </c>
      <c r="S4" s="3" t="s">
        <v>30</v>
      </c>
    </row>
    <row r="5" spans="1:19" x14ac:dyDescent="0.25">
      <c r="A5" s="2">
        <v>36831</v>
      </c>
      <c r="H5" s="9">
        <v>-8.0166000000000004</v>
      </c>
      <c r="J5" s="2">
        <v>36831</v>
      </c>
      <c r="Q5" s="9">
        <v>-8.0166000000000004</v>
      </c>
      <c r="S5">
        <f>H5-Q5</f>
        <v>0</v>
      </c>
    </row>
    <row r="6" spans="1:19" x14ac:dyDescent="0.25">
      <c r="A6" s="2">
        <v>36832</v>
      </c>
      <c r="B6">
        <v>4.6100000000000003</v>
      </c>
      <c r="C6">
        <v>4.6100000000000003</v>
      </c>
      <c r="D6">
        <v>6.7041000000000003E-2</v>
      </c>
      <c r="E6">
        <v>0.55500000000000005</v>
      </c>
      <c r="F6">
        <f>1/365.25</f>
        <v>2.7378507871321013E-3</v>
      </c>
      <c r="G6">
        <v>1</v>
      </c>
      <c r="H6" s="9">
        <v>-80.137900000000002</v>
      </c>
      <c r="J6" s="2">
        <v>36832</v>
      </c>
      <c r="K6">
        <v>4.6100000000000003</v>
      </c>
      <c r="L6">
        <v>4.6100000000000003</v>
      </c>
      <c r="M6">
        <v>6.7041000000000003E-2</v>
      </c>
      <c r="N6">
        <v>0.55500000000000005</v>
      </c>
      <c r="O6">
        <f>2/365.25</f>
        <v>5.4757015742642025E-3</v>
      </c>
      <c r="P6">
        <v>1</v>
      </c>
      <c r="Q6" s="9">
        <v>-80.137900000000002</v>
      </c>
      <c r="S6">
        <f t="shared" ref="S6:S37" si="0">H6-Q6</f>
        <v>0</v>
      </c>
    </row>
    <row r="7" spans="1:19" x14ac:dyDescent="0.25">
      <c r="A7" s="2">
        <v>36833</v>
      </c>
      <c r="B7">
        <v>4.6100000000000003</v>
      </c>
      <c r="C7">
        <v>4.6100000000000003</v>
      </c>
      <c r="D7">
        <v>6.7041000000000003E-2</v>
      </c>
      <c r="E7">
        <v>0.55500000000000005</v>
      </c>
      <c r="F7">
        <f>2/365.25</f>
        <v>5.4757015742642025E-3</v>
      </c>
      <c r="G7">
        <v>1</v>
      </c>
      <c r="H7" s="9">
        <v>-113.3045</v>
      </c>
      <c r="J7" s="2">
        <v>36833</v>
      </c>
      <c r="K7">
        <v>4.6100000000000003</v>
      </c>
      <c r="L7">
        <v>4.6100000000000003</v>
      </c>
      <c r="M7">
        <v>6.7041000000000003E-2</v>
      </c>
      <c r="N7">
        <v>0.55500000000000005</v>
      </c>
      <c r="O7">
        <v>8.2135523613963042E-3</v>
      </c>
      <c r="P7">
        <v>1</v>
      </c>
      <c r="Q7" s="9">
        <v>-113.3045</v>
      </c>
      <c r="S7">
        <f t="shared" si="0"/>
        <v>0</v>
      </c>
    </row>
    <row r="8" spans="1:19" x14ac:dyDescent="0.25">
      <c r="A8" s="2">
        <v>36834</v>
      </c>
      <c r="B8">
        <v>4.6100000000000003</v>
      </c>
      <c r="C8">
        <v>4.6100000000000003</v>
      </c>
      <c r="D8">
        <v>6.7041000000000003E-2</v>
      </c>
      <c r="E8">
        <v>0.55500000000000005</v>
      </c>
      <c r="F8">
        <v>8.2135523613963042E-3</v>
      </c>
      <c r="G8">
        <v>1</v>
      </c>
      <c r="H8" s="9">
        <v>-138.7363</v>
      </c>
      <c r="J8" s="2">
        <v>36834</v>
      </c>
      <c r="K8">
        <v>4.6100000000000003</v>
      </c>
      <c r="L8">
        <v>4.6100000000000003</v>
      </c>
      <c r="M8">
        <v>6.7041000000000003E-2</v>
      </c>
      <c r="N8">
        <v>0.55500000000000005</v>
      </c>
      <c r="O8">
        <v>1.0951403148528405E-2</v>
      </c>
      <c r="P8">
        <v>1</v>
      </c>
      <c r="Q8" s="9">
        <v>-138.7363</v>
      </c>
      <c r="S8">
        <f t="shared" si="0"/>
        <v>0</v>
      </c>
    </row>
    <row r="9" spans="1:19" x14ac:dyDescent="0.25">
      <c r="A9" s="2">
        <v>36835</v>
      </c>
      <c r="B9">
        <v>4.6100000000000003</v>
      </c>
      <c r="C9">
        <v>4.6100000000000003</v>
      </c>
      <c r="D9">
        <v>6.7041000000000003E-2</v>
      </c>
      <c r="E9">
        <v>0.55500000000000005</v>
      </c>
      <c r="F9">
        <v>1.0951403148528405E-2</v>
      </c>
      <c r="G9">
        <v>1</v>
      </c>
      <c r="H9" s="9">
        <v>-160.16149999999999</v>
      </c>
      <c r="J9" s="2">
        <v>36835</v>
      </c>
      <c r="K9">
        <v>4.6100000000000003</v>
      </c>
      <c r="L9">
        <v>4.6100000000000003</v>
      </c>
      <c r="M9">
        <v>6.7041000000000003E-2</v>
      </c>
      <c r="N9">
        <v>0.55500000000000005</v>
      </c>
      <c r="O9">
        <v>1.3689253935660506E-2</v>
      </c>
      <c r="P9">
        <v>1</v>
      </c>
      <c r="Q9" s="9">
        <v>-160.16149999999999</v>
      </c>
      <c r="S9">
        <f t="shared" si="0"/>
        <v>0</v>
      </c>
    </row>
    <row r="10" spans="1:19" x14ac:dyDescent="0.25">
      <c r="A10" s="2">
        <v>36836</v>
      </c>
      <c r="B10">
        <v>4.6100000000000003</v>
      </c>
      <c r="C10">
        <v>4.6100000000000003</v>
      </c>
      <c r="D10">
        <v>6.7041000000000003E-2</v>
      </c>
      <c r="E10">
        <v>0.55500000000000005</v>
      </c>
      <c r="F10">
        <v>1.3689253935660506E-2</v>
      </c>
      <c r="G10">
        <v>1</v>
      </c>
      <c r="H10" s="9">
        <v>-179.02459999999999</v>
      </c>
      <c r="J10" s="2">
        <v>36836</v>
      </c>
      <c r="K10">
        <v>4.6100000000000003</v>
      </c>
      <c r="L10">
        <v>4.6100000000000003</v>
      </c>
      <c r="M10">
        <v>6.7041000000000003E-2</v>
      </c>
      <c r="N10">
        <v>0.55500000000000005</v>
      </c>
      <c r="O10">
        <v>1.6427104722792608E-2</v>
      </c>
      <c r="P10">
        <v>1</v>
      </c>
      <c r="Q10" s="9">
        <v>-179.02459999999999</v>
      </c>
      <c r="S10">
        <f t="shared" si="0"/>
        <v>0</v>
      </c>
    </row>
    <row r="11" spans="1:19" x14ac:dyDescent="0.25">
      <c r="A11" s="2">
        <v>36837</v>
      </c>
      <c r="B11">
        <v>4.6100000000000003</v>
      </c>
      <c r="C11">
        <v>4.6100000000000003</v>
      </c>
      <c r="D11">
        <v>6.7041000000000003E-2</v>
      </c>
      <c r="E11">
        <v>0.55500000000000005</v>
      </c>
      <c r="F11">
        <v>1.6427104722792608E-2</v>
      </c>
      <c r="G11">
        <v>1</v>
      </c>
      <c r="H11" s="9">
        <v>-196.06659999999999</v>
      </c>
      <c r="J11" s="2">
        <v>36837</v>
      </c>
      <c r="K11">
        <v>4.6100000000000003</v>
      </c>
      <c r="L11">
        <v>4.6100000000000003</v>
      </c>
      <c r="M11">
        <v>6.7041000000000003E-2</v>
      </c>
      <c r="N11">
        <v>0.55500000000000005</v>
      </c>
      <c r="O11">
        <v>1.9164955509924708E-2</v>
      </c>
      <c r="P11">
        <v>1</v>
      </c>
      <c r="Q11" s="9">
        <v>-196.06659999999999</v>
      </c>
      <c r="S11">
        <f t="shared" si="0"/>
        <v>0</v>
      </c>
    </row>
    <row r="12" spans="1:19" x14ac:dyDescent="0.25">
      <c r="A12" s="2">
        <v>36838</v>
      </c>
      <c r="B12">
        <v>4.6100000000000003</v>
      </c>
      <c r="C12">
        <v>4.6100000000000003</v>
      </c>
      <c r="D12">
        <v>6.7041000000000003E-2</v>
      </c>
      <c r="E12">
        <v>0.55500000000000005</v>
      </c>
      <c r="F12">
        <v>1.9164955509924708E-2</v>
      </c>
      <c r="G12">
        <v>1</v>
      </c>
      <c r="H12" s="9">
        <v>-211.7277</v>
      </c>
      <c r="J12" s="2">
        <v>36838</v>
      </c>
      <c r="K12">
        <v>4.6100000000000003</v>
      </c>
      <c r="L12">
        <v>4.6100000000000003</v>
      </c>
      <c r="M12">
        <v>6.7041000000000003E-2</v>
      </c>
      <c r="N12">
        <v>0.55500000000000005</v>
      </c>
      <c r="O12">
        <v>2.190280629705681E-2</v>
      </c>
      <c r="P12">
        <v>1</v>
      </c>
      <c r="Q12" s="9">
        <v>-211.7277</v>
      </c>
      <c r="S12">
        <f t="shared" si="0"/>
        <v>0</v>
      </c>
    </row>
    <row r="13" spans="1:19" x14ac:dyDescent="0.25">
      <c r="A13" s="2">
        <v>36839</v>
      </c>
      <c r="B13">
        <v>4.6100000000000003</v>
      </c>
      <c r="C13">
        <v>4.6100000000000003</v>
      </c>
      <c r="D13">
        <v>6.7041000000000003E-2</v>
      </c>
      <c r="E13">
        <v>0.55500000000000005</v>
      </c>
      <c r="F13">
        <v>2.190280629705681E-2</v>
      </c>
      <c r="G13">
        <v>1</v>
      </c>
      <c r="H13" s="9">
        <v>-226.29490000000001</v>
      </c>
      <c r="J13" s="2">
        <v>36839</v>
      </c>
      <c r="K13">
        <v>4.6100000000000003</v>
      </c>
      <c r="L13">
        <v>4.6100000000000003</v>
      </c>
      <c r="M13">
        <v>6.7041000000000003E-2</v>
      </c>
      <c r="N13">
        <v>0.55500000000000005</v>
      </c>
      <c r="O13">
        <v>2.4640657084188913E-2</v>
      </c>
      <c r="P13">
        <v>1</v>
      </c>
      <c r="Q13" s="9">
        <v>-226.29490000000001</v>
      </c>
      <c r="S13">
        <f t="shared" si="0"/>
        <v>0</v>
      </c>
    </row>
    <row r="14" spans="1:19" x14ac:dyDescent="0.25">
      <c r="A14" s="2">
        <v>36840</v>
      </c>
      <c r="B14">
        <v>4.6100000000000003</v>
      </c>
      <c r="C14">
        <v>4.6100000000000003</v>
      </c>
      <c r="D14">
        <v>6.7041000000000003E-2</v>
      </c>
      <c r="E14">
        <v>0.55500000000000005</v>
      </c>
      <c r="F14">
        <v>2.4640657084188913E-2</v>
      </c>
      <c r="G14">
        <v>1</v>
      </c>
      <c r="H14" s="9">
        <v>-239.9675</v>
      </c>
      <c r="J14" s="2">
        <v>36840</v>
      </c>
      <c r="K14">
        <v>4.6100000000000003</v>
      </c>
      <c r="L14">
        <v>4.6100000000000003</v>
      </c>
      <c r="M14">
        <v>6.7041000000000003E-2</v>
      </c>
      <c r="N14">
        <v>0.55500000000000005</v>
      </c>
      <c r="O14">
        <v>2.7378507871321012E-2</v>
      </c>
      <c r="P14">
        <v>1</v>
      </c>
      <c r="Q14" s="9">
        <v>-239.9675</v>
      </c>
      <c r="S14">
        <f t="shared" si="0"/>
        <v>0</v>
      </c>
    </row>
    <row r="15" spans="1:19" x14ac:dyDescent="0.25">
      <c r="A15" s="2">
        <v>36841</v>
      </c>
      <c r="B15">
        <v>4.6100000000000003</v>
      </c>
      <c r="C15">
        <v>4.6100000000000003</v>
      </c>
      <c r="D15">
        <v>6.7041000000000003E-2</v>
      </c>
      <c r="E15">
        <v>0.55500000000000005</v>
      </c>
      <c r="F15">
        <v>2.7378507871321012E-2</v>
      </c>
      <c r="G15">
        <v>1</v>
      </c>
      <c r="H15" s="9">
        <v>-252.89060000000001</v>
      </c>
      <c r="J15" s="2">
        <v>36841</v>
      </c>
      <c r="K15">
        <v>4.6100000000000003</v>
      </c>
      <c r="L15">
        <v>4.6100000000000003</v>
      </c>
      <c r="M15">
        <v>6.7041000000000003E-2</v>
      </c>
      <c r="N15">
        <v>0.55500000000000005</v>
      </c>
      <c r="O15">
        <v>3.0116358658453114E-2</v>
      </c>
      <c r="P15">
        <v>1</v>
      </c>
      <c r="Q15" s="9">
        <v>-252.89060000000001</v>
      </c>
      <c r="S15">
        <f t="shared" si="0"/>
        <v>0</v>
      </c>
    </row>
    <row r="16" spans="1:19" x14ac:dyDescent="0.25">
      <c r="A16" s="2">
        <v>36842</v>
      </c>
      <c r="B16">
        <v>4.6100000000000003</v>
      </c>
      <c r="C16">
        <v>4.6100000000000003</v>
      </c>
      <c r="D16">
        <v>6.7041000000000003E-2</v>
      </c>
      <c r="E16">
        <v>0.55500000000000005</v>
      </c>
      <c r="F16">
        <v>3.0116358658453114E-2</v>
      </c>
      <c r="G16">
        <v>1</v>
      </c>
      <c r="H16" s="9">
        <v>-265.17399999999998</v>
      </c>
      <c r="J16" s="2">
        <v>36842</v>
      </c>
      <c r="K16">
        <v>4.6100000000000003</v>
      </c>
      <c r="L16">
        <v>4.6100000000000003</v>
      </c>
      <c r="M16">
        <v>6.7041000000000003E-2</v>
      </c>
      <c r="N16">
        <v>0.55500000000000005</v>
      </c>
      <c r="O16">
        <v>3.2854209445585217E-2</v>
      </c>
      <c r="P16">
        <v>1</v>
      </c>
      <c r="Q16" s="9">
        <v>-265.17399999999998</v>
      </c>
      <c r="S16">
        <f t="shared" si="0"/>
        <v>0</v>
      </c>
    </row>
    <row r="17" spans="1:19" x14ac:dyDescent="0.25">
      <c r="A17" s="2">
        <v>36843</v>
      </c>
      <c r="B17">
        <v>4.6100000000000003</v>
      </c>
      <c r="C17">
        <v>4.6100000000000003</v>
      </c>
      <c r="D17">
        <v>6.7041000000000003E-2</v>
      </c>
      <c r="E17">
        <v>0.55500000000000005</v>
      </c>
      <c r="F17">
        <v>3.2854209445585217E-2</v>
      </c>
      <c r="G17">
        <v>1</v>
      </c>
      <c r="H17" s="9">
        <v>-276.90269999999998</v>
      </c>
      <c r="J17" s="2">
        <v>36843</v>
      </c>
      <c r="K17">
        <v>4.6100000000000003</v>
      </c>
      <c r="L17">
        <v>4.6100000000000003</v>
      </c>
      <c r="M17">
        <v>6.7041000000000003E-2</v>
      </c>
      <c r="N17">
        <v>0.55500000000000005</v>
      </c>
      <c r="O17">
        <v>3.5592060232717319E-2</v>
      </c>
      <c r="P17">
        <v>1</v>
      </c>
      <c r="Q17" s="9">
        <v>-276.90269999999998</v>
      </c>
      <c r="S17">
        <f t="shared" si="0"/>
        <v>0</v>
      </c>
    </row>
    <row r="18" spans="1:19" x14ac:dyDescent="0.25">
      <c r="A18" s="2">
        <v>36844</v>
      </c>
      <c r="B18">
        <v>4.6100000000000003</v>
      </c>
      <c r="C18">
        <v>4.6100000000000003</v>
      </c>
      <c r="D18">
        <v>6.7041000000000003E-2</v>
      </c>
      <c r="E18">
        <v>0.55500000000000005</v>
      </c>
      <c r="F18">
        <v>3.5592060232717319E-2</v>
      </c>
      <c r="G18">
        <v>1</v>
      </c>
      <c r="H18" s="9">
        <v>-288.14449999999999</v>
      </c>
      <c r="J18" s="2">
        <v>36844</v>
      </c>
      <c r="K18">
        <v>4.6100000000000003</v>
      </c>
      <c r="L18">
        <v>4.6100000000000003</v>
      </c>
      <c r="M18">
        <v>6.7041000000000003E-2</v>
      </c>
      <c r="N18">
        <v>0.55500000000000005</v>
      </c>
      <c r="O18">
        <v>3.8329911019849415E-2</v>
      </c>
      <c r="P18">
        <v>1</v>
      </c>
      <c r="Q18" s="9">
        <v>-288.14449999999999</v>
      </c>
      <c r="S18">
        <f t="shared" si="0"/>
        <v>0</v>
      </c>
    </row>
    <row r="19" spans="1:19" x14ac:dyDescent="0.25">
      <c r="A19" s="2">
        <v>36845</v>
      </c>
      <c r="B19">
        <v>4.6100000000000003</v>
      </c>
      <c r="C19">
        <v>4.6100000000000003</v>
      </c>
      <c r="D19">
        <v>6.7041000000000003E-2</v>
      </c>
      <c r="E19">
        <v>0.55500000000000005</v>
      </c>
      <c r="F19">
        <v>3.8329911019849415E-2</v>
      </c>
      <c r="G19">
        <v>1</v>
      </c>
      <c r="H19" s="9">
        <v>-298.95440000000002</v>
      </c>
      <c r="J19" s="2">
        <v>36845</v>
      </c>
      <c r="K19">
        <v>4.6100000000000003</v>
      </c>
      <c r="L19">
        <v>4.6100000000000003</v>
      </c>
      <c r="M19">
        <v>6.7041000000000003E-2</v>
      </c>
      <c r="N19">
        <v>0.55500000000000005</v>
      </c>
      <c r="O19">
        <v>4.1067761806981518E-2</v>
      </c>
      <c r="P19">
        <v>1</v>
      </c>
      <c r="Q19" s="9">
        <v>-298.95440000000002</v>
      </c>
      <c r="S19">
        <f t="shared" si="0"/>
        <v>0</v>
      </c>
    </row>
    <row r="20" spans="1:19" x14ac:dyDescent="0.25">
      <c r="A20" s="2">
        <v>36846</v>
      </c>
      <c r="B20">
        <v>4.6100000000000003</v>
      </c>
      <c r="C20">
        <v>4.6100000000000003</v>
      </c>
      <c r="D20">
        <v>6.7041000000000003E-2</v>
      </c>
      <c r="E20">
        <v>0.55500000000000005</v>
      </c>
      <c r="F20">
        <v>4.1067761806981518E-2</v>
      </c>
      <c r="G20">
        <v>1</v>
      </c>
      <c r="H20" s="9">
        <v>-309.3777</v>
      </c>
      <c r="J20" s="2">
        <v>36846</v>
      </c>
      <c r="K20">
        <v>4.6100000000000003</v>
      </c>
      <c r="L20">
        <v>4.6100000000000003</v>
      </c>
      <c r="M20">
        <v>6.7041000000000003E-2</v>
      </c>
      <c r="N20">
        <v>0.55500000000000005</v>
      </c>
      <c r="O20">
        <v>4.380561259411362E-2</v>
      </c>
      <c r="P20">
        <v>1</v>
      </c>
      <c r="Q20" s="9">
        <v>-309.3777</v>
      </c>
      <c r="S20">
        <f t="shared" si="0"/>
        <v>0</v>
      </c>
    </row>
    <row r="21" spans="1:19" x14ac:dyDescent="0.25">
      <c r="A21" s="2">
        <v>36847</v>
      </c>
      <c r="B21">
        <v>4.6100000000000003</v>
      </c>
      <c r="C21">
        <v>4.6100000000000003</v>
      </c>
      <c r="D21">
        <v>6.7041000000000003E-2</v>
      </c>
      <c r="E21">
        <v>0.55500000000000005</v>
      </c>
      <c r="F21">
        <v>4.380561259411362E-2</v>
      </c>
      <c r="G21">
        <v>1</v>
      </c>
      <c r="H21" s="9">
        <v>-319.45229999999998</v>
      </c>
      <c r="J21" s="2">
        <v>36847</v>
      </c>
      <c r="K21">
        <v>4.6100000000000003</v>
      </c>
      <c r="L21">
        <v>4.6100000000000003</v>
      </c>
      <c r="M21">
        <v>6.7041000000000003E-2</v>
      </c>
      <c r="N21">
        <v>0.55500000000000005</v>
      </c>
      <c r="O21">
        <v>4.6543463381245723E-2</v>
      </c>
      <c r="P21">
        <v>1</v>
      </c>
      <c r="Q21" s="9">
        <v>-319.45229999999998</v>
      </c>
      <c r="S21">
        <f t="shared" si="0"/>
        <v>0</v>
      </c>
    </row>
    <row r="22" spans="1:19" x14ac:dyDescent="0.25">
      <c r="A22" s="2">
        <v>36848</v>
      </c>
      <c r="B22">
        <v>4.6100000000000003</v>
      </c>
      <c r="C22">
        <v>4.6100000000000003</v>
      </c>
      <c r="D22">
        <v>6.7041000000000003E-2</v>
      </c>
      <c r="E22">
        <v>0.55500000000000005</v>
      </c>
      <c r="F22">
        <v>4.6543463381245723E-2</v>
      </c>
      <c r="G22">
        <v>1</v>
      </c>
      <c r="H22" s="9">
        <v>-329.21</v>
      </c>
      <c r="J22" s="2">
        <v>36848</v>
      </c>
      <c r="K22">
        <v>4.6100000000000003</v>
      </c>
      <c r="L22">
        <v>4.6100000000000003</v>
      </c>
      <c r="M22">
        <v>6.7041000000000003E-2</v>
      </c>
      <c r="N22">
        <v>0.55500000000000005</v>
      </c>
      <c r="O22">
        <v>4.9281314168377825E-2</v>
      </c>
      <c r="P22">
        <v>1</v>
      </c>
      <c r="Q22" s="9">
        <v>-329.21</v>
      </c>
      <c r="S22">
        <f t="shared" si="0"/>
        <v>0</v>
      </c>
    </row>
    <row r="23" spans="1:19" x14ac:dyDescent="0.25">
      <c r="A23" s="2">
        <v>36849</v>
      </c>
      <c r="B23">
        <v>4.6100000000000003</v>
      </c>
      <c r="C23">
        <v>4.6100000000000003</v>
      </c>
      <c r="D23">
        <v>6.7041000000000003E-2</v>
      </c>
      <c r="E23">
        <v>0.55500000000000005</v>
      </c>
      <c r="F23">
        <v>4.9281314168377825E-2</v>
      </c>
      <c r="G23">
        <v>1</v>
      </c>
      <c r="H23" s="9">
        <v>-338.67849999999999</v>
      </c>
      <c r="J23" s="2">
        <v>36849</v>
      </c>
      <c r="K23">
        <v>4.6100000000000003</v>
      </c>
      <c r="L23">
        <v>4.6100000000000003</v>
      </c>
      <c r="M23">
        <v>6.7041000000000003E-2</v>
      </c>
      <c r="N23">
        <v>0.55500000000000005</v>
      </c>
      <c r="O23">
        <v>5.2019164955509928E-2</v>
      </c>
      <c r="P23">
        <v>1</v>
      </c>
      <c r="Q23" s="9">
        <v>-338.67849999999999</v>
      </c>
      <c r="S23">
        <f t="shared" si="0"/>
        <v>0</v>
      </c>
    </row>
    <row r="24" spans="1:19" x14ac:dyDescent="0.25">
      <c r="A24" s="2">
        <v>36850</v>
      </c>
      <c r="B24">
        <v>4.6100000000000003</v>
      </c>
      <c r="C24">
        <v>4.6100000000000003</v>
      </c>
      <c r="D24">
        <v>6.7041000000000003E-2</v>
      </c>
      <c r="E24">
        <v>0.55500000000000005</v>
      </c>
      <c r="F24">
        <v>5.2019164955509928E-2</v>
      </c>
      <c r="G24">
        <v>1</v>
      </c>
      <c r="H24" s="9">
        <v>-347.88119999999998</v>
      </c>
      <c r="J24" s="2">
        <v>36850</v>
      </c>
      <c r="K24">
        <v>4.6100000000000003</v>
      </c>
      <c r="L24">
        <v>4.6100000000000003</v>
      </c>
      <c r="M24">
        <v>6.7041000000000003E-2</v>
      </c>
      <c r="N24">
        <v>0.55500000000000005</v>
      </c>
      <c r="O24">
        <v>5.4757015742642023E-2</v>
      </c>
      <c r="P24">
        <v>1</v>
      </c>
      <c r="Q24" s="9">
        <v>-347.88119999999998</v>
      </c>
      <c r="S24">
        <f t="shared" si="0"/>
        <v>0</v>
      </c>
    </row>
    <row r="25" spans="1:19" x14ac:dyDescent="0.25">
      <c r="A25" s="2">
        <v>36851</v>
      </c>
      <c r="B25">
        <v>4.6100000000000003</v>
      </c>
      <c r="C25">
        <v>4.6100000000000003</v>
      </c>
      <c r="D25">
        <v>6.7041000000000003E-2</v>
      </c>
      <c r="E25">
        <v>0.55500000000000005</v>
      </c>
      <c r="F25">
        <v>5.4757015742642023E-2</v>
      </c>
      <c r="G25">
        <v>1</v>
      </c>
      <c r="H25" s="9">
        <v>-356.83879999999999</v>
      </c>
      <c r="J25" s="2">
        <v>36851</v>
      </c>
      <c r="K25">
        <v>4.6100000000000003</v>
      </c>
      <c r="L25">
        <v>4.6100000000000003</v>
      </c>
      <c r="M25">
        <v>6.7041000000000003E-2</v>
      </c>
      <c r="N25">
        <v>0.55500000000000005</v>
      </c>
      <c r="O25">
        <v>5.7494866529774126E-2</v>
      </c>
      <c r="P25">
        <v>1</v>
      </c>
      <c r="Q25" s="9">
        <v>-356.83879999999999</v>
      </c>
      <c r="S25">
        <f t="shared" si="0"/>
        <v>0</v>
      </c>
    </row>
    <row r="26" spans="1:19" x14ac:dyDescent="0.25">
      <c r="A26" s="2">
        <v>36852</v>
      </c>
      <c r="B26">
        <v>4.6100000000000003</v>
      </c>
      <c r="C26">
        <v>4.6100000000000003</v>
      </c>
      <c r="D26">
        <v>6.7041000000000003E-2</v>
      </c>
      <c r="E26">
        <v>0.55500000000000005</v>
      </c>
      <c r="F26">
        <v>5.7494866529774126E-2</v>
      </c>
      <c r="G26">
        <v>1</v>
      </c>
      <c r="H26" s="9">
        <v>-365.56920000000002</v>
      </c>
      <c r="J26" s="2">
        <v>36852</v>
      </c>
      <c r="K26">
        <v>4.6100000000000003</v>
      </c>
      <c r="L26">
        <v>4.6100000000000003</v>
      </c>
      <c r="M26">
        <v>6.7041000000000003E-2</v>
      </c>
      <c r="N26">
        <v>0.55500000000000005</v>
      </c>
      <c r="O26">
        <v>6.0232717316906229E-2</v>
      </c>
      <c r="P26">
        <v>1</v>
      </c>
      <c r="Q26" s="9">
        <v>-365.56920000000002</v>
      </c>
      <c r="S26">
        <f t="shared" si="0"/>
        <v>0</v>
      </c>
    </row>
    <row r="27" spans="1:19" x14ac:dyDescent="0.25">
      <c r="A27" s="2">
        <v>36853</v>
      </c>
      <c r="B27">
        <v>4.6100000000000003</v>
      </c>
      <c r="C27">
        <v>4.6100000000000003</v>
      </c>
      <c r="D27">
        <v>6.7041000000000003E-2</v>
      </c>
      <c r="E27">
        <v>0.55500000000000005</v>
      </c>
      <c r="F27">
        <v>6.0232717316906229E-2</v>
      </c>
      <c r="G27">
        <v>1</v>
      </c>
      <c r="H27" s="9">
        <v>-374.08850000000001</v>
      </c>
      <c r="J27" s="2">
        <v>36853</v>
      </c>
      <c r="K27">
        <v>4.6100000000000003</v>
      </c>
      <c r="L27">
        <v>4.6100000000000003</v>
      </c>
      <c r="M27">
        <v>6.7041000000000003E-2</v>
      </c>
      <c r="N27">
        <v>0.55500000000000005</v>
      </c>
      <c r="O27">
        <v>6.2970568104038324E-2</v>
      </c>
      <c r="P27">
        <v>1</v>
      </c>
      <c r="Q27" s="9">
        <v>-374.08850000000001</v>
      </c>
      <c r="S27">
        <f t="shared" si="0"/>
        <v>0</v>
      </c>
    </row>
    <row r="28" spans="1:19" x14ac:dyDescent="0.25">
      <c r="A28" s="2">
        <v>36854</v>
      </c>
      <c r="B28">
        <v>4.6100000000000003</v>
      </c>
      <c r="C28">
        <v>4.6100000000000003</v>
      </c>
      <c r="D28">
        <v>6.7041000000000003E-2</v>
      </c>
      <c r="E28">
        <v>0.55500000000000005</v>
      </c>
      <c r="F28">
        <v>6.2970568104038324E-2</v>
      </c>
      <c r="G28">
        <v>1</v>
      </c>
      <c r="H28" s="9">
        <v>-382.41070000000002</v>
      </c>
      <c r="J28" s="2">
        <v>36854</v>
      </c>
      <c r="K28">
        <v>4.6100000000000003</v>
      </c>
      <c r="L28">
        <v>4.6100000000000003</v>
      </c>
      <c r="M28">
        <v>6.7041000000000003E-2</v>
      </c>
      <c r="N28">
        <v>0.55500000000000005</v>
      </c>
      <c r="O28">
        <v>6.5708418891170434E-2</v>
      </c>
      <c r="P28">
        <v>1</v>
      </c>
      <c r="Q28" s="9">
        <v>-382.41070000000002</v>
      </c>
      <c r="S28">
        <f t="shared" si="0"/>
        <v>0</v>
      </c>
    </row>
    <row r="29" spans="1:19" x14ac:dyDescent="0.25">
      <c r="A29" s="2">
        <v>36855</v>
      </c>
      <c r="B29">
        <v>4.6100000000000003</v>
      </c>
      <c r="C29">
        <v>4.6100000000000003</v>
      </c>
      <c r="D29">
        <v>6.7041000000000003E-2</v>
      </c>
      <c r="E29">
        <v>0.55500000000000005</v>
      </c>
      <c r="F29">
        <v>6.5708418891170434E-2</v>
      </c>
      <c r="G29">
        <v>1</v>
      </c>
      <c r="H29" s="9">
        <v>-390.54840000000002</v>
      </c>
      <c r="J29" s="2">
        <v>36855</v>
      </c>
      <c r="K29">
        <v>4.6100000000000003</v>
      </c>
      <c r="L29">
        <v>4.6100000000000003</v>
      </c>
      <c r="M29">
        <v>6.7041000000000003E-2</v>
      </c>
      <c r="N29">
        <v>0.55500000000000005</v>
      </c>
      <c r="O29">
        <v>6.8446269678302529E-2</v>
      </c>
      <c r="P29">
        <v>1</v>
      </c>
      <c r="Q29" s="9">
        <v>-390.54840000000002</v>
      </c>
      <c r="S29">
        <f t="shared" si="0"/>
        <v>0</v>
      </c>
    </row>
    <row r="30" spans="1:19" x14ac:dyDescent="0.25">
      <c r="A30" s="2">
        <v>36856</v>
      </c>
      <c r="B30">
        <v>4.6100000000000003</v>
      </c>
      <c r="C30">
        <v>4.6100000000000003</v>
      </c>
      <c r="D30">
        <v>6.7041000000000003E-2</v>
      </c>
      <c r="E30">
        <v>0.55500000000000005</v>
      </c>
      <c r="F30">
        <v>6.8446269678302529E-2</v>
      </c>
      <c r="G30">
        <v>1</v>
      </c>
      <c r="H30" s="9">
        <v>-398.51299999999998</v>
      </c>
      <c r="J30" s="2">
        <v>36856</v>
      </c>
      <c r="K30">
        <v>4.6100000000000003</v>
      </c>
      <c r="L30">
        <v>4.6100000000000003</v>
      </c>
      <c r="M30">
        <v>6.7041000000000003E-2</v>
      </c>
      <c r="N30">
        <v>0.55500000000000005</v>
      </c>
      <c r="O30">
        <v>7.1184120465434639E-2</v>
      </c>
      <c r="P30">
        <v>1</v>
      </c>
      <c r="Q30" s="9">
        <v>-398.51299999999998</v>
      </c>
      <c r="S30">
        <f t="shared" si="0"/>
        <v>0</v>
      </c>
    </row>
    <row r="31" spans="1:19" x14ac:dyDescent="0.25">
      <c r="A31" s="2">
        <v>36857</v>
      </c>
      <c r="B31">
        <v>4.6100000000000003</v>
      </c>
      <c r="C31">
        <v>4.6100000000000003</v>
      </c>
      <c r="D31">
        <v>6.7041000000000003E-2</v>
      </c>
      <c r="E31">
        <v>0.55500000000000005</v>
      </c>
      <c r="F31">
        <v>7.1184120465434639E-2</v>
      </c>
      <c r="G31">
        <v>1</v>
      </c>
      <c r="H31" s="9">
        <v>-406.31459999999998</v>
      </c>
      <c r="J31" s="2">
        <v>36857</v>
      </c>
      <c r="K31">
        <v>4.6100000000000003</v>
      </c>
      <c r="L31">
        <v>4.6100000000000003</v>
      </c>
      <c r="M31">
        <v>6.7041000000000003E-2</v>
      </c>
      <c r="N31">
        <v>0.55500000000000005</v>
      </c>
      <c r="O31">
        <v>7.3921971252566734E-2</v>
      </c>
      <c r="P31">
        <v>1</v>
      </c>
      <c r="Q31" s="9">
        <v>-406.31459999999998</v>
      </c>
      <c r="S31">
        <f t="shared" si="0"/>
        <v>0</v>
      </c>
    </row>
    <row r="32" spans="1:19" x14ac:dyDescent="0.25">
      <c r="A32" s="2">
        <v>36858</v>
      </c>
      <c r="B32">
        <v>4.6100000000000003</v>
      </c>
      <c r="C32">
        <v>4.6100000000000003</v>
      </c>
      <c r="D32">
        <v>6.7041000000000003E-2</v>
      </c>
      <c r="E32">
        <v>0.55500000000000005</v>
      </c>
      <c r="F32">
        <v>7.3921971252566734E-2</v>
      </c>
      <c r="G32">
        <v>1</v>
      </c>
      <c r="H32" s="9">
        <v>-413.9624</v>
      </c>
      <c r="J32" s="2">
        <v>36858</v>
      </c>
      <c r="K32">
        <v>4.6100000000000003</v>
      </c>
      <c r="L32">
        <v>4.6100000000000003</v>
      </c>
      <c r="M32">
        <v>6.7041000000000003E-2</v>
      </c>
      <c r="N32">
        <v>0.55500000000000005</v>
      </c>
      <c r="O32">
        <v>7.665982203969883E-2</v>
      </c>
      <c r="P32">
        <v>1</v>
      </c>
      <c r="Q32" s="9">
        <v>-413.9624</v>
      </c>
      <c r="S32">
        <f t="shared" si="0"/>
        <v>0</v>
      </c>
    </row>
    <row r="33" spans="1:19" x14ac:dyDescent="0.25">
      <c r="A33" s="2">
        <v>36859</v>
      </c>
      <c r="B33">
        <v>4.6100000000000003</v>
      </c>
      <c r="C33">
        <v>4.6100000000000003</v>
      </c>
      <c r="D33">
        <v>6.7041000000000003E-2</v>
      </c>
      <c r="E33">
        <v>0.55500000000000005</v>
      </c>
      <c r="F33">
        <v>7.665982203969883E-2</v>
      </c>
      <c r="G33">
        <v>1</v>
      </c>
      <c r="H33" s="9">
        <v>-421.4649</v>
      </c>
      <c r="J33" s="2">
        <v>36859</v>
      </c>
      <c r="K33">
        <v>4.6100000000000003</v>
      </c>
      <c r="L33">
        <v>4.6100000000000003</v>
      </c>
      <c r="M33">
        <v>6.7041000000000003E-2</v>
      </c>
      <c r="N33">
        <v>0.55500000000000005</v>
      </c>
      <c r="O33">
        <v>7.939767282683094E-2</v>
      </c>
      <c r="P33">
        <v>1</v>
      </c>
      <c r="Q33" s="9">
        <v>-421.4649</v>
      </c>
      <c r="S33">
        <f t="shared" si="0"/>
        <v>0</v>
      </c>
    </row>
    <row r="34" spans="1:19" x14ac:dyDescent="0.25">
      <c r="A34" s="2">
        <v>36860</v>
      </c>
      <c r="B34">
        <v>4.6100000000000003</v>
      </c>
      <c r="C34">
        <v>4.6100000000000003</v>
      </c>
      <c r="D34">
        <v>6.7041000000000003E-2</v>
      </c>
      <c r="E34">
        <v>0.55500000000000005</v>
      </c>
      <c r="F34">
        <f>29/365.25</f>
        <v>7.939767282683094E-2</v>
      </c>
      <c r="G34">
        <v>1</v>
      </c>
      <c r="H34" s="9">
        <v>-428.82960000000003</v>
      </c>
      <c r="J34" s="2">
        <v>36860</v>
      </c>
      <c r="K34">
        <v>4.6100000000000003</v>
      </c>
      <c r="L34">
        <v>4.6100000000000003</v>
      </c>
      <c r="M34">
        <v>6.7041000000000003E-2</v>
      </c>
      <c r="N34">
        <v>0.55500000000000005</v>
      </c>
      <c r="O34" s="8">
        <f>30/365.25</f>
        <v>8.2135523613963035E-2</v>
      </c>
      <c r="P34">
        <v>1</v>
      </c>
      <c r="Q34" s="9">
        <v>-428.82960000000003</v>
      </c>
      <c r="S34">
        <f t="shared" si="0"/>
        <v>0</v>
      </c>
    </row>
    <row r="35" spans="1:19" x14ac:dyDescent="0.25">
      <c r="A35" s="2">
        <v>36861</v>
      </c>
      <c r="H35" s="11">
        <v>-18779.881000000001</v>
      </c>
      <c r="J35" s="2">
        <v>36861</v>
      </c>
      <c r="Q35" s="11">
        <v>-18781.392800000001</v>
      </c>
      <c r="S35">
        <f t="shared" si="0"/>
        <v>1.5118000000002212</v>
      </c>
    </row>
    <row r="36" spans="1:19" x14ac:dyDescent="0.25">
      <c r="A36" s="2">
        <v>36892</v>
      </c>
      <c r="H36" s="12">
        <v>-18892.397199999999</v>
      </c>
      <c r="J36" s="2">
        <v>36892</v>
      </c>
      <c r="Q36" s="12">
        <v>-18893.954000000002</v>
      </c>
      <c r="S36">
        <f t="shared" si="0"/>
        <v>1.5568000000021129</v>
      </c>
    </row>
    <row r="37" spans="1:19" x14ac:dyDescent="0.25">
      <c r="A37" s="2">
        <v>36923</v>
      </c>
      <c r="H37" s="13">
        <v>-15192.8585</v>
      </c>
      <c r="J37" s="2">
        <v>36923</v>
      </c>
      <c r="Q37" s="13">
        <v>-15194.102000000001</v>
      </c>
      <c r="S37">
        <f t="shared" si="0"/>
        <v>1.2435000000004948</v>
      </c>
    </row>
    <row r="38" spans="1:19" x14ac:dyDescent="0.25">
      <c r="N38" s="14" t="s">
        <v>28</v>
      </c>
      <c r="R38" t="s">
        <v>24</v>
      </c>
      <c r="S38" s="10">
        <f>SUM(S5:S37)</f>
        <v>4.3121000000028289</v>
      </c>
    </row>
    <row r="39" spans="1:19" ht="13.8" x14ac:dyDescent="0.3">
      <c r="A39" s="16" t="s">
        <v>14</v>
      </c>
      <c r="B39" s="16" t="s">
        <v>3</v>
      </c>
      <c r="C39" s="16" t="s">
        <v>4</v>
      </c>
      <c r="D39" s="16" t="s">
        <v>15</v>
      </c>
      <c r="E39" s="16" t="s">
        <v>16</v>
      </c>
      <c r="F39" s="16" t="s">
        <v>17</v>
      </c>
      <c r="G39" s="16" t="s">
        <v>18</v>
      </c>
      <c r="H39" s="16" t="s">
        <v>5</v>
      </c>
      <c r="I39" s="16" t="s">
        <v>19</v>
      </c>
      <c r="J39" s="16" t="s">
        <v>8</v>
      </c>
      <c r="K39" s="17" t="s">
        <v>20</v>
      </c>
      <c r="L39" s="16" t="s">
        <v>21</v>
      </c>
      <c r="M39" s="16" t="s">
        <v>22</v>
      </c>
      <c r="N39" s="15" t="s">
        <v>27</v>
      </c>
    </row>
    <row r="40" spans="1:19" x14ac:dyDescent="0.25">
      <c r="A40" s="2">
        <v>36861</v>
      </c>
      <c r="B40" s="18">
        <v>4.6025</v>
      </c>
      <c r="C40" s="18">
        <v>4.59</v>
      </c>
      <c r="D40" s="18">
        <v>30</v>
      </c>
      <c r="E40" s="18">
        <v>0.01</v>
      </c>
      <c r="F40" s="18">
        <v>30.01</v>
      </c>
      <c r="G40" s="18">
        <v>1</v>
      </c>
      <c r="H40" s="18">
        <v>6.8005899999999994E-2</v>
      </c>
      <c r="I40" s="18">
        <v>1.175</v>
      </c>
      <c r="J40" s="18">
        <v>1.175</v>
      </c>
      <c r="K40" s="18">
        <v>1</v>
      </c>
      <c r="L40" s="18">
        <v>0</v>
      </c>
      <c r="M40" s="18">
        <v>1</v>
      </c>
      <c r="N40" s="11">
        <v>-18779.881000000001</v>
      </c>
    </row>
    <row r="41" spans="1:19" x14ac:dyDescent="0.25">
      <c r="A41" s="2">
        <v>36892</v>
      </c>
      <c r="B41" s="18">
        <v>4.6585000000000001</v>
      </c>
      <c r="C41" s="18">
        <v>4.6459999999999999</v>
      </c>
      <c r="D41" s="18">
        <v>61</v>
      </c>
      <c r="E41" s="18">
        <v>0.01</v>
      </c>
      <c r="F41" s="18">
        <v>30.01</v>
      </c>
      <c r="G41" s="18">
        <v>1</v>
      </c>
      <c r="H41" s="18">
        <v>6.9611300000000001E-2</v>
      </c>
      <c r="I41" s="18">
        <v>1.175</v>
      </c>
      <c r="J41" s="18">
        <v>1.175</v>
      </c>
      <c r="K41" s="18">
        <v>1</v>
      </c>
      <c r="L41" s="18">
        <v>0</v>
      </c>
      <c r="M41" s="18">
        <v>1</v>
      </c>
      <c r="N41" s="12">
        <v>-18892.397199999999</v>
      </c>
    </row>
    <row r="42" spans="1:19" x14ac:dyDescent="0.25">
      <c r="A42" s="2">
        <v>36923</v>
      </c>
      <c r="B42" s="18">
        <v>4.5134999999999996</v>
      </c>
      <c r="C42" s="18">
        <v>4.5010000000000003</v>
      </c>
      <c r="D42" s="18">
        <v>92</v>
      </c>
      <c r="E42" s="18">
        <v>0.01</v>
      </c>
      <c r="F42" s="18">
        <v>27.01</v>
      </c>
      <c r="G42" s="18">
        <v>1</v>
      </c>
      <c r="H42" s="18">
        <v>6.9140199999999999E-2</v>
      </c>
      <c r="I42" s="18">
        <v>1.145</v>
      </c>
      <c r="J42" s="18">
        <v>1.145</v>
      </c>
      <c r="K42" s="18">
        <v>1</v>
      </c>
      <c r="L42" s="18">
        <v>0</v>
      </c>
      <c r="M42" s="18">
        <v>1</v>
      </c>
      <c r="N42" s="13">
        <v>-15192.8585</v>
      </c>
    </row>
    <row r="43" spans="1:19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9" ht="25.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4" t="s">
        <v>28</v>
      </c>
    </row>
    <row r="45" spans="1:19" ht="13.8" x14ac:dyDescent="0.3">
      <c r="A45" s="16" t="s">
        <v>14</v>
      </c>
      <c r="B45" s="16" t="s">
        <v>3</v>
      </c>
      <c r="C45" s="16" t="s">
        <v>4</v>
      </c>
      <c r="D45" s="16" t="s">
        <v>15</v>
      </c>
      <c r="E45" s="16" t="s">
        <v>16</v>
      </c>
      <c r="F45" s="16" t="s">
        <v>17</v>
      </c>
      <c r="G45" s="16" t="s">
        <v>18</v>
      </c>
      <c r="H45" s="16" t="s">
        <v>5</v>
      </c>
      <c r="I45" s="16" t="s">
        <v>19</v>
      </c>
      <c r="J45" s="16" t="s">
        <v>8</v>
      </c>
      <c r="K45" s="17" t="s">
        <v>29</v>
      </c>
      <c r="L45" s="16" t="s">
        <v>21</v>
      </c>
      <c r="M45" s="16" t="s">
        <v>22</v>
      </c>
      <c r="N45" s="15" t="s">
        <v>27</v>
      </c>
    </row>
    <row r="46" spans="1:19" x14ac:dyDescent="0.25">
      <c r="A46" s="2">
        <v>36861</v>
      </c>
      <c r="B46" s="18">
        <v>4.6025</v>
      </c>
      <c r="C46" s="18">
        <v>4.59</v>
      </c>
      <c r="D46" s="18">
        <v>31</v>
      </c>
      <c r="E46" s="18">
        <v>0.01</v>
      </c>
      <c r="F46" s="18">
        <v>30.01</v>
      </c>
      <c r="G46" s="18">
        <v>1</v>
      </c>
      <c r="H46" s="18">
        <v>6.8005899999999994E-2</v>
      </c>
      <c r="I46" s="18">
        <v>1.175</v>
      </c>
      <c r="J46" s="18">
        <v>1.175</v>
      </c>
      <c r="K46" s="18">
        <v>1</v>
      </c>
      <c r="L46" s="18">
        <v>0</v>
      </c>
      <c r="M46" s="18">
        <v>1</v>
      </c>
      <c r="N46" s="11">
        <v>-18781.392800000001</v>
      </c>
    </row>
    <row r="47" spans="1:19" x14ac:dyDescent="0.25">
      <c r="A47" s="2">
        <v>36892</v>
      </c>
      <c r="B47" s="18">
        <v>4.6585000000000001</v>
      </c>
      <c r="C47" s="18">
        <v>4.6459999999999999</v>
      </c>
      <c r="D47" s="18">
        <v>62</v>
      </c>
      <c r="E47" s="18">
        <v>0.01</v>
      </c>
      <c r="F47" s="18">
        <v>30.01</v>
      </c>
      <c r="G47" s="18">
        <v>1</v>
      </c>
      <c r="H47" s="18">
        <v>6.9611300000000001E-2</v>
      </c>
      <c r="I47" s="18">
        <v>1.175</v>
      </c>
      <c r="J47" s="18">
        <v>1.175</v>
      </c>
      <c r="K47" s="18">
        <v>1</v>
      </c>
      <c r="L47" s="18">
        <v>0</v>
      </c>
      <c r="M47" s="18">
        <v>1</v>
      </c>
      <c r="N47" s="12">
        <v>-18893.954000000002</v>
      </c>
    </row>
    <row r="48" spans="1:19" x14ac:dyDescent="0.25">
      <c r="A48" s="2">
        <v>36923</v>
      </c>
      <c r="B48" s="18">
        <v>4.5134999999999996</v>
      </c>
      <c r="C48" s="18">
        <v>4.5010000000000003</v>
      </c>
      <c r="D48" s="18">
        <v>93</v>
      </c>
      <c r="E48" s="18">
        <v>0.01</v>
      </c>
      <c r="F48" s="18">
        <v>27.01</v>
      </c>
      <c r="G48" s="18">
        <v>1</v>
      </c>
      <c r="H48" s="18">
        <v>6.9140199999999999E-2</v>
      </c>
      <c r="I48" s="18">
        <v>1.145</v>
      </c>
      <c r="J48" s="18">
        <v>1.145</v>
      </c>
      <c r="K48" s="18">
        <v>1</v>
      </c>
      <c r="L48" s="18">
        <v>0</v>
      </c>
      <c r="M48" s="18">
        <v>1</v>
      </c>
      <c r="N48" s="13">
        <v>-15194.102000000001</v>
      </c>
    </row>
  </sheetData>
  <pageMargins left="0.75" right="0.75" top="1" bottom="1" header="0.5" footer="0.5"/>
  <pageSetup scale="6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</dc:creator>
  <cp:lastModifiedBy>Havlíček Jan</cp:lastModifiedBy>
  <cp:lastPrinted>2000-11-03T19:24:10Z</cp:lastPrinted>
  <dcterms:created xsi:type="dcterms:W3CDTF">2000-11-03T17:11:36Z</dcterms:created>
  <dcterms:modified xsi:type="dcterms:W3CDTF">2023-09-10T11:06:47Z</dcterms:modified>
</cp:coreProperties>
</file>