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7872"/>
  </bookViews>
  <sheets>
    <sheet name="CIG" sheetId="1" r:id="rId1"/>
    <sheet name="CHEY HUB" sheetId="2" r:id="rId2"/>
  </sheets>
  <definedNames>
    <definedName name="_xlnm._FilterDatabase" localSheetId="0" hidden="1">CIG!$A$1:$I$60</definedName>
  </definedNames>
  <calcPr calcId="92512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D12" i="2"/>
  <c r="G12" i="2"/>
  <c r="F14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I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D61" i="1"/>
  <c r="G61" i="1"/>
  <c r="F63" i="1"/>
</calcChain>
</file>

<file path=xl/sharedStrings.xml><?xml version="1.0" encoding="utf-8"?>
<sst xmlns="http://schemas.openxmlformats.org/spreadsheetml/2006/main" count="214" uniqueCount="45">
  <si>
    <t>e prime, inc.</t>
  </si>
  <si>
    <t>EPRIME29</t>
  </si>
  <si>
    <t>Sempra Energy Trading Corp.</t>
  </si>
  <si>
    <t>dcsempra</t>
  </si>
  <si>
    <t>INDEX</t>
  </si>
  <si>
    <t>HS Energy Services, Inc.</t>
  </si>
  <si>
    <t>JIMLK19641</t>
  </si>
  <si>
    <t>CIG</t>
  </si>
  <si>
    <t>CHEY</t>
  </si>
  <si>
    <t>US Gas Phy       Cheyenne Hub            Aug01           USD/MM</t>
  </si>
  <si>
    <t>El Paso Merchant Energy, L.P.</t>
  </si>
  <si>
    <t>EPMELPrj</t>
  </si>
  <si>
    <t>US Gas Phy       CIG Mainline            Aug01           USD/MM</t>
  </si>
  <si>
    <t>EPMELPrr2</t>
  </si>
  <si>
    <t>Duke Energy Trading and Marketing, L.L.C.</t>
  </si>
  <si>
    <t>CRAIGDUKE</t>
  </si>
  <si>
    <t>Barrett Resources Corporation</t>
  </si>
  <si>
    <t>BARRETT6</t>
  </si>
  <si>
    <t>Dynegy Marketing and Trade</t>
  </si>
  <si>
    <t>MICKELSON1</t>
  </si>
  <si>
    <t>Reliant Energy Services, Inc.</t>
  </si>
  <si>
    <t>jwashabaug</t>
  </si>
  <si>
    <t>Nat Fuels</t>
  </si>
  <si>
    <t>BP Energy Company</t>
  </si>
  <si>
    <t>Martinjan</t>
  </si>
  <si>
    <t>MALINOWSKI</t>
  </si>
  <si>
    <t>Western Gas Resources, Inc.</t>
  </si>
  <si>
    <t>Aquila Energy Marketing Corporation</t>
  </si>
  <si>
    <t>JOHNBOYLE</t>
  </si>
  <si>
    <t>HAUEISEN</t>
  </si>
  <si>
    <t>Nat Fuel</t>
  </si>
  <si>
    <t>Tenaska Marketing Ventures</t>
  </si>
  <si>
    <t>TMVKES01</t>
  </si>
  <si>
    <t>Counterparty</t>
  </si>
  <si>
    <t>Product</t>
  </si>
  <si>
    <t>Volume</t>
  </si>
  <si>
    <t>Price</t>
  </si>
  <si>
    <t>ONEOK</t>
  </si>
  <si>
    <t>JOHNKNOWS</t>
  </si>
  <si>
    <t>CHEY vs. CIG</t>
  </si>
  <si>
    <t>Colorado Springs Utilities</t>
  </si>
  <si>
    <t>Charlie</t>
  </si>
  <si>
    <t>Tenaska</t>
  </si>
  <si>
    <t>TMVCKF01</t>
  </si>
  <si>
    <t xml:space="preserve">CMS Marketing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</si>
</sst>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8" formatCode="_(&quot;$&quot;* #,##0.0000_);_(&quot;$&quot;* \(#,##0.0000\);_(&quot;$&quot;* &quot;-&quot;??_);_(@_)"/>
    <numFmt numFmtId="171" formatCode="#,##0.##"/>
    <numFmt numFmtId="172" formatCode="#,##0.00###"/>
  </numFmts>
  <fonts count="5" x14ac:knownFonts="1">
    <font>
      <sz val="10"/>
      <name val="Arial"/>
    </font>
    <font>
      <sz val="10"/>
      <name val="Arial"/>
    </font>
    <font>
      <sz val="8"/>
      <color indexed="12"/>
      <name val="MS Sans Serif"/>
    </font>
    <font>
      <b/>
      <sz val="12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8" fontId="3" fillId="3" borderId="2" xfId="1" applyNumberFormat="1" applyFont="1" applyFill="1" applyBorder="1"/>
    <xf numFmtId="0" fontId="3" fillId="0" borderId="3" xfId="0" applyFont="1" applyFill="1" applyBorder="1" applyAlignment="1">
      <alignment horizontal="right"/>
    </xf>
    <xf numFmtId="0" fontId="3" fillId="0" borderId="2" xfId="0" applyFont="1" applyFill="1" applyBorder="1"/>
    <xf numFmtId="0" fontId="3" fillId="0" borderId="3" xfId="0" applyFont="1" applyBorder="1" applyAlignment="1">
      <alignment horizontal="right"/>
    </xf>
    <xf numFmtId="0" fontId="3" fillId="0" borderId="2" xfId="0" applyFont="1" applyBorder="1"/>
    <xf numFmtId="0" fontId="0" fillId="0" borderId="0" xfId="0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71" fontId="0" fillId="0" borderId="0" xfId="0" applyNumberFormat="1" applyFill="1" applyBorder="1"/>
    <xf numFmtId="172" fontId="0" fillId="0" borderId="0" xfId="0" applyNumberForma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168" fontId="3" fillId="0" borderId="0" xfId="1" applyNumberFormat="1" applyFont="1" applyFill="1" applyBorder="1"/>
    <xf numFmtId="0" fontId="4" fillId="0" borderId="0" xfId="0" applyFont="1"/>
    <xf numFmtId="0" fontId="4" fillId="5" borderId="4" xfId="0" applyFont="1" applyFill="1" applyBorder="1"/>
    <xf numFmtId="168" fontId="4" fillId="5" borderId="5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A6" sqref="A6"/>
    </sheetView>
  </sheetViews>
  <sheetFormatPr defaultRowHeight="13.2" x14ac:dyDescent="0.25"/>
  <cols>
    <col min="1" max="1" width="42.5546875" bestFit="1" customWidth="1"/>
    <col min="2" max="2" width="26.109375" bestFit="1" customWidth="1"/>
    <col min="3" max="3" width="6.44140625" customWidth="1"/>
    <col min="6" max="6" width="11" bestFit="1" customWidth="1"/>
    <col min="9" max="9" width="12.6640625" bestFit="1" customWidth="1"/>
    <col min="10" max="10" width="7.109375" customWidth="1"/>
  </cols>
  <sheetData>
    <row r="1" spans="1:9" x14ac:dyDescent="0.25">
      <c r="A1" s="19" t="s">
        <v>33</v>
      </c>
      <c r="B1" s="19" t="s">
        <v>34</v>
      </c>
      <c r="C1" s="19"/>
      <c r="D1" s="19" t="s">
        <v>35</v>
      </c>
      <c r="E1" s="19" t="s">
        <v>36</v>
      </c>
      <c r="F1" s="19"/>
      <c r="G1" s="19"/>
    </row>
    <row r="2" spans="1:9" x14ac:dyDescent="0.25">
      <c r="A2" s="1" t="s">
        <v>10</v>
      </c>
      <c r="B2" s="1" t="s">
        <v>12</v>
      </c>
      <c r="C2" s="2"/>
      <c r="D2" s="2">
        <v>5000</v>
      </c>
      <c r="E2" s="2">
        <v>1.9450000000000001</v>
      </c>
      <c r="F2" s="1" t="s">
        <v>13</v>
      </c>
      <c r="G2">
        <f>D2*E2</f>
        <v>9725</v>
      </c>
    </row>
    <row r="3" spans="1:9" x14ac:dyDescent="0.25">
      <c r="A3" s="1" t="s">
        <v>10</v>
      </c>
      <c r="B3" s="1" t="s">
        <v>12</v>
      </c>
      <c r="C3" s="2"/>
      <c r="D3" s="2">
        <v>5000</v>
      </c>
      <c r="E3" s="2">
        <v>1.9650000000000001</v>
      </c>
      <c r="F3" s="1" t="s">
        <v>13</v>
      </c>
      <c r="G3">
        <f t="shared" ref="G3:G18" si="0">D3*E3</f>
        <v>9825</v>
      </c>
    </row>
    <row r="4" spans="1:9" x14ac:dyDescent="0.25">
      <c r="A4" s="1" t="s">
        <v>0</v>
      </c>
      <c r="B4" s="1" t="s">
        <v>12</v>
      </c>
      <c r="C4" s="2"/>
      <c r="D4" s="2">
        <v>5000</v>
      </c>
      <c r="E4" s="2">
        <v>1.9850000000000001</v>
      </c>
      <c r="F4" s="1" t="s">
        <v>1</v>
      </c>
      <c r="G4">
        <f t="shared" si="0"/>
        <v>9925</v>
      </c>
    </row>
    <row r="5" spans="1:9" x14ac:dyDescent="0.25">
      <c r="A5" s="1" t="s">
        <v>14</v>
      </c>
      <c r="B5" s="1" t="s">
        <v>12</v>
      </c>
      <c r="C5" s="2"/>
      <c r="D5" s="2">
        <v>5000</v>
      </c>
      <c r="E5" s="2">
        <v>1.98</v>
      </c>
      <c r="F5" s="1" t="s">
        <v>15</v>
      </c>
      <c r="G5">
        <f t="shared" si="0"/>
        <v>9900</v>
      </c>
    </row>
    <row r="6" spans="1:9" x14ac:dyDescent="0.25">
      <c r="A6" s="1" t="s">
        <v>14</v>
      </c>
      <c r="B6" s="1" t="s">
        <v>12</v>
      </c>
      <c r="C6" s="2"/>
      <c r="D6" s="2">
        <v>5000</v>
      </c>
      <c r="E6" s="2">
        <v>1.98</v>
      </c>
      <c r="F6" s="1" t="s">
        <v>15</v>
      </c>
      <c r="G6">
        <f t="shared" si="0"/>
        <v>9900</v>
      </c>
    </row>
    <row r="7" spans="1:9" x14ac:dyDescent="0.25">
      <c r="A7" s="1" t="s">
        <v>2</v>
      </c>
      <c r="B7" s="1" t="s">
        <v>12</v>
      </c>
      <c r="C7" s="2"/>
      <c r="D7" s="2">
        <v>5000</v>
      </c>
      <c r="E7" s="2">
        <v>2.0099999999999998</v>
      </c>
      <c r="F7" s="1" t="s">
        <v>3</v>
      </c>
      <c r="G7">
        <f t="shared" si="0"/>
        <v>10049.999999999998</v>
      </c>
    </row>
    <row r="8" spans="1:9" x14ac:dyDescent="0.25">
      <c r="A8" s="1" t="s">
        <v>2</v>
      </c>
      <c r="B8" s="1" t="s">
        <v>12</v>
      </c>
      <c r="C8" s="2"/>
      <c r="D8" s="2">
        <v>5000</v>
      </c>
      <c r="E8" s="2">
        <v>2.0249999999999999</v>
      </c>
      <c r="F8" s="1" t="s">
        <v>3</v>
      </c>
      <c r="G8">
        <f t="shared" si="0"/>
        <v>10125</v>
      </c>
    </row>
    <row r="9" spans="1:9" x14ac:dyDescent="0.25">
      <c r="A9" s="1" t="s">
        <v>16</v>
      </c>
      <c r="B9" s="1" t="s">
        <v>12</v>
      </c>
      <c r="C9" s="2"/>
      <c r="D9" s="2">
        <v>5000</v>
      </c>
      <c r="E9" s="2">
        <v>2.0249999999999999</v>
      </c>
      <c r="F9" s="1" t="s">
        <v>17</v>
      </c>
      <c r="G9">
        <f t="shared" si="0"/>
        <v>10125</v>
      </c>
    </row>
    <row r="10" spans="1:9" x14ac:dyDescent="0.25">
      <c r="A10" s="1" t="s">
        <v>2</v>
      </c>
      <c r="B10" s="1" t="s">
        <v>12</v>
      </c>
      <c r="C10" s="2"/>
      <c r="D10" s="2">
        <v>5000</v>
      </c>
      <c r="E10" s="2">
        <v>2.0350000000000001</v>
      </c>
      <c r="F10" s="1" t="s">
        <v>3</v>
      </c>
      <c r="G10">
        <f t="shared" si="0"/>
        <v>10175</v>
      </c>
    </row>
    <row r="11" spans="1:9" x14ac:dyDescent="0.25">
      <c r="A11" s="1" t="s">
        <v>18</v>
      </c>
      <c r="B11" s="1" t="s">
        <v>12</v>
      </c>
      <c r="C11" s="2"/>
      <c r="D11" s="2">
        <v>5000</v>
      </c>
      <c r="E11" s="2">
        <v>2.0249999999999999</v>
      </c>
      <c r="F11" s="1" t="s">
        <v>19</v>
      </c>
      <c r="G11">
        <f t="shared" si="0"/>
        <v>10125</v>
      </c>
    </row>
    <row r="12" spans="1:9" x14ac:dyDescent="0.25">
      <c r="A12" s="1" t="s">
        <v>2</v>
      </c>
      <c r="B12" s="1" t="s">
        <v>12</v>
      </c>
      <c r="C12" s="2"/>
      <c r="D12" s="2">
        <v>5000</v>
      </c>
      <c r="E12" s="2">
        <v>2.02</v>
      </c>
      <c r="F12" s="1" t="s">
        <v>3</v>
      </c>
      <c r="G12">
        <f t="shared" si="0"/>
        <v>10100</v>
      </c>
    </row>
    <row r="13" spans="1:9" x14ac:dyDescent="0.25">
      <c r="A13" s="1" t="s">
        <v>10</v>
      </c>
      <c r="B13" s="1" t="s">
        <v>12</v>
      </c>
      <c r="C13" s="2"/>
      <c r="D13" s="2">
        <v>5000</v>
      </c>
      <c r="E13" s="2">
        <v>1.99</v>
      </c>
      <c r="F13" s="1" t="s">
        <v>11</v>
      </c>
      <c r="G13">
        <f t="shared" si="0"/>
        <v>9950</v>
      </c>
    </row>
    <row r="14" spans="1:9" x14ac:dyDescent="0.25">
      <c r="A14" s="1" t="s">
        <v>10</v>
      </c>
      <c r="B14" s="1" t="s">
        <v>12</v>
      </c>
      <c r="C14" s="2"/>
      <c r="D14" s="2">
        <v>5000</v>
      </c>
      <c r="E14" s="2">
        <v>1.9450000000000001</v>
      </c>
      <c r="F14" s="1" t="s">
        <v>11</v>
      </c>
      <c r="G14" s="8">
        <f t="shared" si="0"/>
        <v>9725</v>
      </c>
    </row>
    <row r="15" spans="1:9" ht="13.8" thickBot="1" x14ac:dyDescent="0.3">
      <c r="A15" s="1" t="s">
        <v>2</v>
      </c>
      <c r="B15" s="1" t="s">
        <v>12</v>
      </c>
      <c r="C15" s="2"/>
      <c r="D15" s="2">
        <v>5000</v>
      </c>
      <c r="E15" s="2">
        <v>2.1</v>
      </c>
      <c r="F15" s="1" t="s">
        <v>3</v>
      </c>
      <c r="G15" s="8">
        <f t="shared" si="0"/>
        <v>10500</v>
      </c>
    </row>
    <row r="16" spans="1:9" x14ac:dyDescent="0.25">
      <c r="A16" s="1" t="s">
        <v>2</v>
      </c>
      <c r="B16" s="1" t="s">
        <v>12</v>
      </c>
      <c r="C16" s="2"/>
      <c r="D16" s="2">
        <v>5000</v>
      </c>
      <c r="E16" s="2">
        <v>2.13</v>
      </c>
      <c r="F16" s="1" t="s">
        <v>3</v>
      </c>
      <c r="G16" s="8">
        <f t="shared" si="0"/>
        <v>10650</v>
      </c>
      <c r="I16" s="20" t="s">
        <v>39</v>
      </c>
    </row>
    <row r="17" spans="1:9" ht="13.8" thickBot="1" x14ac:dyDescent="0.3">
      <c r="A17" s="1" t="s">
        <v>2</v>
      </c>
      <c r="B17" s="1" t="s">
        <v>12</v>
      </c>
      <c r="C17" s="2"/>
      <c r="D17" s="2">
        <v>5000</v>
      </c>
      <c r="E17" s="2">
        <v>2.15</v>
      </c>
      <c r="F17" s="1" t="s">
        <v>3</v>
      </c>
      <c r="G17" s="8">
        <f t="shared" si="0"/>
        <v>10750</v>
      </c>
      <c r="I17" s="21">
        <f>'CHEY HUB'!F14-CIG!F63</f>
        <v>0.14789334992609993</v>
      </c>
    </row>
    <row r="18" spans="1:9" x14ac:dyDescent="0.25">
      <c r="A18" s="1" t="s">
        <v>20</v>
      </c>
      <c r="B18" s="1" t="s">
        <v>12</v>
      </c>
      <c r="C18" s="2"/>
      <c r="D18" s="2">
        <v>5000</v>
      </c>
      <c r="E18" s="2">
        <v>2.15</v>
      </c>
      <c r="F18" s="1" t="s">
        <v>21</v>
      </c>
      <c r="G18" s="8">
        <f t="shared" si="0"/>
        <v>10750</v>
      </c>
    </row>
    <row r="19" spans="1:9" x14ac:dyDescent="0.25">
      <c r="A19" s="9" t="s">
        <v>22</v>
      </c>
      <c r="B19" s="9" t="s">
        <v>12</v>
      </c>
      <c r="C19" s="10"/>
      <c r="D19" s="10">
        <v>5000</v>
      </c>
      <c r="E19" s="10">
        <v>2.0299999999999998</v>
      </c>
      <c r="F19" s="9"/>
      <c r="G19" s="8">
        <f>D19*E19</f>
        <v>10149.999999999998</v>
      </c>
    </row>
    <row r="20" spans="1:9" x14ac:dyDescent="0.25">
      <c r="A20" s="1" t="s">
        <v>5</v>
      </c>
      <c r="B20" s="1" t="s">
        <v>12</v>
      </c>
      <c r="C20" s="2"/>
      <c r="D20" s="2">
        <v>4000</v>
      </c>
      <c r="E20" s="2">
        <v>2.165</v>
      </c>
      <c r="F20" s="1" t="s">
        <v>6</v>
      </c>
      <c r="G20" s="8">
        <f>D20*E20</f>
        <v>8660</v>
      </c>
    </row>
    <row r="21" spans="1:9" x14ac:dyDescent="0.25">
      <c r="A21" s="1" t="s">
        <v>16</v>
      </c>
      <c r="B21" s="1" t="s">
        <v>12</v>
      </c>
      <c r="C21" s="2"/>
      <c r="D21" s="2">
        <v>5000</v>
      </c>
      <c r="E21" s="2">
        <v>2.1749999999999998</v>
      </c>
      <c r="F21" s="1" t="s">
        <v>17</v>
      </c>
      <c r="G21" s="8">
        <f>D21*E21</f>
        <v>10875</v>
      </c>
    </row>
    <row r="22" spans="1:9" x14ac:dyDescent="0.25">
      <c r="A22" s="1" t="s">
        <v>18</v>
      </c>
      <c r="B22" s="1" t="s">
        <v>12</v>
      </c>
      <c r="C22" s="2"/>
      <c r="D22" s="2">
        <v>5000</v>
      </c>
      <c r="E22" s="2">
        <v>2.1800000000000002</v>
      </c>
      <c r="F22" s="1" t="s">
        <v>19</v>
      </c>
      <c r="G22" s="8">
        <f>D22*E22</f>
        <v>10900</v>
      </c>
    </row>
    <row r="23" spans="1:9" x14ac:dyDescent="0.25">
      <c r="A23" s="1" t="s">
        <v>10</v>
      </c>
      <c r="B23" s="1" t="s">
        <v>12</v>
      </c>
      <c r="C23" s="2"/>
      <c r="D23" s="2">
        <v>5000</v>
      </c>
      <c r="E23" s="2">
        <v>2.105</v>
      </c>
      <c r="F23" s="1" t="s">
        <v>11</v>
      </c>
      <c r="G23" s="8">
        <f t="shared" ref="G23:G60" si="1">D23*E23</f>
        <v>10525</v>
      </c>
    </row>
    <row r="24" spans="1:9" x14ac:dyDescent="0.25">
      <c r="A24" s="1" t="s">
        <v>10</v>
      </c>
      <c r="B24" s="1" t="s">
        <v>12</v>
      </c>
      <c r="C24" s="2"/>
      <c r="D24" s="2">
        <v>5000</v>
      </c>
      <c r="E24" s="2">
        <v>2.105</v>
      </c>
      <c r="F24" s="1" t="s">
        <v>11</v>
      </c>
      <c r="G24" s="8">
        <f t="shared" si="1"/>
        <v>10525</v>
      </c>
    </row>
    <row r="25" spans="1:9" x14ac:dyDescent="0.25">
      <c r="A25" s="1" t="s">
        <v>10</v>
      </c>
      <c r="B25" s="1" t="s">
        <v>12</v>
      </c>
      <c r="C25" s="2"/>
      <c r="D25" s="2">
        <v>5000</v>
      </c>
      <c r="E25" s="2">
        <v>2.125</v>
      </c>
      <c r="F25" s="1" t="s">
        <v>11</v>
      </c>
      <c r="G25" s="8">
        <f t="shared" si="1"/>
        <v>10625</v>
      </c>
    </row>
    <row r="26" spans="1:9" x14ac:dyDescent="0.25">
      <c r="A26" s="1" t="s">
        <v>2</v>
      </c>
      <c r="B26" s="1" t="s">
        <v>12</v>
      </c>
      <c r="C26" s="2"/>
      <c r="D26" s="2">
        <v>5000</v>
      </c>
      <c r="E26" s="2">
        <v>2.125</v>
      </c>
      <c r="F26" s="1" t="s">
        <v>3</v>
      </c>
      <c r="G26" s="8">
        <f t="shared" si="1"/>
        <v>10625</v>
      </c>
    </row>
    <row r="27" spans="1:9" x14ac:dyDescent="0.25">
      <c r="A27" s="1" t="s">
        <v>2</v>
      </c>
      <c r="B27" s="1" t="s">
        <v>12</v>
      </c>
      <c r="C27" s="2"/>
      <c r="D27" s="2">
        <v>5000</v>
      </c>
      <c r="E27" s="2">
        <v>2.12</v>
      </c>
      <c r="F27" s="1" t="s">
        <v>3</v>
      </c>
      <c r="G27" s="8">
        <f t="shared" si="1"/>
        <v>10600</v>
      </c>
    </row>
    <row r="28" spans="1:9" x14ac:dyDescent="0.25">
      <c r="A28" s="1" t="s">
        <v>2</v>
      </c>
      <c r="B28" s="1" t="s">
        <v>12</v>
      </c>
      <c r="C28" s="2"/>
      <c r="D28" s="2">
        <v>5000</v>
      </c>
      <c r="E28" s="2">
        <v>2.0699999999999998</v>
      </c>
      <c r="F28" s="1" t="s">
        <v>3</v>
      </c>
      <c r="G28" s="8">
        <f t="shared" si="1"/>
        <v>10350</v>
      </c>
    </row>
    <row r="29" spans="1:9" x14ac:dyDescent="0.25">
      <c r="A29" s="1" t="s">
        <v>0</v>
      </c>
      <c r="B29" s="1" t="s">
        <v>12</v>
      </c>
      <c r="C29" s="2"/>
      <c r="D29" s="2">
        <v>5000</v>
      </c>
      <c r="E29" s="2">
        <v>2.0950000000000002</v>
      </c>
      <c r="F29" s="1" t="s">
        <v>1</v>
      </c>
      <c r="G29" s="8">
        <f t="shared" si="1"/>
        <v>10475.000000000002</v>
      </c>
    </row>
    <row r="30" spans="1:9" x14ac:dyDescent="0.25">
      <c r="A30" s="1" t="s">
        <v>0</v>
      </c>
      <c r="B30" s="1" t="s">
        <v>12</v>
      </c>
      <c r="C30" s="2"/>
      <c r="D30" s="2">
        <v>5000</v>
      </c>
      <c r="E30" s="2">
        <v>2.0299999999999998</v>
      </c>
      <c r="F30" s="1" t="s">
        <v>1</v>
      </c>
      <c r="G30" s="8">
        <f t="shared" si="1"/>
        <v>10149.999999999998</v>
      </c>
    </row>
    <row r="31" spans="1:9" x14ac:dyDescent="0.25">
      <c r="A31" s="1" t="s">
        <v>10</v>
      </c>
      <c r="B31" s="1" t="s">
        <v>12</v>
      </c>
      <c r="C31" s="2"/>
      <c r="D31" s="2">
        <v>5000</v>
      </c>
      <c r="E31" s="2">
        <v>2.0299999999999998</v>
      </c>
      <c r="F31" s="1" t="s">
        <v>11</v>
      </c>
      <c r="G31" s="8">
        <f t="shared" si="1"/>
        <v>10149.999999999998</v>
      </c>
    </row>
    <row r="32" spans="1:9" x14ac:dyDescent="0.25">
      <c r="A32" s="1" t="s">
        <v>23</v>
      </c>
      <c r="B32" s="1" t="s">
        <v>12</v>
      </c>
      <c r="C32" s="2"/>
      <c r="D32" s="2">
        <v>5000</v>
      </c>
      <c r="E32" s="2">
        <v>2.02</v>
      </c>
      <c r="F32" s="1" t="s">
        <v>24</v>
      </c>
      <c r="G32" s="8">
        <f t="shared" si="1"/>
        <v>10100</v>
      </c>
    </row>
    <row r="33" spans="1:7" x14ac:dyDescent="0.25">
      <c r="A33" s="1" t="s">
        <v>2</v>
      </c>
      <c r="B33" s="1" t="s">
        <v>12</v>
      </c>
      <c r="C33" s="2"/>
      <c r="D33" s="2">
        <v>5000</v>
      </c>
      <c r="E33" s="2">
        <v>2.0150000000000001</v>
      </c>
      <c r="F33" s="1" t="s">
        <v>3</v>
      </c>
      <c r="G33" s="8">
        <f t="shared" si="1"/>
        <v>10075</v>
      </c>
    </row>
    <row r="34" spans="1:7" x14ac:dyDescent="0.25">
      <c r="A34" s="1" t="s">
        <v>23</v>
      </c>
      <c r="B34" s="1" t="s">
        <v>12</v>
      </c>
      <c r="C34" s="2"/>
      <c r="D34" s="2">
        <v>5000</v>
      </c>
      <c r="E34" s="2">
        <v>2.0099999999999998</v>
      </c>
      <c r="F34" s="1" t="s">
        <v>24</v>
      </c>
      <c r="G34" s="8">
        <f t="shared" si="1"/>
        <v>10049.999999999998</v>
      </c>
    </row>
    <row r="35" spans="1:7" x14ac:dyDescent="0.25">
      <c r="A35" s="1" t="s">
        <v>14</v>
      </c>
      <c r="B35" s="1" t="s">
        <v>12</v>
      </c>
      <c r="C35" s="2"/>
      <c r="D35" s="2">
        <v>5000</v>
      </c>
      <c r="E35" s="2">
        <v>2.0449999999999999</v>
      </c>
      <c r="F35" s="1" t="s">
        <v>15</v>
      </c>
      <c r="G35" s="8">
        <f t="shared" si="1"/>
        <v>10225</v>
      </c>
    </row>
    <row r="36" spans="1:7" x14ac:dyDescent="0.25">
      <c r="A36" s="1" t="s">
        <v>26</v>
      </c>
      <c r="B36" s="1" t="s">
        <v>12</v>
      </c>
      <c r="C36" s="2"/>
      <c r="D36" s="2">
        <v>5000</v>
      </c>
      <c r="E36" s="2">
        <v>2.09</v>
      </c>
      <c r="F36" s="1" t="s">
        <v>25</v>
      </c>
      <c r="G36" s="8">
        <f t="shared" si="1"/>
        <v>10450</v>
      </c>
    </row>
    <row r="37" spans="1:7" x14ac:dyDescent="0.25">
      <c r="A37" s="1" t="s">
        <v>0</v>
      </c>
      <c r="B37" s="1" t="s">
        <v>12</v>
      </c>
      <c r="C37" s="2"/>
      <c r="D37" s="2">
        <v>5000</v>
      </c>
      <c r="E37" s="2">
        <v>2.06</v>
      </c>
      <c r="F37" s="1" t="s">
        <v>1</v>
      </c>
      <c r="G37" s="8">
        <f t="shared" si="1"/>
        <v>10300</v>
      </c>
    </row>
    <row r="38" spans="1:7" x14ac:dyDescent="0.25">
      <c r="A38" s="1" t="s">
        <v>27</v>
      </c>
      <c r="B38" s="1" t="s">
        <v>12</v>
      </c>
      <c r="C38" s="2"/>
      <c r="D38" s="2">
        <v>5000</v>
      </c>
      <c r="E38" s="2">
        <v>2.0499999999999998</v>
      </c>
      <c r="F38" s="1" t="s">
        <v>28</v>
      </c>
      <c r="G38" s="8">
        <f t="shared" si="1"/>
        <v>10250</v>
      </c>
    </row>
    <row r="39" spans="1:7" x14ac:dyDescent="0.25">
      <c r="A39" s="1" t="s">
        <v>27</v>
      </c>
      <c r="B39" s="1" t="s">
        <v>12</v>
      </c>
      <c r="C39" s="2"/>
      <c r="D39" s="2">
        <v>5000</v>
      </c>
      <c r="E39" s="2">
        <v>2.0550000000000002</v>
      </c>
      <c r="F39" s="1" t="s">
        <v>28</v>
      </c>
      <c r="G39" s="8">
        <f t="shared" si="1"/>
        <v>10275</v>
      </c>
    </row>
    <row r="40" spans="1:7" x14ac:dyDescent="0.25">
      <c r="A40" s="1" t="s">
        <v>10</v>
      </c>
      <c r="B40" s="1" t="s">
        <v>12</v>
      </c>
      <c r="C40" s="2"/>
      <c r="D40" s="2">
        <v>2500</v>
      </c>
      <c r="E40" s="2">
        <v>2.06</v>
      </c>
      <c r="F40" s="1" t="s">
        <v>11</v>
      </c>
      <c r="G40" s="8">
        <f t="shared" si="1"/>
        <v>5150</v>
      </c>
    </row>
    <row r="41" spans="1:7" x14ac:dyDescent="0.25">
      <c r="A41" s="1" t="s">
        <v>26</v>
      </c>
      <c r="B41" s="1" t="s">
        <v>12</v>
      </c>
      <c r="C41" s="2"/>
      <c r="D41" s="2">
        <v>2500</v>
      </c>
      <c r="E41" s="2">
        <v>2.0750000000000002</v>
      </c>
      <c r="F41" s="1" t="s">
        <v>29</v>
      </c>
      <c r="G41" s="8">
        <f t="shared" si="1"/>
        <v>5187.5</v>
      </c>
    </row>
    <row r="42" spans="1:7" x14ac:dyDescent="0.25">
      <c r="A42" s="1" t="s">
        <v>26</v>
      </c>
      <c r="B42" s="1" t="s">
        <v>12</v>
      </c>
      <c r="C42" s="2"/>
      <c r="D42" s="2">
        <v>1938</v>
      </c>
      <c r="E42" s="2">
        <v>2.08</v>
      </c>
      <c r="F42" s="1" t="s">
        <v>29</v>
      </c>
      <c r="G42" s="8">
        <f t="shared" si="1"/>
        <v>4031.04</v>
      </c>
    </row>
    <row r="43" spans="1:7" x14ac:dyDescent="0.25">
      <c r="A43" s="1" t="s">
        <v>26</v>
      </c>
      <c r="B43" s="1" t="s">
        <v>12</v>
      </c>
      <c r="C43" s="2"/>
      <c r="D43" s="2">
        <v>5000</v>
      </c>
      <c r="E43" s="2">
        <v>2.08</v>
      </c>
      <c r="F43" s="1" t="s">
        <v>25</v>
      </c>
      <c r="G43" s="8">
        <f t="shared" si="1"/>
        <v>10400</v>
      </c>
    </row>
    <row r="44" spans="1:7" x14ac:dyDescent="0.25">
      <c r="A44" s="1" t="s">
        <v>10</v>
      </c>
      <c r="B44" s="1" t="s">
        <v>12</v>
      </c>
      <c r="C44" s="2"/>
      <c r="D44" s="2">
        <v>2500</v>
      </c>
      <c r="E44" s="2">
        <v>2.08</v>
      </c>
      <c r="F44" s="1" t="s">
        <v>11</v>
      </c>
      <c r="G44" s="8">
        <f t="shared" si="1"/>
        <v>5200</v>
      </c>
    </row>
    <row r="45" spans="1:7" x14ac:dyDescent="0.25">
      <c r="A45" s="1" t="s">
        <v>2</v>
      </c>
      <c r="B45" s="1" t="s">
        <v>12</v>
      </c>
      <c r="C45" s="2"/>
      <c r="D45" s="2">
        <v>2500</v>
      </c>
      <c r="E45" s="2">
        <v>2.08</v>
      </c>
      <c r="F45" s="1" t="s">
        <v>3</v>
      </c>
      <c r="G45" s="8">
        <f t="shared" si="1"/>
        <v>5200</v>
      </c>
    </row>
    <row r="46" spans="1:7" x14ac:dyDescent="0.25">
      <c r="A46" s="1" t="s">
        <v>31</v>
      </c>
      <c r="B46" s="1" t="s">
        <v>12</v>
      </c>
      <c r="C46" s="2"/>
      <c r="D46" s="2">
        <v>5000</v>
      </c>
      <c r="E46" s="2">
        <v>2.0649999999999999</v>
      </c>
      <c r="F46" s="1" t="s">
        <v>32</v>
      </c>
      <c r="G46" s="8">
        <f t="shared" si="1"/>
        <v>10325</v>
      </c>
    </row>
    <row r="47" spans="1:7" x14ac:dyDescent="0.25">
      <c r="A47" s="1" t="s">
        <v>31</v>
      </c>
      <c r="B47" s="1" t="s">
        <v>12</v>
      </c>
      <c r="C47" s="2"/>
      <c r="D47" s="2">
        <v>3948</v>
      </c>
      <c r="E47" s="2">
        <v>2.04</v>
      </c>
      <c r="F47" s="1" t="s">
        <v>32</v>
      </c>
      <c r="G47" s="8">
        <f t="shared" si="1"/>
        <v>8053.92</v>
      </c>
    </row>
    <row r="48" spans="1:7" x14ac:dyDescent="0.25">
      <c r="A48" s="1" t="s">
        <v>10</v>
      </c>
      <c r="B48" s="1" t="s">
        <v>12</v>
      </c>
      <c r="C48" s="2"/>
      <c r="D48" s="2">
        <v>1052</v>
      </c>
      <c r="E48" s="2">
        <v>1.95</v>
      </c>
      <c r="F48" s="1" t="s">
        <v>11</v>
      </c>
      <c r="G48" s="8">
        <f t="shared" si="1"/>
        <v>2051.4</v>
      </c>
    </row>
    <row r="49" spans="1:7" x14ac:dyDescent="0.25">
      <c r="A49" s="1" t="s">
        <v>14</v>
      </c>
      <c r="B49" s="1" t="s">
        <v>12</v>
      </c>
      <c r="C49" s="2"/>
      <c r="D49" s="2">
        <v>5000</v>
      </c>
      <c r="E49" s="2">
        <v>1.95</v>
      </c>
      <c r="F49" s="1" t="s">
        <v>15</v>
      </c>
      <c r="G49" s="8">
        <f t="shared" si="1"/>
        <v>9750</v>
      </c>
    </row>
    <row r="50" spans="1:7" x14ac:dyDescent="0.25">
      <c r="A50" s="1" t="s">
        <v>18</v>
      </c>
      <c r="B50" s="1" t="s">
        <v>12</v>
      </c>
      <c r="C50" s="2"/>
      <c r="D50" s="2">
        <v>5000</v>
      </c>
      <c r="E50" s="2">
        <v>1.915</v>
      </c>
      <c r="F50" s="1" t="s">
        <v>19</v>
      </c>
      <c r="G50" s="8">
        <f t="shared" si="1"/>
        <v>9575</v>
      </c>
    </row>
    <row r="51" spans="1:7" x14ac:dyDescent="0.25">
      <c r="A51" s="1" t="s">
        <v>10</v>
      </c>
      <c r="B51" s="1" t="s">
        <v>12</v>
      </c>
      <c r="C51" s="2"/>
      <c r="D51" s="2">
        <v>4000</v>
      </c>
      <c r="E51" s="2">
        <v>1.91</v>
      </c>
      <c r="F51" s="1" t="s">
        <v>11</v>
      </c>
      <c r="G51" s="8">
        <f t="shared" si="1"/>
        <v>7640</v>
      </c>
    </row>
    <row r="52" spans="1:7" x14ac:dyDescent="0.25">
      <c r="A52" s="1" t="s">
        <v>27</v>
      </c>
      <c r="B52" s="1" t="s">
        <v>12</v>
      </c>
      <c r="C52" s="2"/>
      <c r="D52" s="2">
        <v>1000</v>
      </c>
      <c r="E52" s="2">
        <v>1.92</v>
      </c>
      <c r="F52" s="1" t="s">
        <v>28</v>
      </c>
      <c r="G52" s="8">
        <f t="shared" si="1"/>
        <v>1920</v>
      </c>
    </row>
    <row r="53" spans="1:7" x14ac:dyDescent="0.25">
      <c r="A53" s="1" t="s">
        <v>27</v>
      </c>
      <c r="B53" s="1" t="s">
        <v>12</v>
      </c>
      <c r="C53" s="2"/>
      <c r="D53" s="2">
        <v>5000</v>
      </c>
      <c r="E53" s="2">
        <v>1.9450000000000001</v>
      </c>
      <c r="F53" s="1" t="s">
        <v>28</v>
      </c>
      <c r="G53" s="8">
        <f t="shared" si="1"/>
        <v>9725</v>
      </c>
    </row>
    <row r="54" spans="1:7" x14ac:dyDescent="0.25">
      <c r="A54" s="1" t="s">
        <v>27</v>
      </c>
      <c r="B54" s="1" t="s">
        <v>12</v>
      </c>
      <c r="C54" s="2"/>
      <c r="D54" s="2">
        <v>5000</v>
      </c>
      <c r="E54" s="2">
        <v>1.9550000000000001</v>
      </c>
      <c r="F54" s="1" t="s">
        <v>28</v>
      </c>
      <c r="G54" s="8">
        <f t="shared" si="1"/>
        <v>9775</v>
      </c>
    </row>
    <row r="55" spans="1:7" x14ac:dyDescent="0.25">
      <c r="A55" s="1" t="s">
        <v>14</v>
      </c>
      <c r="B55" s="1" t="s">
        <v>12</v>
      </c>
      <c r="C55" s="2"/>
      <c r="D55" s="2">
        <v>5000</v>
      </c>
      <c r="E55" s="2">
        <v>1.98</v>
      </c>
      <c r="F55" s="1" t="s">
        <v>15</v>
      </c>
      <c r="G55" s="8">
        <f t="shared" si="1"/>
        <v>9900</v>
      </c>
    </row>
    <row r="56" spans="1:7" x14ac:dyDescent="0.25">
      <c r="A56" s="1" t="s">
        <v>26</v>
      </c>
      <c r="B56" s="1" t="s">
        <v>12</v>
      </c>
      <c r="C56" s="2"/>
      <c r="D56" s="2">
        <v>5000</v>
      </c>
      <c r="E56" s="2">
        <v>1.98</v>
      </c>
      <c r="F56" s="1" t="s">
        <v>29</v>
      </c>
      <c r="G56" s="8">
        <f t="shared" si="1"/>
        <v>9900</v>
      </c>
    </row>
    <row r="57" spans="1:7" x14ac:dyDescent="0.25">
      <c r="A57" s="9" t="s">
        <v>40</v>
      </c>
      <c r="B57" s="9" t="s">
        <v>12</v>
      </c>
      <c r="C57" s="10"/>
      <c r="D57" s="10">
        <v>5000</v>
      </c>
      <c r="E57" s="10">
        <v>2.0550000000000002</v>
      </c>
      <c r="F57" s="9"/>
      <c r="G57" s="8">
        <f t="shared" si="1"/>
        <v>10275</v>
      </c>
    </row>
    <row r="58" spans="1:7" x14ac:dyDescent="0.25">
      <c r="A58" s="1" t="s">
        <v>0</v>
      </c>
      <c r="B58" s="1" t="s">
        <v>12</v>
      </c>
      <c r="C58" s="2"/>
      <c r="D58" s="2">
        <v>5000</v>
      </c>
      <c r="E58" s="2">
        <v>2.0550000000000002</v>
      </c>
      <c r="F58" s="1" t="s">
        <v>1</v>
      </c>
      <c r="G58" s="8">
        <f t="shared" si="1"/>
        <v>10275</v>
      </c>
    </row>
    <row r="59" spans="1:7" x14ac:dyDescent="0.25">
      <c r="A59" s="1" t="s">
        <v>10</v>
      </c>
      <c r="B59" s="1" t="s">
        <v>12</v>
      </c>
      <c r="C59" s="2"/>
      <c r="D59" s="2">
        <v>2030</v>
      </c>
      <c r="E59" s="2">
        <v>2.0750000000000002</v>
      </c>
      <c r="F59" s="1" t="s">
        <v>11</v>
      </c>
      <c r="G59" s="8">
        <f t="shared" si="1"/>
        <v>4212.25</v>
      </c>
    </row>
    <row r="60" spans="1:7" x14ac:dyDescent="0.25">
      <c r="A60" s="1" t="s">
        <v>2</v>
      </c>
      <c r="B60" s="1" t="s">
        <v>12</v>
      </c>
      <c r="C60" s="2"/>
      <c r="D60" s="2">
        <v>2500</v>
      </c>
      <c r="E60" s="2">
        <v>2.09</v>
      </c>
      <c r="F60" s="1" t="s">
        <v>3</v>
      </c>
      <c r="G60" s="8">
        <f t="shared" si="1"/>
        <v>5225</v>
      </c>
    </row>
    <row r="61" spans="1:7" x14ac:dyDescent="0.25">
      <c r="D61">
        <f>SUM(D2:D60)</f>
        <v>265468</v>
      </c>
      <c r="G61">
        <f>SUM(G2:G60)</f>
        <v>542406.11</v>
      </c>
    </row>
    <row r="62" spans="1:7" ht="13.8" thickBot="1" x14ac:dyDescent="0.3"/>
    <row r="63" spans="1:7" ht="16.2" thickBot="1" x14ac:dyDescent="0.35">
      <c r="D63" s="4" t="s">
        <v>7</v>
      </c>
      <c r="E63" s="5" t="s">
        <v>4</v>
      </c>
      <c r="F63" s="3">
        <f>G61/D61</f>
        <v>2.0432071285427997</v>
      </c>
    </row>
    <row r="65" spans="1:8" x14ac:dyDescent="0.25">
      <c r="A65" s="8"/>
      <c r="B65" s="8"/>
      <c r="C65" s="8"/>
      <c r="D65" s="8"/>
      <c r="E65" s="8"/>
      <c r="F65" s="8"/>
      <c r="G65" s="8"/>
      <c r="H65" s="11"/>
    </row>
    <row r="66" spans="1:8" x14ac:dyDescent="0.25">
      <c r="A66" s="12"/>
      <c r="B66" s="12"/>
      <c r="C66" s="13"/>
      <c r="D66" s="13"/>
      <c r="E66" s="13"/>
      <c r="F66" s="12"/>
      <c r="G66" s="8"/>
      <c r="H66" s="11"/>
    </row>
    <row r="67" spans="1:8" x14ac:dyDescent="0.25">
      <c r="A67" s="12"/>
      <c r="B67" s="12"/>
      <c r="C67" s="13"/>
      <c r="D67" s="13"/>
      <c r="E67" s="13"/>
      <c r="F67" s="12"/>
      <c r="G67" s="8"/>
      <c r="H67" s="11"/>
    </row>
    <row r="68" spans="1:8" x14ac:dyDescent="0.25">
      <c r="A68" s="12"/>
      <c r="B68" s="12"/>
      <c r="C68" s="13"/>
      <c r="D68" s="13"/>
      <c r="E68" s="13"/>
      <c r="F68" s="12"/>
      <c r="G68" s="8"/>
      <c r="H68" s="11"/>
    </row>
    <row r="69" spans="1:8" x14ac:dyDescent="0.25">
      <c r="A69" s="12"/>
      <c r="B69" s="12"/>
      <c r="C69" s="13"/>
      <c r="D69" s="13"/>
      <c r="E69" s="13"/>
      <c r="F69" s="12"/>
      <c r="G69" s="8"/>
      <c r="H69" s="11"/>
    </row>
    <row r="70" spans="1:8" x14ac:dyDescent="0.25">
      <c r="A70" s="12"/>
      <c r="B70" s="12"/>
      <c r="C70" s="13"/>
      <c r="D70" s="13"/>
      <c r="E70" s="13"/>
      <c r="F70" s="12"/>
      <c r="G70" s="8"/>
      <c r="H70" s="11"/>
    </row>
    <row r="71" spans="1:8" x14ac:dyDescent="0.25">
      <c r="A71" s="8"/>
      <c r="B71" s="8"/>
      <c r="C71" s="14"/>
      <c r="D71" s="14"/>
      <c r="E71" s="15"/>
      <c r="F71" s="8"/>
      <c r="G71" s="8"/>
      <c r="H71" s="11"/>
    </row>
    <row r="72" spans="1:8" x14ac:dyDescent="0.25">
      <c r="A72" s="8"/>
      <c r="B72" s="8"/>
      <c r="C72" s="14"/>
      <c r="D72" s="14"/>
      <c r="E72" s="15"/>
      <c r="F72" s="8"/>
      <c r="G72" s="8"/>
      <c r="H72" s="11"/>
    </row>
    <row r="73" spans="1:8" x14ac:dyDescent="0.25">
      <c r="A73" s="8"/>
      <c r="B73" s="8"/>
      <c r="C73" s="14"/>
      <c r="D73" s="14"/>
      <c r="E73" s="15"/>
      <c r="F73" s="8"/>
      <c r="G73" s="8"/>
      <c r="H73" s="11"/>
    </row>
    <row r="74" spans="1:8" x14ac:dyDescent="0.25">
      <c r="A74" s="8"/>
      <c r="B74" s="8"/>
      <c r="C74" s="8"/>
      <c r="D74" s="8"/>
      <c r="E74" s="8"/>
      <c r="F74" s="8"/>
      <c r="G74" s="8"/>
      <c r="H74" s="11"/>
    </row>
    <row r="75" spans="1:8" x14ac:dyDescent="0.25">
      <c r="A75" s="8"/>
      <c r="B75" s="8"/>
      <c r="C75" s="8"/>
      <c r="D75" s="8"/>
      <c r="E75" s="8"/>
      <c r="F75" s="8"/>
      <c r="G75" s="8"/>
      <c r="H75" s="11"/>
    </row>
    <row r="76" spans="1:8" ht="15.6" x14ac:dyDescent="0.3">
      <c r="A76" s="8"/>
      <c r="B76" s="8"/>
      <c r="C76" s="8"/>
      <c r="D76" s="16"/>
      <c r="E76" s="17"/>
      <c r="F76" s="18"/>
      <c r="G76" s="8"/>
      <c r="H76" s="11"/>
    </row>
    <row r="77" spans="1:8" x14ac:dyDescent="0.25">
      <c r="A77" s="8"/>
      <c r="B77" s="8"/>
      <c r="C77" s="8"/>
      <c r="D77" s="8"/>
      <c r="E77" s="8"/>
      <c r="F77" s="8"/>
      <c r="G77" s="8"/>
      <c r="H77" s="1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I15" sqref="I15"/>
    </sheetView>
  </sheetViews>
  <sheetFormatPr defaultColWidth="9.109375" defaultRowHeight="13.2" x14ac:dyDescent="0.25"/>
  <cols>
    <col min="2" max="2" width="23.88671875" customWidth="1"/>
    <col min="3" max="3" width="0.6640625" customWidth="1"/>
    <col min="6" max="6" width="11" bestFit="1" customWidth="1"/>
  </cols>
  <sheetData>
    <row r="2" spans="1:7" x14ac:dyDescent="0.25">
      <c r="A2" s="1" t="s">
        <v>5</v>
      </c>
      <c r="B2" s="1" t="s">
        <v>9</v>
      </c>
      <c r="C2" s="2"/>
      <c r="D2" s="2">
        <v>5000</v>
      </c>
      <c r="E2" s="2">
        <v>2.125</v>
      </c>
      <c r="F2" s="1" t="s">
        <v>6</v>
      </c>
      <c r="G2">
        <f>D2*E2</f>
        <v>10625</v>
      </c>
    </row>
    <row r="3" spans="1:7" x14ac:dyDescent="0.25">
      <c r="A3" s="1" t="s">
        <v>10</v>
      </c>
      <c r="B3" s="1" t="s">
        <v>9</v>
      </c>
      <c r="C3" s="2"/>
      <c r="D3" s="2">
        <v>5000</v>
      </c>
      <c r="E3" s="2">
        <v>2.16</v>
      </c>
      <c r="F3" s="1" t="s">
        <v>11</v>
      </c>
      <c r="G3">
        <f t="shared" ref="G3:G11" si="0">D3*E3</f>
        <v>10800</v>
      </c>
    </row>
    <row r="4" spans="1:7" x14ac:dyDescent="0.25">
      <c r="A4" s="1" t="s">
        <v>5</v>
      </c>
      <c r="B4" s="1" t="s">
        <v>9</v>
      </c>
      <c r="C4" s="2"/>
      <c r="D4" s="2">
        <v>5000</v>
      </c>
      <c r="E4" s="2">
        <v>2.17</v>
      </c>
      <c r="F4" s="1" t="s">
        <v>6</v>
      </c>
      <c r="G4">
        <f t="shared" si="0"/>
        <v>10850</v>
      </c>
    </row>
    <row r="5" spans="1:7" x14ac:dyDescent="0.25">
      <c r="A5" s="1" t="s">
        <v>0</v>
      </c>
      <c r="B5" s="1" t="s">
        <v>9</v>
      </c>
      <c r="C5" s="2"/>
      <c r="D5" s="2">
        <v>5000</v>
      </c>
      <c r="E5" s="2">
        <v>2.1349999999999998</v>
      </c>
      <c r="F5" s="1" t="s">
        <v>1</v>
      </c>
      <c r="G5">
        <f t="shared" si="0"/>
        <v>10674.999999999998</v>
      </c>
    </row>
    <row r="6" spans="1:7" x14ac:dyDescent="0.25">
      <c r="A6" s="9" t="s">
        <v>30</v>
      </c>
      <c r="B6" s="9" t="s">
        <v>9</v>
      </c>
      <c r="C6" s="10"/>
      <c r="D6" s="10">
        <v>2500</v>
      </c>
      <c r="E6" s="10">
        <v>2.2850000000000001</v>
      </c>
      <c r="F6" s="9" t="s">
        <v>41</v>
      </c>
      <c r="G6">
        <f t="shared" si="0"/>
        <v>5712.5</v>
      </c>
    </row>
    <row r="7" spans="1:7" x14ac:dyDescent="0.25">
      <c r="A7" s="1" t="s">
        <v>37</v>
      </c>
      <c r="B7" s="1" t="s">
        <v>9</v>
      </c>
      <c r="C7" s="2"/>
      <c r="D7" s="2">
        <v>2500</v>
      </c>
      <c r="E7" s="2">
        <v>2.1850000000000001</v>
      </c>
      <c r="F7" s="1" t="s">
        <v>38</v>
      </c>
      <c r="G7">
        <f t="shared" si="0"/>
        <v>5462.5</v>
      </c>
    </row>
    <row r="8" spans="1:7" x14ac:dyDescent="0.25">
      <c r="A8" s="1" t="s">
        <v>37</v>
      </c>
      <c r="B8" s="1" t="s">
        <v>9</v>
      </c>
      <c r="C8" s="2"/>
      <c r="D8" s="2">
        <v>5000</v>
      </c>
      <c r="E8" s="2">
        <v>2.1749999999999998</v>
      </c>
      <c r="F8" s="1" t="s">
        <v>38</v>
      </c>
      <c r="G8">
        <f>D8*E8</f>
        <v>10875</v>
      </c>
    </row>
    <row r="9" spans="1:7" x14ac:dyDescent="0.25">
      <c r="A9" s="9" t="s">
        <v>30</v>
      </c>
      <c r="B9" s="9" t="s">
        <v>9</v>
      </c>
      <c r="C9" s="10"/>
      <c r="D9" s="10">
        <v>2500</v>
      </c>
      <c r="E9" s="10">
        <v>2.2250000000000001</v>
      </c>
      <c r="F9" s="9" t="s">
        <v>41</v>
      </c>
      <c r="G9">
        <f t="shared" si="0"/>
        <v>5562.5</v>
      </c>
    </row>
    <row r="10" spans="1:7" x14ac:dyDescent="0.25">
      <c r="A10" s="1" t="s">
        <v>42</v>
      </c>
      <c r="B10" s="1" t="s">
        <v>9</v>
      </c>
      <c r="C10" s="2"/>
      <c r="D10" s="2">
        <v>4300</v>
      </c>
      <c r="E10" s="2">
        <v>2.2850000000000001</v>
      </c>
      <c r="F10" s="1" t="s">
        <v>43</v>
      </c>
      <c r="G10">
        <f t="shared" si="0"/>
        <v>9825.5</v>
      </c>
    </row>
    <row r="11" spans="1:7" x14ac:dyDescent="0.25">
      <c r="A11" s="1" t="s">
        <v>44</v>
      </c>
      <c r="B11" s="1" t="s">
        <v>9</v>
      </c>
      <c r="C11" s="2"/>
      <c r="D11" s="2">
        <v>5000</v>
      </c>
      <c r="E11" s="2">
        <v>2.2400000000000002</v>
      </c>
      <c r="F11" s="1" t="s">
        <v>43</v>
      </c>
      <c r="G11">
        <f t="shared" si="0"/>
        <v>11200.000000000002</v>
      </c>
    </row>
    <row r="12" spans="1:7" x14ac:dyDescent="0.25">
      <c r="D12">
        <f>SUM(D2:D11)</f>
        <v>41800</v>
      </c>
      <c r="G12">
        <f>SUM(G2:G11)</f>
        <v>91588</v>
      </c>
    </row>
    <row r="13" spans="1:7" ht="13.8" thickBot="1" x14ac:dyDescent="0.3"/>
    <row r="14" spans="1:7" ht="16.2" thickBot="1" x14ac:dyDescent="0.35">
      <c r="D14" s="6" t="s">
        <v>8</v>
      </c>
      <c r="E14" s="7" t="s">
        <v>4</v>
      </c>
      <c r="F14" s="3">
        <f>G12/D12</f>
        <v>2.1911004784688997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CIG</vt:lpstr>
      <vt:lpstr>CHEY HUB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sscott5</dc:creator>
  <cp:lastModifiedBy>Havlíček Jan</cp:lastModifiedBy>
  <dcterms:created xsi:type="dcterms:W3CDTF">2001-05-29T14:28:22Z</dcterms:created>
  <dcterms:modified xsi:type="dcterms:W3CDTF">2023-09-10T11:06:56Z</dcterms:modified>
</cp:coreProperties>
</file>