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028" yWindow="-12" windowWidth="5040" windowHeight="4356" tabRatio="669"/>
  </bookViews>
  <sheets>
    <sheet name="Headcount1" sheetId="13" r:id="rId1"/>
    <sheet name="Headcount1 Data" sheetId="11" r:id="rId2"/>
    <sheet name="Headcount2" sheetId="17" r:id="rId3"/>
    <sheet name="Headcount2 Data" sheetId="15" r:id="rId4"/>
    <sheet name="Saved Charts" sheetId="1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Headcount1!$A$1:$Y$37</definedName>
    <definedName name="_xlnm.Print_Area" localSheetId="1">'Headcount1 Data'!$A$1:$U$49</definedName>
    <definedName name="_xlnm.Print_Area" localSheetId="2">Headcount2!$A$1:$X$38</definedName>
  </definedNames>
  <calcPr calcId="92512" calcMode="manual"/>
</workbook>
</file>

<file path=xl/calcChain.xml><?xml version="1.0" encoding="utf-8"?>
<calcChain xmlns="http://schemas.openxmlformats.org/spreadsheetml/2006/main">
  <c r="X1" i="13" l="1"/>
  <c r="B2" i="13"/>
  <c r="G7" i="13"/>
  <c r="I7" i="13"/>
  <c r="K7" i="13"/>
  <c r="M7" i="13"/>
  <c r="O7" i="13"/>
  <c r="R7" i="13"/>
  <c r="U7" i="13"/>
  <c r="G8" i="13"/>
  <c r="I8" i="13"/>
  <c r="K8" i="13"/>
  <c r="M8" i="13"/>
  <c r="O8" i="13"/>
  <c r="R8" i="13"/>
  <c r="U8" i="13"/>
  <c r="G9" i="13"/>
  <c r="I9" i="13"/>
  <c r="K9" i="13"/>
  <c r="M9" i="13"/>
  <c r="O9" i="13"/>
  <c r="R9" i="13"/>
  <c r="U9" i="13"/>
  <c r="G10" i="13"/>
  <c r="I10" i="13"/>
  <c r="K10" i="13"/>
  <c r="M10" i="13"/>
  <c r="O10" i="13"/>
  <c r="R10" i="13"/>
  <c r="U10" i="13"/>
  <c r="G11" i="13"/>
  <c r="I11" i="13"/>
  <c r="K11" i="13"/>
  <c r="M11" i="13"/>
  <c r="O11" i="13"/>
  <c r="R11" i="13"/>
  <c r="U11" i="13"/>
  <c r="G12" i="13"/>
  <c r="I12" i="13"/>
  <c r="K12" i="13"/>
  <c r="M12" i="13"/>
  <c r="O12" i="13"/>
  <c r="R12" i="13"/>
  <c r="U12" i="13"/>
  <c r="X1" i="17"/>
  <c r="B2" i="17"/>
  <c r="G7" i="17"/>
  <c r="I7" i="17"/>
  <c r="K7" i="17"/>
  <c r="M7" i="17"/>
  <c r="O7" i="17"/>
  <c r="R7" i="17"/>
  <c r="U7" i="17"/>
  <c r="G8" i="17"/>
  <c r="I8" i="17"/>
  <c r="K8" i="17"/>
  <c r="M8" i="17"/>
  <c r="O8" i="17"/>
  <c r="R8" i="17"/>
  <c r="U8" i="17"/>
  <c r="G9" i="17"/>
  <c r="I9" i="17"/>
  <c r="K9" i="17"/>
  <c r="M9" i="17"/>
  <c r="O9" i="17"/>
  <c r="R9" i="17"/>
  <c r="U9" i="17"/>
  <c r="G10" i="17"/>
  <c r="I10" i="17"/>
  <c r="K10" i="17"/>
  <c r="M10" i="17"/>
  <c r="O10" i="17"/>
  <c r="R10" i="17"/>
  <c r="U10" i="17"/>
  <c r="G11" i="17"/>
  <c r="I11" i="17"/>
  <c r="K11" i="17"/>
  <c r="M11" i="17"/>
  <c r="O11" i="17"/>
  <c r="R11" i="17"/>
  <c r="U11" i="17"/>
  <c r="B21" i="15"/>
  <c r="C21" i="15"/>
  <c r="D21" i="15"/>
  <c r="E21" i="15"/>
  <c r="F21" i="15"/>
  <c r="B36" i="15"/>
  <c r="D36" i="15"/>
</calcChain>
</file>

<file path=xl/sharedStrings.xml><?xml version="1.0" encoding="utf-8"?>
<sst xmlns="http://schemas.openxmlformats.org/spreadsheetml/2006/main" count="214" uniqueCount="65">
  <si>
    <t>Plan</t>
  </si>
  <si>
    <t>Europe</t>
  </si>
  <si>
    <t>Total</t>
  </si>
  <si>
    <t>Variance</t>
  </si>
  <si>
    <t>Jan</t>
  </si>
  <si>
    <t>May</t>
  </si>
  <si>
    <t>Jul</t>
  </si>
  <si>
    <t>Aug</t>
  </si>
  <si>
    <t>Sept</t>
  </si>
  <si>
    <t>Oct</t>
  </si>
  <si>
    <t>Nov</t>
  </si>
  <si>
    <t>Dec</t>
  </si>
  <si>
    <t>Feb</t>
  </si>
  <si>
    <t>Mar</t>
  </si>
  <si>
    <t>Apr</t>
  </si>
  <si>
    <t>Jun</t>
  </si>
  <si>
    <t>Trading</t>
  </si>
  <si>
    <t>Originations</t>
  </si>
  <si>
    <t>Leavers</t>
  </si>
  <si>
    <t>HEADCOUNT</t>
  </si>
  <si>
    <t>Headcount Summary</t>
  </si>
  <si>
    <t>Commercial</t>
  </si>
  <si>
    <t>Support</t>
  </si>
  <si>
    <t>Starters</t>
  </si>
  <si>
    <t>EUROPE</t>
  </si>
  <si>
    <t>Assts/Invts</t>
  </si>
  <si>
    <t>Commercial Headcount DATA</t>
  </si>
  <si>
    <t>Starters/Leavers DATA</t>
  </si>
  <si>
    <t>Commercial Support Headcount DATA</t>
  </si>
  <si>
    <t>HEADCOUNT CHARTS DATA</t>
  </si>
  <si>
    <t>Chairman</t>
  </si>
  <si>
    <t>IT</t>
  </si>
  <si>
    <t>Enron Metals</t>
  </si>
  <si>
    <t>RHO</t>
  </si>
  <si>
    <t>Global Markets</t>
  </si>
  <si>
    <t>Net Works</t>
  </si>
  <si>
    <t>Industrial Markets</t>
  </si>
  <si>
    <t>Global Assets</t>
  </si>
  <si>
    <t>Industrial Market</t>
  </si>
  <si>
    <t>Net Works*</t>
  </si>
  <si>
    <t>*Includes employees and contractors</t>
  </si>
  <si>
    <t>North America</t>
  </si>
  <si>
    <t>Pulp. Paper &amp; Lumber</t>
  </si>
  <si>
    <t>Steel</t>
  </si>
  <si>
    <t>Asset Operations</t>
  </si>
  <si>
    <t>Transaction Dev. &amp; Other</t>
  </si>
  <si>
    <t>Analysts, Assoc. &amp; Other</t>
  </si>
  <si>
    <t>Assts &amp; Invts</t>
  </si>
  <si>
    <t>Enron</t>
  </si>
  <si>
    <t>Contractors</t>
  </si>
  <si>
    <t>EEOS</t>
  </si>
  <si>
    <t>EES Wholesale</t>
  </si>
  <si>
    <t>South America</t>
  </si>
  <si>
    <t xml:space="preserve">  North America </t>
  </si>
  <si>
    <t xml:space="preserve">South America </t>
  </si>
  <si>
    <t xml:space="preserve">         EES Wholesale </t>
  </si>
  <si>
    <t xml:space="preserve">Europe </t>
  </si>
  <si>
    <t xml:space="preserve">            Global Markets </t>
  </si>
  <si>
    <t>S</t>
  </si>
  <si>
    <t xml:space="preserve">          EES Wholesale </t>
  </si>
  <si>
    <t>PLAN</t>
  </si>
  <si>
    <t>EES</t>
  </si>
  <si>
    <t xml:space="preserve">   Global Assets</t>
  </si>
  <si>
    <t xml:space="preserve">  Net Works</t>
  </si>
  <si>
    <t xml:space="preserve"> Industrial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</si>
</sst>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_);\(0.0\)"/>
    <numFmt numFmtId="167" formatCode="#,##0.0_);\(#,##0.0\)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7"/>
      <name val="Arial"/>
      <family val="2"/>
    </font>
    <font>
      <b/>
      <sz val="11"/>
      <color indexed="53"/>
      <name val="Arial"/>
      <family val="2"/>
    </font>
    <font>
      <sz val="10"/>
      <name val="Symbol"/>
      <family val="1"/>
      <charset val="2"/>
    </font>
    <font>
      <b/>
      <sz val="9"/>
      <color indexed="12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indexed="46"/>
      <name val="Arial"/>
      <family val="2"/>
    </font>
    <font>
      <sz val="10"/>
      <name val="Arial"/>
    </font>
    <font>
      <b/>
      <i/>
      <sz val="9"/>
      <name val="Times New Roman"/>
      <family val="1"/>
    </font>
    <font>
      <b/>
      <sz val="20"/>
      <color indexed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1"/>
      <color indexed="40"/>
      <name val="Arial"/>
      <family val="2"/>
    </font>
    <font>
      <b/>
      <sz val="11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52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1" fillId="0" borderId="0" xfId="0" applyFont="1"/>
    <xf numFmtId="0" fontId="5" fillId="0" borderId="0" xfId="0" applyFont="1"/>
    <xf numFmtId="0" fontId="4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2" fillId="0" borderId="0" xfId="0" applyFont="1"/>
    <xf numFmtId="164" fontId="1" fillId="0" borderId="0" xfId="1" applyNumberFormat="1" applyFill="1" applyAlignment="1">
      <alignment horizontal="center"/>
    </xf>
    <xf numFmtId="0" fontId="15" fillId="0" borderId="0" xfId="0" applyFont="1" applyAlignment="1">
      <alignment vertical="top"/>
    </xf>
    <xf numFmtId="164" fontId="8" fillId="0" borderId="0" xfId="1" applyNumberFormat="1" applyFont="1" applyFill="1" applyAlignment="1">
      <alignment horizontal="right" vertical="center"/>
    </xf>
    <xf numFmtId="0" fontId="1" fillId="0" borderId="0" xfId="2" applyFont="1"/>
    <xf numFmtId="0" fontId="2" fillId="0" borderId="0" xfId="2" applyFont="1" applyAlignment="1">
      <alignment horizontal="center"/>
    </xf>
    <xf numFmtId="0" fontId="2" fillId="0" borderId="0" xfId="2" applyFont="1"/>
    <xf numFmtId="0" fontId="1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9" fillId="0" borderId="0" xfId="0" applyFont="1" applyFill="1" applyAlignment="1">
      <alignment horizontal="center"/>
    </xf>
    <xf numFmtId="167" fontId="9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4" fillId="0" borderId="0" xfId="0" applyFont="1" applyFill="1" applyBorder="1"/>
    <xf numFmtId="0" fontId="13" fillId="0" borderId="0" xfId="0" applyFont="1" applyBorder="1"/>
    <xf numFmtId="37" fontId="1" fillId="0" borderId="0" xfId="2" applyNumberFormat="1" applyFont="1"/>
    <xf numFmtId="49" fontId="2" fillId="0" borderId="0" xfId="2" applyNumberFormat="1" applyFont="1"/>
    <xf numFmtId="37" fontId="16" fillId="0" borderId="0" xfId="2" applyNumberFormat="1" applyFont="1"/>
    <xf numFmtId="0" fontId="15" fillId="0" borderId="0" xfId="0" applyFont="1" applyBorder="1" applyAlignment="1">
      <alignment vertical="top"/>
    </xf>
    <xf numFmtId="0" fontId="17" fillId="0" borderId="0" xfId="0" applyFont="1" applyBorder="1"/>
    <xf numFmtId="41" fontId="9" fillId="0" borderId="0" xfId="0" applyNumberFormat="1" applyFont="1" applyAlignment="1">
      <alignment horizontal="right"/>
    </xf>
    <xf numFmtId="41" fontId="9" fillId="0" borderId="2" xfId="0" applyNumberFormat="1" applyFont="1" applyBorder="1" applyAlignment="1">
      <alignment horizontal="right"/>
    </xf>
    <xf numFmtId="41" fontId="9" fillId="0" borderId="0" xfId="0" applyNumberFormat="1" applyFont="1" applyBorder="1" applyAlignment="1">
      <alignment horizontal="right"/>
    </xf>
    <xf numFmtId="41" fontId="9" fillId="0" borderId="3" xfId="0" applyNumberFormat="1" applyFont="1" applyBorder="1" applyAlignment="1">
      <alignment horizontal="right" vertical="center"/>
    </xf>
    <xf numFmtId="41" fontId="9" fillId="0" borderId="0" xfId="0" applyNumberFormat="1" applyFont="1" applyBorder="1" applyAlignment="1">
      <alignment horizontal="right" vertical="center"/>
    </xf>
    <xf numFmtId="41" fontId="9" fillId="0" borderId="0" xfId="0" applyNumberFormat="1" applyFont="1" applyAlignment="1">
      <alignment horizontal="right" vertical="center"/>
    </xf>
    <xf numFmtId="41" fontId="9" fillId="0" borderId="2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2" applyFont="1"/>
    <xf numFmtId="0" fontId="2" fillId="2" borderId="4" xfId="2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37" fontId="1" fillId="0" borderId="0" xfId="2" applyNumberFormat="1" applyFont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1" fillId="0" borderId="0" xfId="2" applyFont="1" applyFill="1"/>
    <xf numFmtId="37" fontId="1" fillId="0" borderId="0" xfId="2" applyNumberFormat="1" applyFont="1" applyFill="1" applyAlignment="1">
      <alignment horizontal="center"/>
    </xf>
    <xf numFmtId="37" fontId="1" fillId="0" borderId="0" xfId="2" applyNumberFormat="1" applyFont="1" applyFill="1"/>
    <xf numFmtId="0" fontId="12" fillId="0" borderId="0" xfId="0" applyFont="1" applyBorder="1" applyAlignment="1">
      <alignment vertical="top"/>
    </xf>
    <xf numFmtId="0" fontId="2" fillId="2" borderId="4" xfId="2" applyFont="1" applyFill="1" applyBorder="1" applyAlignment="1">
      <alignment horizontal="center" wrapText="1"/>
    </xf>
    <xf numFmtId="0" fontId="1" fillId="0" borderId="0" xfId="2" applyFont="1" applyAlignment="1">
      <alignment horizontal="center"/>
    </xf>
    <xf numFmtId="0" fontId="20" fillId="0" borderId="0" xfId="0" applyFont="1"/>
    <xf numFmtId="41" fontId="9" fillId="0" borderId="0" xfId="0" applyNumberFormat="1" applyFont="1" applyAlignment="1">
      <alignment horizontal="center"/>
    </xf>
    <xf numFmtId="41" fontId="9" fillId="0" borderId="5" xfId="0" applyNumberFormat="1" applyFont="1" applyBorder="1" applyAlignment="1">
      <alignment horizontal="center"/>
    </xf>
    <xf numFmtId="41" fontId="9" fillId="0" borderId="1" xfId="0" applyNumberFormat="1" applyFont="1" applyBorder="1" applyAlignment="1">
      <alignment horizontal="center"/>
    </xf>
    <xf numFmtId="37" fontId="21" fillId="0" borderId="0" xfId="2" applyNumberFormat="1" applyFont="1" applyAlignment="1">
      <alignment horizontal="center"/>
    </xf>
    <xf numFmtId="0" fontId="21" fillId="0" borderId="0" xfId="0" applyFont="1"/>
    <xf numFmtId="37" fontId="22" fillId="0" borderId="0" xfId="2" applyNumberFormat="1" applyFont="1" applyAlignment="1">
      <alignment horizontal="center"/>
    </xf>
    <xf numFmtId="41" fontId="9" fillId="0" borderId="0" xfId="0" applyNumberFormat="1" applyFont="1" applyBorder="1" applyAlignment="1">
      <alignment horizontal="center"/>
    </xf>
    <xf numFmtId="164" fontId="8" fillId="0" borderId="0" xfId="1" applyNumberFormat="1" applyFont="1" applyFill="1" applyAlignment="1">
      <alignment horizontal="center" vertical="center"/>
    </xf>
    <xf numFmtId="164" fontId="9" fillId="3" borderId="0" xfId="1" applyNumberFormat="1" applyFont="1" applyFill="1" applyAlignment="1">
      <alignment horizontal="center"/>
    </xf>
    <xf numFmtId="164" fontId="8" fillId="3" borderId="0" xfId="1" applyNumberFormat="1" applyFont="1" applyFill="1" applyAlignment="1">
      <alignment horizontal="right" vertical="center"/>
    </xf>
    <xf numFmtId="0" fontId="2" fillId="0" borderId="4" xfId="2" applyFont="1" applyBorder="1" applyAlignment="1">
      <alignment horizontal="center"/>
    </xf>
    <xf numFmtId="37" fontId="24" fillId="0" borderId="0" xfId="2" applyNumberFormat="1" applyFont="1" applyAlignment="1">
      <alignment horizontal="center"/>
    </xf>
    <xf numFmtId="37" fontId="24" fillId="0" borderId="0" xfId="2" applyNumberFormat="1" applyFont="1"/>
    <xf numFmtId="0" fontId="24" fillId="0" borderId="0" xfId="2" applyFont="1"/>
    <xf numFmtId="0" fontId="25" fillId="0" borderId="0" xfId="0" applyFont="1"/>
    <xf numFmtId="0" fontId="1" fillId="0" borderId="0" xfId="2" applyFont="1" applyFill="1" applyBorder="1"/>
    <xf numFmtId="0" fontId="1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37" fontId="1" fillId="0" borderId="0" xfId="2" applyNumberFormat="1" applyFont="1" applyAlignment="1">
      <alignment horizontal="center" wrapText="1"/>
    </xf>
    <xf numFmtId="0" fontId="1" fillId="0" borderId="0" xfId="2" applyFont="1" applyFill="1" applyBorder="1" applyAlignment="1">
      <alignment wrapText="1"/>
    </xf>
    <xf numFmtId="0" fontId="2" fillId="2" borderId="6" xfId="2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0" fontId="2" fillId="0" borderId="4" xfId="2" applyFont="1" applyBorder="1" applyAlignment="1">
      <alignment horizontal="center" wrapText="1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4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  <xf numFmtId="0" fontId="27" fillId="0" borderId="0" xfId="0" applyFont="1"/>
    <xf numFmtId="0" fontId="22" fillId="0" borderId="0" xfId="2" applyFont="1" applyFill="1" applyBorder="1" applyAlignment="1">
      <alignment horizontal="center" wrapText="1"/>
    </xf>
    <xf numFmtId="164" fontId="2" fillId="0" borderId="0" xfId="1" applyNumberFormat="1" applyFont="1" applyFill="1" applyAlignment="1"/>
    <xf numFmtId="0" fontId="28" fillId="0" borderId="0" xfId="0" applyFont="1" applyAlignment="1">
      <alignment horizontal="left" vertical="top"/>
    </xf>
    <xf numFmtId="164" fontId="29" fillId="0" borderId="0" xfId="0" applyNumberFormat="1" applyFont="1" applyAlignment="1">
      <alignment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" fillId="0" borderId="0" xfId="2" applyFont="1" applyFill="1" applyAlignment="1">
      <alignment horizontal="center"/>
    </xf>
    <xf numFmtId="0" fontId="19" fillId="4" borderId="0" xfId="2" applyFont="1" applyFill="1"/>
    <xf numFmtId="0" fontId="2" fillId="4" borderId="0" xfId="2" applyFont="1" applyFill="1" applyAlignment="1">
      <alignment horizontal="center"/>
    </xf>
    <xf numFmtId="0" fontId="0" fillId="4" borderId="0" xfId="0" applyFill="1"/>
    <xf numFmtId="0" fontId="1" fillId="4" borderId="0" xfId="2" applyFont="1" applyFill="1"/>
    <xf numFmtId="0" fontId="2" fillId="4" borderId="0" xfId="2" applyFont="1" applyFill="1" applyBorder="1" applyAlignment="1">
      <alignment horizontal="center"/>
    </xf>
    <xf numFmtId="49" fontId="2" fillId="4" borderId="0" xfId="2" applyNumberFormat="1" applyFont="1" applyFill="1"/>
    <xf numFmtId="37" fontId="1" fillId="4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37" fontId="1" fillId="4" borderId="0" xfId="2" applyNumberFormat="1" applyFont="1" applyFill="1"/>
    <xf numFmtId="0" fontId="2" fillId="4" borderId="0" xfId="2" applyFont="1" applyFill="1"/>
    <xf numFmtId="0" fontId="2" fillId="4" borderId="0" xfId="2" applyFont="1" applyFill="1" applyAlignment="1">
      <alignment horizontal="center" wrapText="1"/>
    </xf>
    <xf numFmtId="0" fontId="1" fillId="4" borderId="0" xfId="2" applyFont="1" applyFill="1" applyAlignment="1">
      <alignment horizontal="center"/>
    </xf>
    <xf numFmtId="0" fontId="0" fillId="4" borderId="0" xfId="0" applyFill="1" applyBorder="1"/>
    <xf numFmtId="37" fontId="1" fillId="4" borderId="0" xfId="2" applyNumberFormat="1" applyFont="1" applyFill="1" applyAlignment="1">
      <alignment horizontal="center" wrapText="1"/>
    </xf>
    <xf numFmtId="0" fontId="0" fillId="4" borderId="0" xfId="0" applyFill="1" applyBorder="1" applyAlignment="1">
      <alignment horizontal="center"/>
    </xf>
    <xf numFmtId="37" fontId="22" fillId="0" borderId="0" xfId="2" applyNumberFormat="1" applyFont="1" applyFill="1" applyBorder="1" applyAlignment="1">
      <alignment horizontal="center"/>
    </xf>
    <xf numFmtId="0" fontId="1" fillId="5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/>
    </xf>
    <xf numFmtId="37" fontId="1" fillId="5" borderId="0" xfId="2" applyNumberFormat="1" applyFont="1" applyFill="1" applyAlignment="1">
      <alignment horizontal="center"/>
    </xf>
    <xf numFmtId="37" fontId="22" fillId="5" borderId="0" xfId="2" applyNumberFormat="1" applyFont="1" applyFill="1" applyAlignment="1">
      <alignment horizontal="center"/>
    </xf>
    <xf numFmtId="0" fontId="1" fillId="5" borderId="1" xfId="2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/>
    </xf>
    <xf numFmtId="0" fontId="2" fillId="5" borderId="4" xfId="2" applyFont="1" applyFill="1" applyBorder="1" applyAlignment="1">
      <alignment horizontal="center"/>
    </xf>
    <xf numFmtId="0" fontId="2" fillId="0" borderId="8" xfId="2" applyFont="1" applyFill="1" applyBorder="1" applyAlignment="1">
      <alignment horizontal="center"/>
    </xf>
    <xf numFmtId="37" fontId="1" fillId="0" borderId="8" xfId="2" applyNumberFormat="1" applyFont="1" applyBorder="1" applyAlignment="1">
      <alignment horizontal="center"/>
    </xf>
    <xf numFmtId="37" fontId="1" fillId="5" borderId="2" xfId="2" applyNumberFormat="1" applyFont="1" applyFill="1" applyBorder="1" applyAlignment="1">
      <alignment horizontal="center"/>
    </xf>
    <xf numFmtId="37" fontId="22" fillId="0" borderId="8" xfId="2" applyNumberFormat="1" applyFont="1" applyBorder="1" applyAlignment="1">
      <alignment horizontal="center"/>
    </xf>
    <xf numFmtId="37" fontId="22" fillId="0" borderId="9" xfId="2" applyNumberFormat="1" applyFont="1" applyBorder="1" applyAlignment="1">
      <alignment horizontal="center"/>
    </xf>
    <xf numFmtId="37" fontId="1" fillId="5" borderId="10" xfId="2" applyNumberFormat="1" applyFont="1" applyFill="1" applyBorder="1" applyAlignment="1">
      <alignment horizontal="center"/>
    </xf>
    <xf numFmtId="37" fontId="1" fillId="0" borderId="9" xfId="2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8" fillId="3" borderId="0" xfId="1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 wrapText="1"/>
    </xf>
    <xf numFmtId="0" fontId="2" fillId="2" borderId="12" xfId="2" applyFont="1" applyFill="1" applyBorder="1" applyAlignment="1">
      <alignment horizontal="center" wrapText="1"/>
    </xf>
    <xf numFmtId="0" fontId="2" fillId="2" borderId="13" xfId="2" applyFont="1" applyFill="1" applyBorder="1" applyAlignment="1">
      <alignment horizontal="center"/>
    </xf>
    <xf numFmtId="0" fontId="2" fillId="4" borderId="11" xfId="2" applyFont="1" applyFill="1" applyBorder="1" applyAlignment="1">
      <alignment horizontal="center"/>
    </xf>
    <xf numFmtId="0" fontId="2" fillId="4" borderId="12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36923260111058E-2"/>
          <c:y val="4.3189438832535482E-2"/>
          <c:w val="0.87368495895435772"/>
          <c:h val="0.82392160234375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Data'!$M$20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Data'!$Q$21:$Q$32</c:f>
              <c:numCache>
                <c:formatCode>#,##0_);\(#,##0\)</c:formatCode>
                <c:ptCount val="12"/>
                <c:pt idx="0">
                  <c:v>482</c:v>
                </c:pt>
                <c:pt idx="1">
                  <c:v>489</c:v>
                </c:pt>
                <c:pt idx="2">
                  <c:v>497</c:v>
                </c:pt>
                <c:pt idx="3">
                  <c:v>495</c:v>
                </c:pt>
                <c:pt idx="4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4-4D6E-BAC9-E44B76E9AA17}"/>
            </c:ext>
          </c:extLst>
        </c:ser>
        <c:ser>
          <c:idx val="1"/>
          <c:order val="1"/>
          <c:tx>
            <c:strRef>
              <c:f>'Headcount1 Data'!$N$20</c:f>
              <c:strCache>
                <c:ptCount val="1"/>
                <c:pt idx="0">
                  <c:v>Enron Metals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Data'!$R$21:$R$32</c:f>
              <c:numCache>
                <c:formatCode>#,##0_);\(#,##0\)</c:formatCode>
                <c:ptCount val="12"/>
                <c:pt idx="0">
                  <c:v>265</c:v>
                </c:pt>
                <c:pt idx="1">
                  <c:v>251</c:v>
                </c:pt>
                <c:pt idx="2">
                  <c:v>252</c:v>
                </c:pt>
                <c:pt idx="3">
                  <c:v>232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4-4D6E-BAC9-E44B76E9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54320"/>
        <c:axId val="1"/>
      </c:barChart>
      <c:catAx>
        <c:axId val="1908543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5432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61424548917687"/>
          <c:y val="0.93687859621346192"/>
          <c:w val="0.62456193852962116"/>
          <c:h val="4.65117033581151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36923260111058E-2"/>
          <c:y val="4.861127594426793E-2"/>
          <c:w val="0.87719373388991728"/>
          <c:h val="0.864586265008765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300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Data'!$E$37:$E$48</c:f>
              <c:numCache>
                <c:formatCode>#,##0_);\(#,##0\)</c:formatCode>
                <c:ptCount val="12"/>
                <c:pt idx="0">
                  <c:v>81</c:v>
                </c:pt>
                <c:pt idx="1">
                  <c:v>83</c:v>
                </c:pt>
                <c:pt idx="2">
                  <c:v>80</c:v>
                </c:pt>
                <c:pt idx="3">
                  <c:v>74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A-464E-9A82-6492205A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55704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Data'!$F$37:$F$48</c:f>
              <c:numCache>
                <c:formatCode>#,##0_);\(#,##0\)</c:formatCode>
                <c:ptCount val="12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A-464E-9A82-6492205A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5704"/>
        <c:axId val="1"/>
      </c:lineChart>
      <c:catAx>
        <c:axId val="1915557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57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47685433178677E-2"/>
          <c:y val="4.9618343728727962E-2"/>
          <c:w val="0.89474043490935828"/>
          <c:h val="0.73664156458803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'Headcount2 Data'!$B$20</c:f>
              <c:strCache>
                <c:ptCount val="1"/>
                <c:pt idx="0">
                  <c:v>Pulp. Paper &amp; Lumber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Data'!$B$21:$B$32</c:f>
              <c:numCache>
                <c:formatCode>#,##0_);\(#,##0\)</c:formatCode>
                <c:ptCount val="12"/>
                <c:pt idx="0">
                  <c:v>44</c:v>
                </c:pt>
                <c:pt idx="1">
                  <c:v>46</c:v>
                </c:pt>
                <c:pt idx="2">
                  <c:v>44</c:v>
                </c:pt>
                <c:pt idx="3">
                  <c:v>54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D70-AEF7-A7DE59F09A14}"/>
            </c:ext>
          </c:extLst>
        </c:ser>
        <c:ser>
          <c:idx val="1"/>
          <c:order val="1"/>
          <c:tx>
            <c:strRef>
              <c:f>'Headcount2 Data'!$C$20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val>
            <c:numRef>
              <c:f>'Headcount2 Data'!$C$21:$C$32</c:f>
              <c:numCache>
                <c:formatCode>#,##0_);\(#,##0\)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A-4D70-AEF7-A7DE59F09A14}"/>
            </c:ext>
          </c:extLst>
        </c:ser>
        <c:ser>
          <c:idx val="2"/>
          <c:order val="2"/>
          <c:tx>
            <c:strRef>
              <c:f>'Headcount2 Data'!$D$20</c:f>
              <c:strCache>
                <c:ptCount val="1"/>
                <c:pt idx="0">
                  <c:v>Asset Operations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'Headcount2 Data'!$D$21:$D$32</c:f>
              <c:numCache>
                <c:formatCode>#,##0_);\(#,##0\)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A-4D70-AEF7-A7DE59F09A14}"/>
            </c:ext>
          </c:extLst>
        </c:ser>
        <c:ser>
          <c:idx val="3"/>
          <c:order val="3"/>
          <c:tx>
            <c:strRef>
              <c:f>'Headcount2 Data'!$E$20</c:f>
              <c:strCache>
                <c:ptCount val="1"/>
                <c:pt idx="0">
                  <c:v>Transaction Dev. &amp; Other</c:v>
                </c:pt>
              </c:strCache>
            </c:strRef>
          </c:tx>
          <c:spPr>
            <a:solidFill>
              <a:srgbClr val="CC99FF"/>
            </a:solidFill>
            <a:ln w="25400">
              <a:noFill/>
            </a:ln>
          </c:spPr>
          <c:invertIfNegative val="0"/>
          <c:val>
            <c:numRef>
              <c:f>'Headcount2 Data'!$E$21:$E$32</c:f>
              <c:numCache>
                <c:formatCode>#,##0_);\(#,##0\)</c:formatCode>
                <c:ptCount val="12"/>
                <c:pt idx="0">
                  <c:v>35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A-4D70-AEF7-A7DE59F09A14}"/>
            </c:ext>
          </c:extLst>
        </c:ser>
        <c:ser>
          <c:idx val="4"/>
          <c:order val="4"/>
          <c:tx>
            <c:strRef>
              <c:f>'Headcount2 Data'!$F$20</c:f>
              <c:strCache>
                <c:ptCount val="1"/>
                <c:pt idx="0">
                  <c:v>Analysts, Assoc. &amp; Other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val>
            <c:numRef>
              <c:f>'Headcount2 Data'!$F$21:$F$32</c:f>
              <c:numCache>
                <c:formatCode>#,##0_);\(#,##0\)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A-4D70-AEF7-A7DE59F0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68480"/>
        <c:axId val="1"/>
      </c:barChart>
      <c:lineChart>
        <c:grouping val="standard"/>
        <c:varyColors val="0"/>
        <c:ser>
          <c:idx val="5"/>
          <c:order val="5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Data'!$G$21:$G$32</c:f>
              <c:numCache>
                <c:formatCode>General</c:formatCode>
                <c:ptCount val="12"/>
                <c:pt idx="0">
                  <c:v>194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194</c:v>
                </c:pt>
                <c:pt idx="5">
                  <c:v>194</c:v>
                </c:pt>
                <c:pt idx="6">
                  <c:v>194</c:v>
                </c:pt>
                <c:pt idx="7">
                  <c:v>194</c:v>
                </c:pt>
                <c:pt idx="8">
                  <c:v>194</c:v>
                </c:pt>
                <c:pt idx="9">
                  <c:v>194</c:v>
                </c:pt>
                <c:pt idx="10">
                  <c:v>194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A-4D70-AEF7-A7DE59F0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8480"/>
        <c:axId val="1"/>
      </c:lineChart>
      <c:catAx>
        <c:axId val="1648684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68480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4.9342303395736677E-2"/>
          <c:y val="0.85114543473125637"/>
          <c:w val="0.88816146112326011"/>
          <c:h val="0.12595425715754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95119898424238E-2"/>
          <c:y val="5.9701846051115878E-2"/>
          <c:w val="0.88487197423021113"/>
          <c:h val="0.8544826716065960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Data'!$B$36:$B$47</c:f>
              <c:numCache>
                <c:formatCode>#,##0_);\(#,##0\)</c:formatCode>
                <c:ptCount val="12"/>
                <c:pt idx="0">
                  <c:v>28</c:v>
                </c:pt>
                <c:pt idx="1">
                  <c:v>32</c:v>
                </c:pt>
                <c:pt idx="2">
                  <c:v>38</c:v>
                </c:pt>
                <c:pt idx="3">
                  <c:v>32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4C24-9E8C-0C512681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6618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Data'!$C$36:$C$47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4-4C24-9E8C-0C512681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6184"/>
        <c:axId val="1"/>
      </c:lineChart>
      <c:catAx>
        <c:axId val="1648661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661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47917706285975E-2"/>
          <c:y val="5.3435139400168571E-2"/>
          <c:w val="0.87296451649202389"/>
          <c:h val="0.81297747801685027"/>
        </c:manualLayout>
      </c:layout>
      <c:barChart>
        <c:barDir val="col"/>
        <c:grouping val="stacked"/>
        <c:varyColors val="0"/>
        <c:ser>
          <c:idx val="0"/>
          <c:order val="0"/>
          <c:tx>
            <c:v>Commercial HC</c:v>
          </c:tx>
          <c:spPr>
            <a:solidFill>
              <a:srgbClr val="CC99FF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Data'!$L$21:$L$32</c:f>
              <c:numCache>
                <c:formatCode>General</c:formatCode>
                <c:ptCount val="12"/>
                <c:pt idx="0" formatCode="#,##0_);\(#,##0\)">
                  <c:v>99</c:v>
                </c:pt>
                <c:pt idx="1">
                  <c:v>86</c:v>
                </c:pt>
                <c:pt idx="2">
                  <c:v>86</c:v>
                </c:pt>
                <c:pt idx="3">
                  <c:v>69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41A5-8FB8-613E5408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88040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Data'!$M$21:$M$32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1A5-8FB8-613E5408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8040"/>
        <c:axId val="1"/>
      </c:lineChart>
      <c:catAx>
        <c:axId val="192088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80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26722953882357E-2"/>
          <c:y val="7.1698344398774136E-2"/>
          <c:w val="0.88410810443746879"/>
          <c:h val="0.8528329386380502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C99FF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Data'!$F$36:$F$47</c:f>
              <c:numCache>
                <c:formatCode>#,##0_);\(#,##0\)</c:formatCode>
                <c:ptCount val="12"/>
                <c:pt idx="0">
                  <c:v>127</c:v>
                </c:pt>
                <c:pt idx="1">
                  <c:v>118</c:v>
                </c:pt>
                <c:pt idx="2">
                  <c:v>118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E-458B-BCF2-CC78FD4F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8344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Data'!$G$36:$G$47</c:f>
              <c:numCache>
                <c:formatCode>General</c:formatCode>
                <c:ptCount val="12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E-458B-BCF2-CC78FD4F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3448"/>
        <c:axId val="1"/>
      </c:lineChart>
      <c:catAx>
        <c:axId val="1920834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344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32472387872528E-2"/>
          <c:y val="5.3435139400168571E-2"/>
          <c:w val="0.89067838755145312"/>
          <c:h val="0.85114543473125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'Headcount2 Data'!$S$20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Data'!$I$21:$I$32</c:f>
              <c:numCache>
                <c:formatCode>#,##0_);\(#,##0\)</c:formatCode>
                <c:ptCount val="12"/>
                <c:pt idx="0" formatCode="General">
                  <c:v>89</c:v>
                </c:pt>
                <c:pt idx="1">
                  <c:v>114</c:v>
                </c:pt>
                <c:pt idx="2">
                  <c:v>106</c:v>
                </c:pt>
                <c:pt idx="3">
                  <c:v>96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421-9769-75D64193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8279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Data'!$J$21:$J$32</c:f>
              <c:numCache>
                <c:formatCode>General</c:formatCode>
                <c:ptCount val="12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169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421-9769-75D64193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2792"/>
        <c:axId val="1"/>
      </c:lineChart>
      <c:catAx>
        <c:axId val="192082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279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9189941879399"/>
          <c:y val="5.2434720629026453E-2"/>
          <c:w val="0.87622184677744186"/>
          <c:h val="0.8539368788155735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Data'!$D$36:$D$47</c:f>
              <c:numCache>
                <c:formatCode>#,##0_);\(#,##0\)</c:formatCode>
                <c:ptCount val="12"/>
                <c:pt idx="0">
                  <c:v>1724</c:v>
                </c:pt>
                <c:pt idx="1">
                  <c:v>1737</c:v>
                </c:pt>
                <c:pt idx="2">
                  <c:v>1701</c:v>
                </c:pt>
                <c:pt idx="3">
                  <c:v>1821</c:v>
                </c:pt>
                <c:pt idx="4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5-40CD-A311-0F59CB53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87384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'Headcount2 Data'!$E$36:$E$47</c:f>
              <c:numCache>
                <c:formatCode>General</c:formatCode>
                <c:ptCount val="12"/>
                <c:pt idx="0">
                  <c:v>1945</c:v>
                </c:pt>
                <c:pt idx="1">
                  <c:v>1945</c:v>
                </c:pt>
                <c:pt idx="2">
                  <c:v>1945</c:v>
                </c:pt>
                <c:pt idx="3">
                  <c:v>1945</c:v>
                </c:pt>
                <c:pt idx="4">
                  <c:v>1945</c:v>
                </c:pt>
                <c:pt idx="5">
                  <c:v>1945</c:v>
                </c:pt>
                <c:pt idx="6">
                  <c:v>1945</c:v>
                </c:pt>
                <c:pt idx="7">
                  <c:v>1945</c:v>
                </c:pt>
                <c:pt idx="8">
                  <c:v>1945</c:v>
                </c:pt>
                <c:pt idx="9">
                  <c:v>1945</c:v>
                </c:pt>
                <c:pt idx="10">
                  <c:v>1945</c:v>
                </c:pt>
                <c:pt idx="1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5-40CD-A311-0F59CB53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87384"/>
        <c:axId val="1"/>
      </c:lineChart>
      <c:catAx>
        <c:axId val="1920873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7384"/>
        <c:crosses val="autoZero"/>
        <c:crossBetween val="between"/>
        <c:majorUnit val="250"/>
        <c:minorUnit val="2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4373955315633"/>
          <c:y val="5.3846457217870444E-2"/>
          <c:w val="0.86928590064059352"/>
          <c:h val="0.85000478893924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Data'!$O$21:$O$32</c:f>
              <c:numCache>
                <c:formatCode>#,##0_);\(#,##0\)</c:formatCode>
                <c:ptCount val="12"/>
                <c:pt idx="0">
                  <c:v>988</c:v>
                </c:pt>
                <c:pt idx="1">
                  <c:v>936</c:v>
                </c:pt>
                <c:pt idx="2">
                  <c:v>861</c:v>
                </c:pt>
                <c:pt idx="3" formatCode="General">
                  <c:v>1007</c:v>
                </c:pt>
                <c:pt idx="4" formatCode="General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7-43DE-89E6-70F0F548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6788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Data'!$P$21:$P$32</c:f>
              <c:numCache>
                <c:formatCode>General</c:formatCode>
                <c:ptCount val="12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7-43DE-89E6-70F0F548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7888"/>
        <c:axId val="1"/>
      </c:lineChart>
      <c:catAx>
        <c:axId val="1922678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0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788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5456645127814E-2"/>
          <c:y val="7.490674375575207E-2"/>
          <c:w val="0.88741937074622335"/>
          <c:h val="0.8501915416277859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Data'!$I$36:$I$47</c:f>
              <c:numCache>
                <c:formatCode>General</c:formatCode>
                <c:ptCount val="12"/>
                <c:pt idx="0">
                  <c:v>186</c:v>
                </c:pt>
                <c:pt idx="1">
                  <c:v>238</c:v>
                </c:pt>
                <c:pt idx="2">
                  <c:v>313</c:v>
                </c:pt>
                <c:pt idx="3">
                  <c:v>148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4-42DF-9CA4-3CB80075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7051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'Headcount2 Data'!$A$36:$A$47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Data'!$J$36:$J$47</c:f>
              <c:numCache>
                <c:formatCode>General</c:formatCode>
                <c:ptCount val="12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4-42DF-9CA4-3CB80075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0512"/>
        <c:axId val="1"/>
      </c:lineChart>
      <c:catAx>
        <c:axId val="1922705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7051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00228882534437E-2"/>
          <c:y val="6.3725680858180797E-2"/>
          <c:w val="0.88928842817862253"/>
          <c:h val="0.60294298042740291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Data'!$B$5:$B$16</c:f>
              <c:numCache>
                <c:formatCode>#,##0_);\(#,##0\)</c:formatCode>
                <c:ptCount val="12"/>
                <c:pt idx="0">
                  <c:v>12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7-49E1-AF1D-D4DCDE247C06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Data'!$C$5:$C$16</c:f>
              <c:numCache>
                <c:formatCode>#,##0_);\(#,##0\)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7-49E1-AF1D-D4DCDE24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8216"/>
        <c:axId val="1"/>
      </c:lineChart>
      <c:catAx>
        <c:axId val="192268216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821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5000076294178143E-2"/>
          <c:y val="0.89706150746516045"/>
          <c:w val="0.58928751264848478"/>
          <c:h val="7.84316072100686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36923260111058E-2"/>
          <c:y val="4.3624393383098418E-2"/>
          <c:w val="0.88070250882547707"/>
          <c:h val="0.808729138871285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Data'!$B$20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Data'!$B$21:$B$32</c:f>
              <c:numCache>
                <c:formatCode>#,##0_);\(#,##0\)</c:formatCode>
                <c:ptCount val="12"/>
                <c:pt idx="0">
                  <c:v>217</c:v>
                </c:pt>
                <c:pt idx="1">
                  <c:v>262</c:v>
                </c:pt>
                <c:pt idx="2">
                  <c:v>260</c:v>
                </c:pt>
                <c:pt idx="3">
                  <c:v>271</c:v>
                </c:pt>
                <c:pt idx="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4BE4-816D-3D4C3BA29A92}"/>
            </c:ext>
          </c:extLst>
        </c:ser>
        <c:ser>
          <c:idx val="0"/>
          <c:order val="1"/>
          <c:tx>
            <c:strRef>
              <c:f>'Headcount1 Data'!$C$20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Data'!$C$21:$C$32</c:f>
              <c:numCache>
                <c:formatCode>#,##0_);\(#,##0\)</c:formatCode>
                <c:ptCount val="12"/>
                <c:pt idx="0">
                  <c:v>240</c:v>
                </c:pt>
                <c:pt idx="1">
                  <c:v>223</c:v>
                </c:pt>
                <c:pt idx="2">
                  <c:v>202</c:v>
                </c:pt>
                <c:pt idx="3">
                  <c:v>174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4BE4-816D-3D4C3BA29A92}"/>
            </c:ext>
          </c:extLst>
        </c:ser>
        <c:ser>
          <c:idx val="2"/>
          <c:order val="2"/>
          <c:tx>
            <c:strRef>
              <c:f>'Headcount1 Data'!$D$20</c:f>
              <c:strCache>
                <c:ptCount val="1"/>
                <c:pt idx="0">
                  <c:v>Assts/Invts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Data'!$D$21:$D$32</c:f>
              <c:numCache>
                <c:formatCode>#,##0_);\(#,##0\)</c:formatCode>
                <c:ptCount val="12"/>
                <c:pt idx="0">
                  <c:v>228</c:v>
                </c:pt>
                <c:pt idx="1">
                  <c:v>256</c:v>
                </c:pt>
                <c:pt idx="2">
                  <c:v>295</c:v>
                </c:pt>
                <c:pt idx="3">
                  <c:v>294</c:v>
                </c:pt>
                <c:pt idx="4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8-4BE4-816D-3D4C3BA29A92}"/>
            </c:ext>
          </c:extLst>
        </c:ser>
        <c:ser>
          <c:idx val="3"/>
          <c:order val="3"/>
          <c:tx>
            <c:v>Chairman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Data'!$E$21:$E$32</c:f>
              <c:numCache>
                <c:formatCode>#,##0_);\(#,##0\)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8-4BE4-816D-3D4C3BA2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63080"/>
        <c:axId val="1"/>
      </c:barChart>
      <c:lineChart>
        <c:grouping val="standard"/>
        <c:varyColors val="0"/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Data'!$F$21:$F$32</c:f>
              <c:numCache>
                <c:formatCode>#,##0_);\(#,##0\)</c:formatCode>
                <c:ptCount val="12"/>
                <c:pt idx="0">
                  <c:v>883</c:v>
                </c:pt>
                <c:pt idx="1">
                  <c:v>883</c:v>
                </c:pt>
                <c:pt idx="2">
                  <c:v>883</c:v>
                </c:pt>
                <c:pt idx="3">
                  <c:v>883</c:v>
                </c:pt>
                <c:pt idx="4">
                  <c:v>883</c:v>
                </c:pt>
                <c:pt idx="5">
                  <c:v>883</c:v>
                </c:pt>
                <c:pt idx="6">
                  <c:v>883</c:v>
                </c:pt>
                <c:pt idx="7">
                  <c:v>883</c:v>
                </c:pt>
                <c:pt idx="8">
                  <c:v>883</c:v>
                </c:pt>
                <c:pt idx="9">
                  <c:v>883</c:v>
                </c:pt>
                <c:pt idx="10">
                  <c:v>883</c:v>
                </c:pt>
                <c:pt idx="11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8-4BE4-816D-3D4C3BA2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3080"/>
        <c:axId val="1"/>
      </c:lineChart>
      <c:catAx>
        <c:axId val="190963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308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9.4736923260111058E-2"/>
          <c:y val="0.912756538477136"/>
          <c:w val="0.84912353440543986"/>
          <c:h val="7.04701739265435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84273646753062E-2"/>
          <c:y val="6.3725680858180797E-2"/>
          <c:w val="0.87017618401879804"/>
          <c:h val="0.62255088222992017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Data'!$Q$5:$Q$16</c:f>
              <c:numCache>
                <c:formatCode>#,##0_);\(#,##0\)</c:formatCode>
                <c:ptCount val="12"/>
                <c:pt idx="0">
                  <c:v>74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580-9683-2DF257509774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Data'!$R$5:$R$16</c:f>
              <c:numCache>
                <c:formatCode>#,##0_);\(#,##0\)</c:formatCode>
                <c:ptCount val="12"/>
                <c:pt idx="0">
                  <c:v>32</c:v>
                </c:pt>
                <c:pt idx="1">
                  <c:v>20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4580-9683-2DF25750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6904"/>
        <c:axId val="1"/>
      </c:lineChart>
      <c:catAx>
        <c:axId val="192266904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669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4561424548917684E-2"/>
          <c:y val="0.88725755656390182"/>
          <c:w val="0.58947418917402439"/>
          <c:h val="8.82355581113272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64043132332027E-2"/>
          <c:y val="6.4356474534727523E-2"/>
          <c:w val="0.88727745353757193"/>
          <c:h val="0.60396076101821194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Data'!$Q$4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Data'!$T$5:$T$16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4-4ED6-A870-439AA113E6B1}"/>
            </c:ext>
          </c:extLst>
        </c:ser>
        <c:ser>
          <c:idx val="1"/>
          <c:order val="1"/>
          <c:tx>
            <c:strRef>
              <c:f>'Headcount1 Data'!$R$4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Data'!$U$5:$U$16</c:f>
              <c:numCache>
                <c:formatCode>#,##0_);\(#,##0\)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4-4ED6-A870-439AA113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2280"/>
        <c:axId val="1"/>
      </c:lineChart>
      <c:catAx>
        <c:axId val="190672280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722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54681044110677E-2"/>
          <c:y val="0.89604014544505217"/>
          <c:w val="0.60000319603975161"/>
          <c:h val="7.9207968658126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05363100827634E-2"/>
          <c:y val="6.4039524393961905E-2"/>
          <c:w val="0.86926282489540929"/>
          <c:h val="0.62069077489532309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Data'!$E$4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Data'!$K$5:$K$16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8-43D0-B2F8-1E20ABCEB9B0}"/>
            </c:ext>
          </c:extLst>
        </c:ser>
        <c:ser>
          <c:idx val="1"/>
          <c:order val="1"/>
          <c:tx>
            <c:strRef>
              <c:f>'Headcount1 Data'!$F$4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Data'!$L$5:$L$16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8-43D0-B2F8-1E20ABCE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1296"/>
        <c:axId val="1"/>
      </c:lineChart>
      <c:catAx>
        <c:axId val="190671296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7129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4735121033609208E-2"/>
          <c:y val="0.8867011069933185"/>
          <c:w val="0.59364290480662096"/>
          <c:h val="8.86701106993318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4666788878299E-2"/>
          <c:y val="6.3725680858180797E-2"/>
          <c:w val="0.89273733483479034"/>
          <c:h val="0.60294298042740291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Data'!$E$5:$E$16</c:f>
              <c:numCache>
                <c:formatCode>#,##0_);\(#,##0\)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A-4A7D-99FA-345528F6681B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Data'!$F$5:$F$16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A-4A7D-99FA-345528F6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5720"/>
        <c:axId val="1"/>
      </c:lineChart>
      <c:catAx>
        <c:axId val="190665720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6572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36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4221555596292764E-2"/>
          <c:y val="0.89706150746516045"/>
          <c:w val="0.57093666762690087"/>
          <c:h val="7.84316072100686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08857418192469E-2"/>
          <c:y val="6.5656889485132014E-2"/>
          <c:w val="0.88779164021129919"/>
          <c:h val="0.69192260457408339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Data'!$B$5:$B$16</c:f>
              <c:numCache>
                <c:formatCode>#,##0_);\(#,##0\)</c:formatCode>
                <c:ptCount val="12"/>
                <c:pt idx="0">
                  <c:v>20</c:v>
                </c:pt>
                <c:pt idx="1">
                  <c:v>13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F-46AB-94BE-A5DC05961F66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Data'!$C$5:$C$16</c:f>
              <c:numCache>
                <c:formatCode>#,##0_);\(#,##0\)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F-46AB-94BE-A5DC0596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0640"/>
        <c:axId val="1"/>
      </c:lineChart>
      <c:catAx>
        <c:axId val="190670640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7064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78224842154117"/>
          <c:y val="0.88384274306908472"/>
          <c:w val="0.55445723254832058"/>
          <c:h val="9.09095392871058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56966192201E-2"/>
          <c:y val="6.4356474534727523E-2"/>
          <c:w val="0.8866673882384345"/>
          <c:h val="0.70297072184086973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Data'!$K$4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Data'!$H$5:$H$16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6-4CF3-9082-7E7D7A343061}"/>
            </c:ext>
          </c:extLst>
        </c:ser>
        <c:ser>
          <c:idx val="1"/>
          <c:order val="1"/>
          <c:tx>
            <c:strRef>
              <c:f>'Headcount1 Data'!$L$4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Data'!$I$5:$I$16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6-4CF3-9082-7E7D7A34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3192"/>
        <c:axId val="1"/>
      </c:lineChart>
      <c:catAx>
        <c:axId val="164833192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3319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333349880655827"/>
          <c:y val="0.88613914936278659"/>
          <c:w val="0.56000045572953749"/>
          <c:h val="8.9108964740391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47685433178677E-2"/>
          <c:y val="6.6666750133651517E-2"/>
          <c:w val="0.87829300044411296"/>
          <c:h val="0.69230855908022715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Data'!$B$4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Data'!$E$5:$E$16</c:f>
              <c:numCache>
                <c:formatCode>General</c:formatCode>
                <c:ptCount val="12"/>
                <c:pt idx="0" formatCode="#,##0_);\(#,##0\)">
                  <c:v>35</c:v>
                </c:pt>
                <c:pt idx="1">
                  <c:v>53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2-445E-AD3E-9437526B31FF}"/>
            </c:ext>
          </c:extLst>
        </c:ser>
        <c:ser>
          <c:idx val="1"/>
          <c:order val="1"/>
          <c:tx>
            <c:strRef>
              <c:f>'Headcount1 Data'!$C$4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'Headcount1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Data'!$F$5:$F$16</c:f>
              <c:numCache>
                <c:formatCode>General</c:formatCode>
                <c:ptCount val="12"/>
                <c:pt idx="0" formatCode="#,##0_);\(#,##0\)">
                  <c:v>23</c:v>
                </c:pt>
                <c:pt idx="1">
                  <c:v>24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2-445E-AD3E-9437526B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28600"/>
        <c:axId val="1"/>
      </c:lineChart>
      <c:catAx>
        <c:axId val="164828600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28600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736921358294671"/>
          <c:y val="0.88205238638369687"/>
          <c:w val="0.55263379803225077"/>
          <c:h val="9.2307807877363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25984505342252E-2"/>
          <c:y val="6.4677166827201635E-2"/>
          <c:w val="0.89115831265261403"/>
          <c:h val="0.72139916845724883"/>
        </c:manualLayout>
      </c:layout>
      <c:lineChart>
        <c:grouping val="standard"/>
        <c:varyColors val="0"/>
        <c:ser>
          <c:idx val="0"/>
          <c:order val="0"/>
          <c:tx>
            <c:strRef>
              <c:f>'Headcount1 Data'!$Q$4</c:f>
              <c:strCache>
                <c:ptCount val="1"/>
                <c:pt idx="0">
                  <c:v>Starters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Data'!$K$5:$K$16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D-466D-8EC1-C10DD3C3B86D}"/>
            </c:ext>
          </c:extLst>
        </c:ser>
        <c:ser>
          <c:idx val="1"/>
          <c:order val="1"/>
          <c:tx>
            <c:strRef>
              <c:f>'Headcount1 Data'!$R$4</c:f>
              <c:strCache>
                <c:ptCount val="1"/>
                <c:pt idx="0">
                  <c:v>Leavers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'Headcount2 Data'!$A$5:$A$16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'Headcount2 Data'!$L$5:$L$16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D-466D-8EC1-C10DD3C3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2536"/>
        <c:axId val="1"/>
      </c:lineChart>
      <c:catAx>
        <c:axId val="164832536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325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08205633265972"/>
          <c:y val="0.88557966886476081"/>
          <c:w val="0.57142975773144722"/>
          <c:h val="8.9553000222279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2265048392847E-2"/>
          <c:y val="4.8276105920524247E-2"/>
          <c:w val="0.87412736650350753"/>
          <c:h val="0.865521613289399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Data'!$B$37:$B$48</c:f>
              <c:numCache>
                <c:formatCode>#,##0_);\(#,##0\)</c:formatCode>
                <c:ptCount val="12"/>
                <c:pt idx="0">
                  <c:v>498</c:v>
                </c:pt>
                <c:pt idx="1">
                  <c:v>545</c:v>
                </c:pt>
                <c:pt idx="2">
                  <c:v>538</c:v>
                </c:pt>
                <c:pt idx="3">
                  <c:v>568</c:v>
                </c:pt>
                <c:pt idx="4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6-44F6-84FE-AE42EA2B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8304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Data'!$C$37:$C$48</c:f>
              <c:numCache>
                <c:formatCode>#,##0_);\(#,##0\)</c:formatCode>
                <c:ptCount val="12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6-44F6-84FE-AE42EA2B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8304"/>
        <c:axId val="1"/>
      </c:lineChart>
      <c:catAx>
        <c:axId val="1905783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830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2265048392847E-2"/>
          <c:y val="4.5139041948248797E-2"/>
          <c:w val="0.87762387596952174"/>
          <c:h val="0.8020860530804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Data'!$K$36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Data'!$K$37:$K$48</c:f>
              <c:numCache>
                <c:formatCode>#,##0_);\(#,##0\)</c:formatCode>
                <c:ptCount val="12"/>
                <c:pt idx="0">
                  <c:v>781</c:v>
                </c:pt>
                <c:pt idx="1">
                  <c:v>799</c:v>
                </c:pt>
                <c:pt idx="2" formatCode="General">
                  <c:v>830</c:v>
                </c:pt>
                <c:pt idx="3" formatCode="General">
                  <c:v>885</c:v>
                </c:pt>
                <c:pt idx="4" formatCode="General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9-4F99-A3F3-47B5A6AB2E7F}"/>
            </c:ext>
          </c:extLst>
        </c:ser>
        <c:ser>
          <c:idx val="1"/>
          <c:order val="1"/>
          <c:tx>
            <c:strRef>
              <c:f>'Headcount1 Data'!$L$36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'Headcount1 Data'!$L$37:$L$48</c:f>
              <c:numCache>
                <c:formatCode>#,##0_);\(#,##0\)</c:formatCode>
                <c:ptCount val="12"/>
                <c:pt idx="0">
                  <c:v>417</c:v>
                </c:pt>
                <c:pt idx="1">
                  <c:v>416</c:v>
                </c:pt>
                <c:pt idx="2">
                  <c:v>408</c:v>
                </c:pt>
                <c:pt idx="3">
                  <c:v>425</c:v>
                </c:pt>
                <c:pt idx="4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9-4F99-A3F3-47B5A6AB2E7F}"/>
            </c:ext>
          </c:extLst>
        </c:ser>
        <c:ser>
          <c:idx val="2"/>
          <c:order val="2"/>
          <c:tx>
            <c:v>Regional Head Office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val>
            <c:numRef>
              <c:f>'Headcount1 Data'!$M$37:$M$48</c:f>
              <c:numCache>
                <c:formatCode>General</c:formatCode>
                <c:ptCount val="12"/>
                <c:pt idx="0">
                  <c:v>119</c:v>
                </c:pt>
                <c:pt idx="1">
                  <c:v>118</c:v>
                </c:pt>
                <c:pt idx="2">
                  <c:v>116</c:v>
                </c:pt>
                <c:pt idx="3">
                  <c:v>119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9-4F99-A3F3-47B5A6AB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8632"/>
        <c:axId val="1"/>
      </c:barChart>
      <c:catAx>
        <c:axId val="1905786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8632"/>
        <c:crosses val="autoZero"/>
        <c:crossBetween val="between"/>
        <c:majorUnit val="500"/>
        <c:min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34292597063135"/>
          <c:y val="0.92014200894507137"/>
          <c:w val="0.76223906359105864"/>
          <c:h val="6.2500211928344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3399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73192151236592E-2"/>
          <c:y val="4.3189438832535482E-2"/>
          <c:w val="0.89091383654387357"/>
          <c:h val="0.807310279715855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Data'!$U$20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660066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Data'!$U$21:$U$32</c:f>
              <c:numCache>
                <c:formatCode>#,##0_);\(#,##0\)</c:formatCode>
                <c:ptCount val="12"/>
                <c:pt idx="0">
                  <c:v>290</c:v>
                </c:pt>
                <c:pt idx="1">
                  <c:v>306</c:v>
                </c:pt>
                <c:pt idx="2">
                  <c:v>322</c:v>
                </c:pt>
                <c:pt idx="3">
                  <c:v>373</c:v>
                </c:pt>
                <c:pt idx="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85D-AF77-AF5982041F74}"/>
            </c:ext>
          </c:extLst>
        </c:ser>
        <c:ser>
          <c:idx val="0"/>
          <c:order val="1"/>
          <c:tx>
            <c:strRef>
              <c:f>'Headcount1 Data'!$V$20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Data'!$V$21:$V$32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85D-AF77-AF5982041F74}"/>
            </c:ext>
          </c:extLst>
        </c:ser>
        <c:ser>
          <c:idx val="2"/>
          <c:order val="2"/>
          <c:tx>
            <c:strRef>
              <c:f>'Headcount1 Data'!$W$20</c:f>
              <c:strCache>
                <c:ptCount val="1"/>
                <c:pt idx="0">
                  <c:v>Assts &amp; Invts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Data'!$W$21:$W$32</c:f>
              <c:numCache>
                <c:formatCode>#,##0_);\(#,##0\)</c:formatCode>
                <c:ptCount val="12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85D-AF77-AF598204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6992"/>
        <c:axId val="1"/>
      </c:barChart>
      <c:lineChart>
        <c:grouping val="standard"/>
        <c:varyColors val="0"/>
        <c:ser>
          <c:idx val="3"/>
          <c:order val="3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Data'!$X$21:$X$32</c:f>
              <c:numCache>
                <c:formatCode>General</c:formatCode>
                <c:ptCount val="12"/>
                <c:pt idx="0">
                  <c:v>433</c:v>
                </c:pt>
                <c:pt idx="1">
                  <c:v>433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433</c:v>
                </c:pt>
                <c:pt idx="7">
                  <c:v>433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B-485D-AF77-AF598204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6992"/>
        <c:axId val="1"/>
      </c:lineChart>
      <c:catAx>
        <c:axId val="1905769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6992"/>
        <c:crosses val="autoZero"/>
        <c:crossBetween val="between"/>
        <c:majorUnit val="50"/>
        <c:minorUnit val="1.2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1272787319534729"/>
          <c:y val="0.9069782154832452"/>
          <c:w val="0.80000426138633551"/>
          <c:h val="7.6412084088332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642637460266528E-2"/>
          <c:y val="4.8276105920524247E-2"/>
          <c:w val="0.89169714386190968"/>
          <c:h val="0.8758664931295113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660066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Data'!$P$37:$P$48</c:f>
              <c:numCache>
                <c:formatCode>#,##0_);\(#,##0\)</c:formatCode>
                <c:ptCount val="12"/>
                <c:pt idx="0">
                  <c:v>208</c:v>
                </c:pt>
                <c:pt idx="1">
                  <c:v>221</c:v>
                </c:pt>
                <c:pt idx="2">
                  <c:v>216</c:v>
                </c:pt>
                <c:pt idx="3">
                  <c:v>101</c:v>
                </c:pt>
                <c:pt idx="4" formatCode="General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2-4053-9166-65051C0A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3384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Data'!$Q$37:$Q$48</c:f>
              <c:numCache>
                <c:formatCode>General</c:formatCode>
                <c:ptCount val="12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2-4053-9166-65051C0A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3384"/>
        <c:axId val="1"/>
      </c:lineChart>
      <c:catAx>
        <c:axId val="1905733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338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06129258088697E-2"/>
          <c:y val="4.3478260869565223E-2"/>
          <c:w val="0.88693076849084451"/>
          <c:h val="0.82274247491638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'Headcount1 Data'!$H$20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Data'!$M$21:$M$32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DB5-AA92-5A78001DA85B}"/>
            </c:ext>
          </c:extLst>
        </c:ser>
        <c:ser>
          <c:idx val="1"/>
          <c:order val="1"/>
          <c:tx>
            <c:strRef>
              <c:f>'Headcount1 Data'!$I$20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Data'!$N$21:$N$32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1-4DB5-AA92-5A78001D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6336"/>
        <c:axId val="1"/>
      </c:barChart>
      <c:catAx>
        <c:axId val="1905763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6336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261608930248289"/>
          <c:y val="0.92976588628762524"/>
          <c:w val="0.62897879199749129"/>
          <c:h val="4.6822742474916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45698195670736E-2"/>
          <c:y val="4.861127594426793E-2"/>
          <c:w val="0.87017618401879804"/>
          <c:h val="0.864586265008765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'Headcount1 Data'!$A$37:$A$48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Data'!$H$37:$H$48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4219-94A1-7C99EB0F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54392"/>
        <c:axId val="1"/>
      </c:barChart>
      <c:catAx>
        <c:axId val="1915543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43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74711161486955E-2"/>
          <c:y val="4.3478260869565223E-2"/>
          <c:w val="0.8866031449859848"/>
          <c:h val="0.8093645484949831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'Headcount1 Data'!$B$20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Data'!$H$21:$H$32</c:f>
              <c:numCache>
                <c:formatCode>#,##0_);\(#,##0\)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1-458F-8163-CB014B3BFBA5}"/>
            </c:ext>
          </c:extLst>
        </c:ser>
        <c:ser>
          <c:idx val="0"/>
          <c:order val="1"/>
          <c:tx>
            <c:strRef>
              <c:f>'Headcount1 Data'!$C$20</c:f>
              <c:strCache>
                <c:ptCount val="1"/>
                <c:pt idx="0">
                  <c:v>Originations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Data'!$I$21:$I$32</c:f>
              <c:numCache>
                <c:formatCode>#,##0_);\(#,##0\)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46</c:v>
                </c:pt>
                <c:pt idx="3">
                  <c:v>51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1-458F-8163-CB014B3BFBA5}"/>
            </c:ext>
          </c:extLst>
        </c:ser>
        <c:ser>
          <c:idx val="2"/>
          <c:order val="2"/>
          <c:tx>
            <c:v>Assts &amp; Invts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val>
            <c:numRef>
              <c:f>'Headcount1 Data'!$J$21:$J$32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1-458F-8163-CB014B3B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56032"/>
        <c:axId val="1"/>
      </c:barChart>
      <c:lineChart>
        <c:grouping val="standard"/>
        <c:varyColors val="0"/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'Headcount1 Data'!$A$21:$A$32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'Headcount1 Data'!$K$21:$K$32</c:f>
              <c:numCache>
                <c:formatCode>#,##0_);\(#,##0\)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1-458F-8163-CB014B3B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6032"/>
        <c:axId val="1"/>
      </c:lineChart>
      <c:catAx>
        <c:axId val="1915560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603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5120363712939278"/>
          <c:y val="0.91304347826086962"/>
          <c:w val="0.75601818564696388"/>
          <c:h val="7.02341137123745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16</xdr:row>
      <xdr:rowOff>15240</xdr:rowOff>
    </xdr:from>
    <xdr:to>
      <xdr:col>22</xdr:col>
      <xdr:colOff>297180</xdr:colOff>
      <xdr:row>25</xdr:row>
      <xdr:rowOff>106680</xdr:rowOff>
    </xdr:to>
    <xdr:graphicFrame macro="">
      <xdr:nvGraphicFramePr>
        <xdr:cNvPr id="163853" name="Chart 10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1043940</xdr:colOff>
      <xdr:row>3</xdr:row>
      <xdr:rowOff>38100</xdr:rowOff>
    </xdr:from>
    <xdr:to>
      <xdr:col>22</xdr:col>
      <xdr:colOff>22860</xdr:colOff>
      <xdr:row>13</xdr:row>
      <xdr:rowOff>38100</xdr:rowOff>
    </xdr:to>
    <xdr:sp macro="" textlink="">
      <xdr:nvSpPr>
        <xdr:cNvPr id="163841" name="Rectangle 1025"/>
        <xdr:cNvSpPr>
          <a:spLocks noChangeArrowheads="1"/>
        </xdr:cNvSpPr>
      </xdr:nvSpPr>
      <xdr:spPr bwMode="auto">
        <a:xfrm>
          <a:off x="1607820" y="754380"/>
          <a:ext cx="7680960" cy="144018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7620</xdr:rowOff>
    </xdr:from>
    <xdr:to>
      <xdr:col>4</xdr:col>
      <xdr:colOff>754380</xdr:colOff>
      <xdr:row>25</xdr:row>
      <xdr:rowOff>76200</xdr:rowOff>
    </xdr:to>
    <xdr:graphicFrame macro="">
      <xdr:nvGraphicFramePr>
        <xdr:cNvPr id="163843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16</xdr:row>
      <xdr:rowOff>68580</xdr:rowOff>
    </xdr:from>
    <xdr:to>
      <xdr:col>1</xdr:col>
      <xdr:colOff>60960</xdr:colOff>
      <xdr:row>25</xdr:row>
      <xdr:rowOff>76200</xdr:rowOff>
    </xdr:to>
    <xdr:sp macro="" textlink="">
      <xdr:nvSpPr>
        <xdr:cNvPr id="163848" name="Text Box 1032"/>
        <xdr:cNvSpPr txBox="1">
          <a:spLocks noChangeArrowheads="1"/>
        </xdr:cNvSpPr>
      </xdr:nvSpPr>
      <xdr:spPr bwMode="auto">
        <a:xfrm>
          <a:off x="38100" y="2827020"/>
          <a:ext cx="236220" cy="2209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" wrap="square" lIns="36576" tIns="27432" rIns="0" bIns="27432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H/C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60960</xdr:colOff>
      <xdr:row>36</xdr:row>
      <xdr:rowOff>7620</xdr:rowOff>
    </xdr:to>
    <xdr:sp macro="" textlink="">
      <xdr:nvSpPr>
        <xdr:cNvPr id="163850" name="Text Box 1034"/>
        <xdr:cNvSpPr txBox="1">
          <a:spLocks noChangeArrowheads="1"/>
        </xdr:cNvSpPr>
      </xdr:nvSpPr>
      <xdr:spPr bwMode="auto">
        <a:xfrm>
          <a:off x="0" y="5516880"/>
          <a:ext cx="274320" cy="2194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27432" rIns="0" bIns="27432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H/C</a:t>
          </a:r>
        </a:p>
      </xdr:txBody>
    </xdr:sp>
    <xdr:clientData/>
  </xdr:twoCellAnchor>
  <xdr:twoCellAnchor>
    <xdr:from>
      <xdr:col>1</xdr:col>
      <xdr:colOff>91440</xdr:colOff>
      <xdr:row>26</xdr:row>
      <xdr:rowOff>0</xdr:rowOff>
    </xdr:from>
    <xdr:to>
      <xdr:col>4</xdr:col>
      <xdr:colOff>777240</xdr:colOff>
      <xdr:row>36</xdr:row>
      <xdr:rowOff>22860</xdr:rowOff>
    </xdr:to>
    <xdr:graphicFrame macro="">
      <xdr:nvGraphicFramePr>
        <xdr:cNvPr id="163851" name="Chart 10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297180</xdr:colOff>
      <xdr:row>36</xdr:row>
      <xdr:rowOff>7620</xdr:rowOff>
    </xdr:to>
    <xdr:graphicFrame macro="">
      <xdr:nvGraphicFramePr>
        <xdr:cNvPr id="163857" name="Chart 10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51</xdr:col>
      <xdr:colOff>190500</xdr:colOff>
      <xdr:row>414</xdr:row>
      <xdr:rowOff>144780</xdr:rowOff>
    </xdr:from>
    <xdr:ext cx="76200" cy="205740"/>
    <xdr:sp macro="" textlink="">
      <xdr:nvSpPr>
        <xdr:cNvPr id="163876" name="Text Box 1060"/>
        <xdr:cNvSpPr txBox="1">
          <a:spLocks noChangeArrowheads="1"/>
        </xdr:cNvSpPr>
      </xdr:nvSpPr>
      <xdr:spPr bwMode="auto">
        <a:xfrm>
          <a:off x="30594300" y="7134606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22</xdr:col>
      <xdr:colOff>541020</xdr:colOff>
      <xdr:row>16</xdr:row>
      <xdr:rowOff>15240</xdr:rowOff>
    </xdr:from>
    <xdr:to>
      <xdr:col>24</xdr:col>
      <xdr:colOff>1097280</xdr:colOff>
      <xdr:row>25</xdr:row>
      <xdr:rowOff>106680</xdr:rowOff>
    </xdr:to>
    <xdr:graphicFrame macro="">
      <xdr:nvGraphicFramePr>
        <xdr:cNvPr id="163884" name="Chart 10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548640</xdr:colOff>
      <xdr:row>26</xdr:row>
      <xdr:rowOff>0</xdr:rowOff>
    </xdr:from>
    <xdr:to>
      <xdr:col>24</xdr:col>
      <xdr:colOff>1120140</xdr:colOff>
      <xdr:row>36</xdr:row>
      <xdr:rowOff>22860</xdr:rowOff>
    </xdr:to>
    <xdr:graphicFrame macro="">
      <xdr:nvGraphicFramePr>
        <xdr:cNvPr id="163885" name="Chart 10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426720</xdr:colOff>
      <xdr:row>16</xdr:row>
      <xdr:rowOff>0</xdr:rowOff>
    </xdr:from>
    <xdr:to>
      <xdr:col>15</xdr:col>
      <xdr:colOff>160020</xdr:colOff>
      <xdr:row>25</xdr:row>
      <xdr:rowOff>76200</xdr:rowOff>
    </xdr:to>
    <xdr:graphicFrame macro="">
      <xdr:nvGraphicFramePr>
        <xdr:cNvPr id="163887" name="Chart 10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26</xdr:row>
      <xdr:rowOff>0</xdr:rowOff>
    </xdr:from>
    <xdr:to>
      <xdr:col>16</xdr:col>
      <xdr:colOff>0</xdr:colOff>
      <xdr:row>36</xdr:row>
      <xdr:rowOff>7620</xdr:rowOff>
    </xdr:to>
    <xdr:graphicFrame macro="">
      <xdr:nvGraphicFramePr>
        <xdr:cNvPr id="163889" name="Chart 10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944880</xdr:colOff>
      <xdr:row>16</xdr:row>
      <xdr:rowOff>7620</xdr:rowOff>
    </xdr:from>
    <xdr:to>
      <xdr:col>10</xdr:col>
      <xdr:colOff>243840</xdr:colOff>
      <xdr:row>25</xdr:row>
      <xdr:rowOff>83820</xdr:rowOff>
    </xdr:to>
    <xdr:graphicFrame macro="">
      <xdr:nvGraphicFramePr>
        <xdr:cNvPr id="163901" name="Chart 10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952500</xdr:colOff>
      <xdr:row>25</xdr:row>
      <xdr:rowOff>556260</xdr:rowOff>
    </xdr:from>
    <xdr:to>
      <xdr:col>10</xdr:col>
      <xdr:colOff>205740</xdr:colOff>
      <xdr:row>36</xdr:row>
      <xdr:rowOff>7620</xdr:rowOff>
    </xdr:to>
    <xdr:graphicFrame macro="">
      <xdr:nvGraphicFramePr>
        <xdr:cNvPr id="163902" name="Chart 10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24</xdr:col>
      <xdr:colOff>274320</xdr:colOff>
      <xdr:row>31</xdr:row>
      <xdr:rowOff>83820</xdr:rowOff>
    </xdr:from>
    <xdr:ext cx="76200" cy="198120"/>
    <xdr:sp macro="" textlink="">
      <xdr:nvSpPr>
        <xdr:cNvPr id="163903" name="Text Box 1087"/>
        <xdr:cNvSpPr txBox="1">
          <a:spLocks noChangeArrowheads="1"/>
        </xdr:cNvSpPr>
      </xdr:nvSpPr>
      <xdr:spPr bwMode="auto">
        <a:xfrm>
          <a:off x="11079480" y="62103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739140</xdr:colOff>
      <xdr:row>35</xdr:row>
      <xdr:rowOff>76200</xdr:rowOff>
    </xdr:from>
    <xdr:ext cx="350520" cy="114300"/>
    <xdr:sp macro="" textlink="">
      <xdr:nvSpPr>
        <xdr:cNvPr id="163904" name="Text Box 1088"/>
        <xdr:cNvSpPr txBox="1">
          <a:spLocks noChangeArrowheads="1"/>
        </xdr:cNvSpPr>
      </xdr:nvSpPr>
      <xdr:spPr bwMode="auto">
        <a:xfrm>
          <a:off x="11544300" y="6858000"/>
          <a:ext cx="3505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- 92</a:t>
          </a:r>
        </a:p>
      </xdr:txBody>
    </xdr:sp>
    <xdr:clientData/>
  </xdr:oneCellAnchor>
  <xdr:oneCellAnchor>
    <xdr:from>
      <xdr:col>4</xdr:col>
      <xdr:colOff>205740</xdr:colOff>
      <xdr:row>17</xdr:row>
      <xdr:rowOff>30480</xdr:rowOff>
    </xdr:from>
    <xdr:ext cx="388620" cy="114300"/>
    <xdr:sp macro="" textlink="">
      <xdr:nvSpPr>
        <xdr:cNvPr id="163905" name="Text Box 1089"/>
        <xdr:cNvSpPr txBox="1">
          <a:spLocks noChangeArrowheads="1"/>
        </xdr:cNvSpPr>
      </xdr:nvSpPr>
      <xdr:spPr bwMode="auto">
        <a:xfrm>
          <a:off x="1912620" y="2948940"/>
          <a:ext cx="3886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- 883</a:t>
          </a:r>
        </a:p>
      </xdr:txBody>
    </xdr:sp>
    <xdr:clientData/>
  </xdr:oneCellAnchor>
  <xdr:oneCellAnchor>
    <xdr:from>
      <xdr:col>4</xdr:col>
      <xdr:colOff>228600</xdr:colOff>
      <xdr:row>29</xdr:row>
      <xdr:rowOff>30480</xdr:rowOff>
    </xdr:from>
    <xdr:ext cx="388620" cy="114300"/>
    <xdr:sp macro="" textlink="">
      <xdr:nvSpPr>
        <xdr:cNvPr id="163906" name="Text Box 1090"/>
        <xdr:cNvSpPr txBox="1">
          <a:spLocks noChangeArrowheads="1"/>
        </xdr:cNvSpPr>
      </xdr:nvSpPr>
      <xdr:spPr bwMode="auto">
        <a:xfrm>
          <a:off x="1935480" y="5920740"/>
          <a:ext cx="3886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- 540</a:t>
          </a:r>
        </a:p>
      </xdr:txBody>
    </xdr:sp>
    <xdr:clientData/>
  </xdr:oneCellAnchor>
  <xdr:oneCellAnchor>
    <xdr:from>
      <xdr:col>8</xdr:col>
      <xdr:colOff>617220</xdr:colOff>
      <xdr:row>19</xdr:row>
      <xdr:rowOff>83820</xdr:rowOff>
    </xdr:from>
    <xdr:ext cx="350520" cy="114300"/>
    <xdr:sp macro="" textlink="">
      <xdr:nvSpPr>
        <xdr:cNvPr id="163907" name="Text Box 1091"/>
        <xdr:cNvSpPr txBox="1">
          <a:spLocks noChangeArrowheads="1"/>
        </xdr:cNvSpPr>
      </xdr:nvSpPr>
      <xdr:spPr bwMode="auto">
        <a:xfrm>
          <a:off x="4335780" y="3268980"/>
          <a:ext cx="3505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- 70</a:t>
          </a:r>
        </a:p>
      </xdr:txBody>
    </xdr:sp>
    <xdr:clientData/>
  </xdr:oneCellAnchor>
  <xdr:oneCellAnchor>
    <xdr:from>
      <xdr:col>8</xdr:col>
      <xdr:colOff>464820</xdr:colOff>
      <xdr:row>28</xdr:row>
      <xdr:rowOff>106680</xdr:rowOff>
    </xdr:from>
    <xdr:ext cx="350520" cy="114300"/>
    <xdr:sp macro="" textlink="">
      <xdr:nvSpPr>
        <xdr:cNvPr id="163908" name="Text Box 1092"/>
        <xdr:cNvSpPr txBox="1">
          <a:spLocks noChangeArrowheads="1"/>
        </xdr:cNvSpPr>
      </xdr:nvSpPr>
      <xdr:spPr bwMode="auto">
        <a:xfrm>
          <a:off x="4183380" y="5836920"/>
          <a:ext cx="3505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- 79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0.7722</cdr:x>
      <cdr:y>0.02318</cdr:y>
    </cdr:from>
    <cdr:to>
      <cdr:x>0.9388</cdr:x>
      <cdr:y>0.07277</cdr:y>
    </cdr:to>
    <cdr:sp macro="" textlink="">
      <cdr:nvSpPr>
        <cdr:cNvPr id="38195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1499" y="50800"/>
          <a:ext cx="350375" cy="114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- 433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15</xdr:row>
      <xdr:rowOff>45720</xdr:rowOff>
    </xdr:from>
    <xdr:to>
      <xdr:col>5</xdr:col>
      <xdr:colOff>243840</xdr:colOff>
      <xdr:row>24</xdr:row>
      <xdr:rowOff>0</xdr:rowOff>
    </xdr:to>
    <xdr:graphicFrame macro="">
      <xdr:nvGraphicFramePr>
        <xdr:cNvPr id="373761" name="Chart 20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975360</xdr:colOff>
      <xdr:row>3</xdr:row>
      <xdr:rowOff>68580</xdr:rowOff>
    </xdr:from>
    <xdr:to>
      <xdr:col>21</xdr:col>
      <xdr:colOff>144780</xdr:colOff>
      <xdr:row>12</xdr:row>
      <xdr:rowOff>0</xdr:rowOff>
    </xdr:to>
    <xdr:sp macro="" textlink="">
      <xdr:nvSpPr>
        <xdr:cNvPr id="373762" name="Rectangle 2050"/>
        <xdr:cNvSpPr>
          <a:spLocks noChangeArrowheads="1"/>
        </xdr:cNvSpPr>
      </xdr:nvSpPr>
      <xdr:spPr bwMode="auto">
        <a:xfrm>
          <a:off x="1493520" y="777240"/>
          <a:ext cx="7399020" cy="121158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</xdr:colOff>
      <xdr:row>15</xdr:row>
      <xdr:rowOff>68580</xdr:rowOff>
    </xdr:from>
    <xdr:to>
      <xdr:col>1</xdr:col>
      <xdr:colOff>91440</xdr:colOff>
      <xdr:row>24</xdr:row>
      <xdr:rowOff>7620</xdr:rowOff>
    </xdr:to>
    <xdr:sp macro="" textlink="">
      <xdr:nvSpPr>
        <xdr:cNvPr id="373765" name="Text Box 2053"/>
        <xdr:cNvSpPr txBox="1">
          <a:spLocks noChangeArrowheads="1"/>
        </xdr:cNvSpPr>
      </xdr:nvSpPr>
      <xdr:spPr bwMode="auto">
        <a:xfrm>
          <a:off x="45720" y="2743200"/>
          <a:ext cx="251460" cy="1981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" wrap="square" lIns="36576" tIns="27432" rIns="0" bIns="27432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H/C</a:t>
          </a:r>
        </a:p>
      </xdr:txBody>
    </xdr:sp>
    <xdr:clientData/>
  </xdr:twoCellAnchor>
  <xdr:twoCellAnchor editAs="oneCell">
    <xdr:from>
      <xdr:col>0</xdr:col>
      <xdr:colOff>106680</xdr:colOff>
      <xdr:row>24</xdr:row>
      <xdr:rowOff>335280</xdr:rowOff>
    </xdr:from>
    <xdr:to>
      <xdr:col>1</xdr:col>
      <xdr:colOff>144780</xdr:colOff>
      <xdr:row>34</xdr:row>
      <xdr:rowOff>647700</xdr:rowOff>
    </xdr:to>
    <xdr:sp macro="" textlink="">
      <xdr:nvSpPr>
        <xdr:cNvPr id="373767" name="Text Box 2055"/>
        <xdr:cNvSpPr txBox="1">
          <a:spLocks noChangeArrowheads="1"/>
        </xdr:cNvSpPr>
      </xdr:nvSpPr>
      <xdr:spPr bwMode="auto">
        <a:xfrm>
          <a:off x="106680" y="5052060"/>
          <a:ext cx="243840" cy="1958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27432" rIns="0" bIns="27432" anchor="b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H/C</a:t>
          </a:r>
        </a:p>
      </xdr:txBody>
    </xdr:sp>
    <xdr:clientData/>
  </xdr:twoCellAnchor>
  <xdr:twoCellAnchor>
    <xdr:from>
      <xdr:col>1</xdr:col>
      <xdr:colOff>129540</xdr:colOff>
      <xdr:row>24</xdr:row>
      <xdr:rowOff>342900</xdr:rowOff>
    </xdr:from>
    <xdr:to>
      <xdr:col>5</xdr:col>
      <xdr:colOff>243840</xdr:colOff>
      <xdr:row>35</xdr:row>
      <xdr:rowOff>0</xdr:rowOff>
    </xdr:to>
    <xdr:graphicFrame macro="">
      <xdr:nvGraphicFramePr>
        <xdr:cNvPr id="373770" name="Chart 20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9</xdr:row>
      <xdr:rowOff>7620</xdr:rowOff>
    </xdr:from>
    <xdr:ext cx="83820" cy="228600"/>
    <xdr:sp macro="" textlink="">
      <xdr:nvSpPr>
        <xdr:cNvPr id="373771" name="Text Box 2059"/>
        <xdr:cNvSpPr txBox="1">
          <a:spLocks noChangeArrowheads="1"/>
        </xdr:cNvSpPr>
      </xdr:nvSpPr>
      <xdr:spPr bwMode="auto">
        <a:xfrm>
          <a:off x="7620" y="160020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68580</xdr:colOff>
      <xdr:row>22</xdr:row>
      <xdr:rowOff>68580</xdr:rowOff>
    </xdr:from>
    <xdr:ext cx="83820" cy="226060"/>
    <xdr:sp macro="" textlink="">
      <xdr:nvSpPr>
        <xdr:cNvPr id="373775" name="Text Box 2063"/>
        <xdr:cNvSpPr txBox="1">
          <a:spLocks noChangeArrowheads="1"/>
        </xdr:cNvSpPr>
      </xdr:nvSpPr>
      <xdr:spPr bwMode="auto">
        <a:xfrm>
          <a:off x="4495800" y="387096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114300</xdr:colOff>
      <xdr:row>15</xdr:row>
      <xdr:rowOff>45720</xdr:rowOff>
    </xdr:from>
    <xdr:to>
      <xdr:col>17</xdr:col>
      <xdr:colOff>586740</xdr:colOff>
      <xdr:row>24</xdr:row>
      <xdr:rowOff>0</xdr:rowOff>
    </xdr:to>
    <xdr:graphicFrame macro="">
      <xdr:nvGraphicFramePr>
        <xdr:cNvPr id="373776" name="Chart 20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167640</xdr:colOff>
      <xdr:row>25</xdr:row>
      <xdr:rowOff>7620</xdr:rowOff>
    </xdr:from>
    <xdr:to>
      <xdr:col>17</xdr:col>
      <xdr:colOff>601980</xdr:colOff>
      <xdr:row>34</xdr:row>
      <xdr:rowOff>731520</xdr:rowOff>
    </xdr:to>
    <xdr:graphicFrame macro="">
      <xdr:nvGraphicFramePr>
        <xdr:cNvPr id="373777" name="Chart 20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15</xdr:row>
      <xdr:rowOff>45720</xdr:rowOff>
    </xdr:from>
    <xdr:to>
      <xdr:col>12</xdr:col>
      <xdr:colOff>0</xdr:colOff>
      <xdr:row>24</xdr:row>
      <xdr:rowOff>0</xdr:rowOff>
    </xdr:to>
    <xdr:graphicFrame macro="">
      <xdr:nvGraphicFramePr>
        <xdr:cNvPr id="373784" name="Chart 20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25</xdr:row>
      <xdr:rowOff>0</xdr:rowOff>
    </xdr:from>
    <xdr:to>
      <xdr:col>11</xdr:col>
      <xdr:colOff>76200</xdr:colOff>
      <xdr:row>35</xdr:row>
      <xdr:rowOff>0</xdr:rowOff>
    </xdr:to>
    <xdr:graphicFrame macro="">
      <xdr:nvGraphicFramePr>
        <xdr:cNvPr id="373785" name="Chart 20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662940</xdr:colOff>
      <xdr:row>15</xdr:row>
      <xdr:rowOff>53340</xdr:rowOff>
    </xdr:from>
    <xdr:to>
      <xdr:col>23</xdr:col>
      <xdr:colOff>617220</xdr:colOff>
      <xdr:row>23</xdr:row>
      <xdr:rowOff>731520</xdr:rowOff>
    </xdr:to>
    <xdr:graphicFrame macro="">
      <xdr:nvGraphicFramePr>
        <xdr:cNvPr id="373789" name="Chart 20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693420</xdr:colOff>
      <xdr:row>24</xdr:row>
      <xdr:rowOff>342900</xdr:rowOff>
    </xdr:from>
    <xdr:to>
      <xdr:col>23</xdr:col>
      <xdr:colOff>617220</xdr:colOff>
      <xdr:row>34</xdr:row>
      <xdr:rowOff>731520</xdr:rowOff>
    </xdr:to>
    <xdr:graphicFrame macro="">
      <xdr:nvGraphicFramePr>
        <xdr:cNvPr id="373790" name="Chart 20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45720</xdr:colOff>
      <xdr:row>32</xdr:row>
      <xdr:rowOff>53340</xdr:rowOff>
    </xdr:from>
    <xdr:to>
      <xdr:col>23</xdr:col>
      <xdr:colOff>518160</xdr:colOff>
      <xdr:row>32</xdr:row>
      <xdr:rowOff>129540</xdr:rowOff>
    </xdr:to>
    <xdr:sp macro="" textlink="">
      <xdr:nvSpPr>
        <xdr:cNvPr id="373791" name="Text Box 2079"/>
        <xdr:cNvSpPr txBox="1">
          <a:spLocks noChangeArrowheads="1"/>
        </xdr:cNvSpPr>
      </xdr:nvSpPr>
      <xdr:spPr bwMode="auto">
        <a:xfrm>
          <a:off x="9464040" y="6096000"/>
          <a:ext cx="47244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- 138</a:t>
          </a:r>
        </a:p>
      </xdr:txBody>
    </xdr:sp>
    <xdr:clientData/>
  </xdr:twoCellAnchor>
  <xdr:oneCellAnchor>
    <xdr:from>
      <xdr:col>4</xdr:col>
      <xdr:colOff>617220</xdr:colOff>
      <xdr:row>27</xdr:row>
      <xdr:rowOff>144780</xdr:rowOff>
    </xdr:from>
    <xdr:ext cx="368300" cy="119380"/>
    <xdr:sp macro="" textlink="">
      <xdr:nvSpPr>
        <xdr:cNvPr id="373792" name="Text Box 2080"/>
        <xdr:cNvSpPr txBox="1">
          <a:spLocks noChangeArrowheads="1"/>
        </xdr:cNvSpPr>
      </xdr:nvSpPr>
      <xdr:spPr bwMode="auto">
        <a:xfrm>
          <a:off x="2225040" y="5455920"/>
          <a:ext cx="3657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- 45</a:t>
          </a:r>
        </a:p>
      </xdr:txBody>
    </xdr:sp>
    <xdr:clientData/>
  </xdr:oneCellAnchor>
  <xdr:oneCellAnchor>
    <xdr:from>
      <xdr:col>4</xdr:col>
      <xdr:colOff>556260</xdr:colOff>
      <xdr:row>16</xdr:row>
      <xdr:rowOff>30480</xdr:rowOff>
    </xdr:from>
    <xdr:ext cx="406400" cy="121920"/>
    <xdr:sp macro="" textlink="">
      <xdr:nvSpPr>
        <xdr:cNvPr id="373793" name="Text Box 2081"/>
        <xdr:cNvSpPr txBox="1">
          <a:spLocks noChangeArrowheads="1"/>
        </xdr:cNvSpPr>
      </xdr:nvSpPr>
      <xdr:spPr bwMode="auto">
        <a:xfrm>
          <a:off x="2164080" y="2865120"/>
          <a:ext cx="4038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- 194</a:t>
          </a:r>
        </a:p>
      </xdr:txBody>
    </xdr:sp>
    <xdr:clientData/>
  </xdr:oneCellAnchor>
  <xdr:oneCellAnchor>
    <xdr:from>
      <xdr:col>10</xdr:col>
      <xdr:colOff>205740</xdr:colOff>
      <xdr:row>17</xdr:row>
      <xdr:rowOff>38100</xdr:rowOff>
    </xdr:from>
    <xdr:ext cx="403860" cy="121920"/>
    <xdr:sp macro="" textlink="">
      <xdr:nvSpPr>
        <xdr:cNvPr id="373794" name="Text Box 2082"/>
        <xdr:cNvSpPr txBox="1">
          <a:spLocks noChangeArrowheads="1"/>
        </xdr:cNvSpPr>
      </xdr:nvSpPr>
      <xdr:spPr bwMode="auto">
        <a:xfrm>
          <a:off x="4632960" y="2964180"/>
          <a:ext cx="4038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- 169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0.78636</cdr:x>
      <cdr:y>0.12768</cdr:y>
    </cdr:from>
    <cdr:to>
      <cdr:x>0.89685</cdr:x>
      <cdr:y>0.18094</cdr:y>
    </cdr:to>
    <cdr:sp macro="" textlink="">
      <cdr:nvSpPr>
        <cdr:cNvPr id="407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024" y="253345"/>
          <a:ext cx="259312" cy="1067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0.77517</cdr:x>
      <cdr:y>0.21863</cdr:y>
    </cdr:from>
    <cdr:to>
      <cdr:x>0.89726</cdr:x>
      <cdr:y>0.27121</cdr:y>
    </cdr:to>
    <cdr:sp macro="" textlink="">
      <cdr:nvSpPr>
        <cdr:cNvPr id="409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7219" y="440609"/>
          <a:ext cx="281879" cy="106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- 127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0.80068</cdr:x>
      <cdr:y>0.11853</cdr:y>
    </cdr:from>
    <cdr:to>
      <cdr:x>0.93694</cdr:x>
      <cdr:y>0.17065</cdr:y>
    </cdr:to>
    <cdr:sp macro="" textlink="">
      <cdr:nvSpPr>
        <cdr:cNvPr id="413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6628" y="239509"/>
          <a:ext cx="319800" cy="106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- 1,945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0.78751</cdr:x>
      <cdr:y>0.23218</cdr:y>
    </cdr:from>
    <cdr:to>
      <cdr:x>0.90466</cdr:x>
      <cdr:y>0.28589</cdr:y>
    </cdr:to>
    <cdr:sp macro="" textlink="">
      <cdr:nvSpPr>
        <cdr:cNvPr id="406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9719" y="459224"/>
          <a:ext cx="274059" cy="106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- 917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76200</xdr:rowOff>
    </xdr:from>
    <xdr:to>
      <xdr:col>4</xdr:col>
      <xdr:colOff>419100</xdr:colOff>
      <xdr:row>11</xdr:row>
      <xdr:rowOff>121920</xdr:rowOff>
    </xdr:to>
    <xdr:graphicFrame macro="">
      <xdr:nvGraphicFramePr>
        <xdr:cNvPr id="399361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2</xdr:row>
      <xdr:rowOff>160020</xdr:rowOff>
    </xdr:from>
    <xdr:to>
      <xdr:col>20</xdr:col>
      <xdr:colOff>495300</xdr:colOff>
      <xdr:row>12</xdr:row>
      <xdr:rowOff>38100</xdr:rowOff>
    </xdr:to>
    <xdr:graphicFrame macro="">
      <xdr:nvGraphicFramePr>
        <xdr:cNvPr id="399362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114300</xdr:colOff>
      <xdr:row>3</xdr:row>
      <xdr:rowOff>38100</xdr:rowOff>
    </xdr:from>
    <xdr:to>
      <xdr:col>26</xdr:col>
      <xdr:colOff>381000</xdr:colOff>
      <xdr:row>12</xdr:row>
      <xdr:rowOff>68580</xdr:rowOff>
    </xdr:to>
    <xdr:graphicFrame macro="">
      <xdr:nvGraphicFramePr>
        <xdr:cNvPr id="399363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441960</xdr:colOff>
      <xdr:row>2</xdr:row>
      <xdr:rowOff>137160</xdr:rowOff>
    </xdr:from>
    <xdr:to>
      <xdr:col>14</xdr:col>
      <xdr:colOff>160020</xdr:colOff>
      <xdr:row>12</xdr:row>
      <xdr:rowOff>7620</xdr:rowOff>
    </xdr:to>
    <xdr:graphicFrame macro="">
      <xdr:nvGraphicFramePr>
        <xdr:cNvPr id="399364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2</xdr:row>
      <xdr:rowOff>76200</xdr:rowOff>
    </xdr:from>
    <xdr:to>
      <xdr:col>8</xdr:col>
      <xdr:colOff>335280</xdr:colOff>
      <xdr:row>11</xdr:row>
      <xdr:rowOff>121920</xdr:rowOff>
    </xdr:to>
    <xdr:graphicFrame macro="">
      <xdr:nvGraphicFramePr>
        <xdr:cNvPr id="399365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175260</xdr:colOff>
      <xdr:row>18</xdr:row>
      <xdr:rowOff>38100</xdr:rowOff>
    </xdr:from>
    <xdr:to>
      <xdr:col>5</xdr:col>
      <xdr:colOff>45720</xdr:colOff>
      <xdr:row>27</xdr:row>
      <xdr:rowOff>38100</xdr:rowOff>
    </xdr:to>
    <xdr:graphicFrame macro="">
      <xdr:nvGraphicFramePr>
        <xdr:cNvPr id="399366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18</xdr:row>
      <xdr:rowOff>38100</xdr:rowOff>
    </xdr:from>
    <xdr:to>
      <xdr:col>15</xdr:col>
      <xdr:colOff>571500</xdr:colOff>
      <xdr:row>27</xdr:row>
      <xdr:rowOff>68580</xdr:rowOff>
    </xdr:to>
    <xdr:graphicFrame macro="">
      <xdr:nvGraphicFramePr>
        <xdr:cNvPr id="39936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152400</xdr:colOff>
      <xdr:row>17</xdr:row>
      <xdr:rowOff>160020</xdr:rowOff>
    </xdr:from>
    <xdr:to>
      <xdr:col>10</xdr:col>
      <xdr:colOff>30480</xdr:colOff>
      <xdr:row>26</xdr:row>
      <xdr:rowOff>137160</xdr:rowOff>
    </xdr:to>
    <xdr:graphicFrame macro="">
      <xdr:nvGraphicFramePr>
        <xdr:cNvPr id="399368" name="Chart 10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38100</xdr:colOff>
      <xdr:row>18</xdr:row>
      <xdr:rowOff>22860</xdr:rowOff>
    </xdr:from>
    <xdr:to>
      <xdr:col>21</xdr:col>
      <xdr:colOff>449580</xdr:colOff>
      <xdr:row>27</xdr:row>
      <xdr:rowOff>45720</xdr:rowOff>
    </xdr:to>
    <xdr:graphicFrame macro="">
      <xdr:nvGraphicFramePr>
        <xdr:cNvPr id="399369" name="Chart 10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121920</xdr:colOff>
      <xdr:row>16</xdr:row>
      <xdr:rowOff>15240</xdr:rowOff>
    </xdr:from>
    <xdr:ext cx="1539240" cy="243840"/>
    <xdr:sp macro="" textlink="">
      <xdr:nvSpPr>
        <xdr:cNvPr id="399370" name="Text Box 1034"/>
        <xdr:cNvSpPr txBox="1">
          <a:spLocks noChangeArrowheads="1"/>
        </xdr:cNvSpPr>
      </xdr:nvSpPr>
      <xdr:spPr bwMode="auto">
        <a:xfrm>
          <a:off x="731520" y="2705100"/>
          <a:ext cx="15392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6600"/>
              </a:solidFill>
              <a:latin typeface="Arial"/>
              <a:cs typeface="Arial"/>
            </a:rPr>
            <a:t>Industrial Markets</a:t>
          </a:r>
        </a:p>
      </xdr:txBody>
    </xdr:sp>
    <xdr:clientData/>
  </xdr:oneCellAnchor>
  <xdr:oneCellAnchor>
    <xdr:from>
      <xdr:col>12</xdr:col>
      <xdr:colOff>76200</xdr:colOff>
      <xdr:row>16</xdr:row>
      <xdr:rowOff>0</xdr:rowOff>
    </xdr:from>
    <xdr:ext cx="1234440" cy="243840"/>
    <xdr:sp macro="" textlink="">
      <xdr:nvSpPr>
        <xdr:cNvPr id="399371" name="Text Box 1035"/>
        <xdr:cNvSpPr txBox="1">
          <a:spLocks noChangeArrowheads="1"/>
        </xdr:cNvSpPr>
      </xdr:nvSpPr>
      <xdr:spPr bwMode="auto">
        <a:xfrm>
          <a:off x="7391400" y="2689860"/>
          <a:ext cx="1234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CC99FF"/>
              </a:solidFill>
              <a:latin typeface="Arial"/>
              <a:cs typeface="Arial"/>
            </a:rPr>
            <a:t>Global Assets</a:t>
          </a:r>
        </a:p>
      </xdr:txBody>
    </xdr:sp>
    <xdr:clientData/>
  </xdr:oneCellAnchor>
  <xdr:oneCellAnchor>
    <xdr:from>
      <xdr:col>6</xdr:col>
      <xdr:colOff>76200</xdr:colOff>
      <xdr:row>16</xdr:row>
      <xdr:rowOff>0</xdr:rowOff>
    </xdr:from>
    <xdr:ext cx="944880" cy="243840"/>
    <xdr:sp macro="" textlink="">
      <xdr:nvSpPr>
        <xdr:cNvPr id="399372" name="Text Box 1036"/>
        <xdr:cNvSpPr txBox="1">
          <a:spLocks noChangeArrowheads="1"/>
        </xdr:cNvSpPr>
      </xdr:nvSpPr>
      <xdr:spPr bwMode="auto">
        <a:xfrm>
          <a:off x="3733800" y="2689860"/>
          <a:ext cx="94488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99CCFF"/>
              </a:solidFill>
              <a:latin typeface="Arial"/>
              <a:cs typeface="Arial"/>
            </a:rPr>
            <a:t>Net Works</a:t>
          </a:r>
        </a:p>
      </xdr:txBody>
    </xdr:sp>
    <xdr:clientData/>
  </xdr:oneCellAnchor>
  <xdr:oneCellAnchor>
    <xdr:from>
      <xdr:col>18</xdr:col>
      <xdr:colOff>0</xdr:colOff>
      <xdr:row>16</xdr:row>
      <xdr:rowOff>0</xdr:rowOff>
    </xdr:from>
    <xdr:ext cx="579120" cy="243840"/>
    <xdr:sp macro="" textlink="">
      <xdr:nvSpPr>
        <xdr:cNvPr id="399373" name="Text Box 1037"/>
        <xdr:cNvSpPr txBox="1">
          <a:spLocks noChangeArrowheads="1"/>
        </xdr:cNvSpPr>
      </xdr:nvSpPr>
      <xdr:spPr bwMode="auto">
        <a:xfrm>
          <a:off x="10972800" y="2689860"/>
          <a:ext cx="57912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3366"/>
              </a:solidFill>
              <a:latin typeface="Arial"/>
              <a:cs typeface="Arial"/>
            </a:rPr>
            <a:t>EEOS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L%20Trad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S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W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M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OS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A_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Trad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65">
          <cell r="C65">
            <v>667</v>
          </cell>
          <cell r="E65">
            <v>1026</v>
          </cell>
          <cell r="G65">
            <v>431</v>
          </cell>
          <cell r="M65">
            <v>2317</v>
          </cell>
        </row>
      </sheetData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56">
          <cell r="C56">
            <v>107</v>
          </cell>
          <cell r="E56">
            <v>80</v>
          </cell>
          <cell r="G56">
            <v>0</v>
          </cell>
          <cell r="I56">
            <v>0</v>
          </cell>
          <cell r="M5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59">
          <cell r="C59">
            <v>93</v>
          </cell>
          <cell r="E59">
            <v>580</v>
          </cell>
          <cell r="G59">
            <v>932</v>
          </cell>
          <cell r="I59">
            <v>344</v>
          </cell>
          <cell r="M59">
            <v>2114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55">
          <cell r="C55">
            <v>410</v>
          </cell>
          <cell r="E55">
            <v>113</v>
          </cell>
          <cell r="G55">
            <v>0</v>
          </cell>
          <cell r="I55">
            <v>0</v>
          </cell>
          <cell r="M55">
            <v>509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53">
          <cell r="C53">
            <v>140</v>
          </cell>
          <cell r="E53">
            <v>52</v>
          </cell>
          <cell r="G53">
            <v>0</v>
          </cell>
          <cell r="K53">
            <v>239</v>
          </cell>
        </row>
      </sheetData>
      <sheetData sheetId="3"/>
      <sheetData sheetId="4"/>
      <sheetData sheetId="5">
        <row r="19">
          <cell r="B19">
            <v>44</v>
          </cell>
          <cell r="C19">
            <v>18</v>
          </cell>
          <cell r="D19">
            <v>1</v>
          </cell>
          <cell r="E19">
            <v>35</v>
          </cell>
          <cell r="F19">
            <v>20</v>
          </cell>
        </row>
        <row r="33">
          <cell r="B33">
            <v>28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52">
          <cell r="C52">
            <v>1015</v>
          </cell>
          <cell r="E52">
            <v>148</v>
          </cell>
          <cell r="G52">
            <v>0</v>
          </cell>
          <cell r="I52">
            <v>0</v>
          </cell>
          <cell r="M52">
            <v>1055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52">
          <cell r="C52">
            <v>69</v>
          </cell>
          <cell r="E52">
            <v>97</v>
          </cell>
          <cell r="G52">
            <v>0</v>
          </cell>
          <cell r="I52">
            <v>0</v>
          </cell>
          <cell r="M52">
            <v>226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54">
          <cell r="C54">
            <v>751</v>
          </cell>
          <cell r="E54">
            <v>562</v>
          </cell>
          <cell r="G54">
            <v>0</v>
          </cell>
          <cell r="I54">
            <v>0</v>
          </cell>
          <cell r="M54">
            <v>1423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49">
          <cell r="C49">
            <v>77</v>
          </cell>
          <cell r="E49">
            <v>72</v>
          </cell>
          <cell r="G49">
            <v>0</v>
          </cell>
          <cell r="I49">
            <v>0</v>
          </cell>
          <cell r="M49">
            <v>149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55"/>
  <sheetViews>
    <sheetView tabSelected="1" workbookViewId="0">
      <selection activeCell="C14" sqref="C14"/>
    </sheetView>
  </sheetViews>
  <sheetFormatPr defaultRowHeight="13.2" x14ac:dyDescent="0.25"/>
  <cols>
    <col min="1" max="1" width="3.109375" customWidth="1"/>
    <col min="2" max="2" width="5.109375" customWidth="1"/>
    <col min="3" max="3" width="15.6640625" customWidth="1"/>
    <col min="4" max="4" width="1" customWidth="1"/>
    <col min="5" max="5" width="14.33203125" customWidth="1"/>
    <col min="6" max="6" width="2.6640625" customWidth="1"/>
    <col min="7" max="7" width="10.6640625" style="4" customWidth="1"/>
    <col min="8" max="8" width="1.6640625" style="4" customWidth="1"/>
    <col min="9" max="9" width="10.6640625" style="33" customWidth="1"/>
    <col min="10" max="10" width="2.5546875" style="33" customWidth="1"/>
    <col min="11" max="11" width="10.6640625" style="33" customWidth="1"/>
    <col min="12" max="12" width="1.6640625" style="33" customWidth="1"/>
    <col min="13" max="13" width="10.6640625" style="4" customWidth="1"/>
    <col min="14" max="14" width="1.6640625" style="4" customWidth="1"/>
    <col min="15" max="15" width="10.6640625" style="4" customWidth="1"/>
    <col min="16" max="17" width="2.44140625" style="4" customWidth="1"/>
    <col min="18" max="18" width="10.6640625" style="4" customWidth="1"/>
    <col min="19" max="19" width="2" style="4" customWidth="1"/>
    <col min="20" max="20" width="2.44140625" style="4" customWidth="1"/>
    <col min="21" max="21" width="10.6640625" style="4" customWidth="1"/>
    <col min="22" max="22" width="1.6640625" style="4" customWidth="1"/>
    <col min="23" max="23" width="9.33203125" style="4" customWidth="1"/>
    <col min="24" max="24" width="13.109375" customWidth="1"/>
    <col min="25" max="25" width="16.44140625" customWidth="1"/>
    <col min="26" max="26" width="47.109375" customWidth="1"/>
  </cols>
  <sheetData>
    <row r="1" spans="1:37" s="15" customFormat="1" ht="24" customHeight="1" x14ac:dyDescent="0.3">
      <c r="A1" s="142" t="s">
        <v>19</v>
      </c>
      <c r="B1" s="142"/>
      <c r="C1" s="142"/>
      <c r="E1" s="2"/>
      <c r="F1" s="2"/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43" t="str">
        <f>[7]Dates!$Q$1</f>
        <v>Second Quarter 2001</v>
      </c>
      <c r="Y1" s="143"/>
      <c r="Z1" s="14"/>
      <c r="AA1" s="1"/>
      <c r="AB1" s="14"/>
      <c r="AC1" s="1"/>
      <c r="AD1" s="1"/>
      <c r="AE1" s="14"/>
      <c r="AF1" s="1"/>
      <c r="AG1" s="14"/>
      <c r="AH1" s="1"/>
      <c r="AJ1" s="16"/>
      <c r="AK1" s="16"/>
    </row>
    <row r="2" spans="1:37" s="14" customFormat="1" ht="17.25" customHeight="1" x14ac:dyDescent="0.3">
      <c r="B2" s="78" t="str">
        <f>[7]Dates!$B$3</f>
        <v>Through 06/08/01</v>
      </c>
      <c r="C2" s="2"/>
      <c r="D2" s="2"/>
      <c r="E2" s="2"/>
      <c r="F2" s="2"/>
      <c r="G2" s="10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6"/>
      <c r="Y2" s="1"/>
      <c r="Z2" s="93"/>
      <c r="AA2" s="1"/>
      <c r="AC2" s="1"/>
      <c r="AD2" s="1"/>
      <c r="AF2" s="1"/>
      <c r="AH2" s="1"/>
      <c r="AJ2" s="24"/>
      <c r="AK2" s="24"/>
    </row>
    <row r="3" spans="1:37" ht="15.75" customHeight="1" x14ac:dyDescent="0.25">
      <c r="E3" s="23" t="s">
        <v>20</v>
      </c>
      <c r="G3"/>
      <c r="H3"/>
      <c r="I3" s="32"/>
      <c r="J3" s="32"/>
      <c r="K3" s="32"/>
      <c r="L3" s="32"/>
      <c r="M3"/>
      <c r="N3"/>
      <c r="O3"/>
      <c r="P3"/>
      <c r="Q3"/>
      <c r="R3"/>
      <c r="S3"/>
      <c r="T3"/>
      <c r="U3"/>
      <c r="V3"/>
      <c r="W3"/>
      <c r="Z3" s="93"/>
    </row>
    <row r="4" spans="1:37" ht="11.25" customHeight="1" x14ac:dyDescent="0.25">
      <c r="Z4" s="93"/>
    </row>
    <row r="5" spans="1:37" ht="11.25" customHeight="1" x14ac:dyDescent="0.25">
      <c r="K5" s="144" t="s">
        <v>31</v>
      </c>
      <c r="L5" s="144"/>
      <c r="M5" s="144"/>
      <c r="Z5" s="93"/>
    </row>
    <row r="6" spans="1:37" s="7" customFormat="1" ht="12.75" customHeight="1" x14ac:dyDescent="0.25">
      <c r="G6" s="5" t="s">
        <v>21</v>
      </c>
      <c r="H6" s="11"/>
      <c r="I6" s="5" t="s">
        <v>22</v>
      </c>
      <c r="J6" s="11"/>
      <c r="K6" s="5" t="s">
        <v>48</v>
      </c>
      <c r="L6" s="11"/>
      <c r="M6" s="5" t="s">
        <v>49</v>
      </c>
      <c r="N6" s="4"/>
      <c r="O6" s="5" t="s">
        <v>2</v>
      </c>
      <c r="P6" s="13"/>
      <c r="Q6" s="11"/>
      <c r="R6" s="5" t="s">
        <v>0</v>
      </c>
      <c r="S6" s="13"/>
      <c r="T6" s="4"/>
      <c r="U6" s="5" t="s">
        <v>3</v>
      </c>
      <c r="W6" s="11"/>
      <c r="Z6" s="93"/>
    </row>
    <row r="7" spans="1:37" s="7" customFormat="1" ht="12" customHeight="1" x14ac:dyDescent="0.25">
      <c r="E7" s="7" t="s">
        <v>41</v>
      </c>
      <c r="G7" s="44">
        <f>'[8]Linked Data '!$C$54</f>
        <v>751</v>
      </c>
      <c r="H7" s="44"/>
      <c r="I7" s="44">
        <f>'[8]Linked Data '!$E$54</f>
        <v>562</v>
      </c>
      <c r="J7" s="44"/>
      <c r="K7" s="44">
        <f>'[8]Linked Data '!$G$54</f>
        <v>0</v>
      </c>
      <c r="L7" s="44"/>
      <c r="M7" s="44">
        <f>'[8]Linked Data '!$I$54</f>
        <v>0</v>
      </c>
      <c r="N7" s="44"/>
      <c r="O7" s="44">
        <f>SUM(G7:M7)</f>
        <v>1313</v>
      </c>
      <c r="P7" s="45"/>
      <c r="Q7" s="46"/>
      <c r="R7" s="44">
        <f>'[8]Linked Data '!$M$54</f>
        <v>1423</v>
      </c>
      <c r="S7" s="45"/>
      <c r="T7" s="44"/>
      <c r="U7" s="64">
        <f>R7-O7</f>
        <v>110</v>
      </c>
      <c r="W7" s="44"/>
      <c r="Z7" s="93"/>
    </row>
    <row r="8" spans="1:37" s="7" customFormat="1" ht="12" customHeight="1" x14ac:dyDescent="0.25">
      <c r="E8" s="7" t="s">
        <v>52</v>
      </c>
      <c r="G8" s="44">
        <f>'[9]Linked Data '!$C$49</f>
        <v>77</v>
      </c>
      <c r="H8" s="44"/>
      <c r="I8" s="44">
        <f>'[9]Linked Data '!$E$49</f>
        <v>72</v>
      </c>
      <c r="J8" s="44"/>
      <c r="K8" s="44">
        <f>'[9]Linked Data '!$G$49</f>
        <v>0</v>
      </c>
      <c r="L8" s="44"/>
      <c r="M8" s="44">
        <f>'[9]Linked Data '!$I$49</f>
        <v>0</v>
      </c>
      <c r="N8" s="44"/>
      <c r="O8" s="44">
        <f>SUM(G8:M8)</f>
        <v>149</v>
      </c>
      <c r="P8" s="45"/>
      <c r="Q8" s="46"/>
      <c r="R8" s="44">
        <f>'[9]Linked Data '!$M$49</f>
        <v>149</v>
      </c>
      <c r="S8" s="45"/>
      <c r="T8" s="44"/>
      <c r="U8" s="64">
        <f>R8-O8</f>
        <v>0</v>
      </c>
      <c r="W8" s="44"/>
      <c r="Z8" s="93"/>
    </row>
    <row r="9" spans="1:37" s="7" customFormat="1" ht="12" customHeight="1" x14ac:dyDescent="0.25">
      <c r="E9" s="7" t="s">
        <v>51</v>
      </c>
      <c r="G9" s="44">
        <f>'[10]Linked Data '!$C$56</f>
        <v>107</v>
      </c>
      <c r="H9" s="44"/>
      <c r="I9" s="44">
        <f>'[10]Linked Data '!$E$56</f>
        <v>80</v>
      </c>
      <c r="J9" s="44"/>
      <c r="K9" s="44">
        <f>'[10]Linked Data '!$G$56</f>
        <v>0</v>
      </c>
      <c r="L9" s="44"/>
      <c r="M9" s="44">
        <f>'[10]Linked Data '!$I$56</f>
        <v>0</v>
      </c>
      <c r="N9" s="44"/>
      <c r="O9" s="44">
        <f>SUM(G9:M9)</f>
        <v>187</v>
      </c>
      <c r="P9" s="45"/>
      <c r="Q9" s="46"/>
      <c r="R9" s="44">
        <f>'[10]Linked Data '!$M$56</f>
        <v>0</v>
      </c>
      <c r="S9" s="45"/>
      <c r="T9" s="44"/>
      <c r="U9" s="64">
        <f>R9-O9</f>
        <v>-187</v>
      </c>
      <c r="W9" s="44"/>
      <c r="Z9" s="93"/>
    </row>
    <row r="10" spans="1:37" s="7" customFormat="1" ht="12" customHeight="1" x14ac:dyDescent="0.25">
      <c r="E10" s="7" t="s">
        <v>1</v>
      </c>
      <c r="G10" s="46">
        <f>'[1]Linked Data'!$C$65</f>
        <v>667</v>
      </c>
      <c r="H10" s="46"/>
      <c r="I10" s="46">
        <f>'[1]Linked Data'!$E$65</f>
        <v>1026</v>
      </c>
      <c r="J10" s="44"/>
      <c r="K10" s="46">
        <f>'[1]Linked Data'!$G$65</f>
        <v>431</v>
      </c>
      <c r="L10" s="44"/>
      <c r="M10" s="46">
        <f>'[1]Linked Data'!$I$65</f>
        <v>0</v>
      </c>
      <c r="N10" s="44"/>
      <c r="O10" s="44">
        <f>SUM(G10:M10)</f>
        <v>2124</v>
      </c>
      <c r="P10" s="45"/>
      <c r="Q10" s="46"/>
      <c r="R10" s="46">
        <f>'[1]Linked Data'!$M$65</f>
        <v>2317</v>
      </c>
      <c r="S10" s="45"/>
      <c r="T10" s="44"/>
      <c r="U10" s="64">
        <f>R10-O10</f>
        <v>193</v>
      </c>
      <c r="W10" s="44"/>
      <c r="Z10" s="93"/>
    </row>
    <row r="11" spans="1:37" s="7" customFormat="1" ht="12" customHeight="1" x14ac:dyDescent="0.25">
      <c r="E11" s="7" t="s">
        <v>34</v>
      </c>
      <c r="G11" s="44">
        <f>'[3]Linked Data'!$C$55</f>
        <v>410</v>
      </c>
      <c r="H11" s="44"/>
      <c r="I11" s="44">
        <f>'[3]Linked Data'!$E$55</f>
        <v>113</v>
      </c>
      <c r="J11" s="44"/>
      <c r="K11" s="44">
        <f>'[3]Linked Data'!$G$55</f>
        <v>0</v>
      </c>
      <c r="L11" s="44"/>
      <c r="M11" s="44">
        <f>'[3]Linked Data'!$I$55</f>
        <v>0</v>
      </c>
      <c r="N11" s="44"/>
      <c r="O11" s="44">
        <f>SUM(G11:I11)</f>
        <v>523</v>
      </c>
      <c r="P11" s="45"/>
      <c r="Q11" s="46"/>
      <c r="R11" s="44">
        <f>'[3]Linked Data'!$M$55</f>
        <v>509</v>
      </c>
      <c r="S11" s="45"/>
      <c r="T11" s="44"/>
      <c r="U11" s="66">
        <f>R11-O11</f>
        <v>-14</v>
      </c>
      <c r="W11" s="44"/>
      <c r="Z11" s="93"/>
    </row>
    <row r="12" spans="1:37" s="8" customFormat="1" ht="12" customHeight="1" thickBot="1" x14ac:dyDescent="0.3">
      <c r="E12" s="9" t="s">
        <v>2</v>
      </c>
      <c r="G12" s="47">
        <f>SUM(G7:G11)</f>
        <v>2012</v>
      </c>
      <c r="H12" s="48"/>
      <c r="I12" s="47">
        <f>SUM(I7:I11)</f>
        <v>1853</v>
      </c>
      <c r="J12" s="48"/>
      <c r="K12" s="47">
        <f>SUM(K7:K11)</f>
        <v>431</v>
      </c>
      <c r="L12" s="48"/>
      <c r="M12" s="47">
        <f>SUM(M7:M11)</f>
        <v>0</v>
      </c>
      <c r="N12" s="49"/>
      <c r="O12" s="47">
        <f>SUM(O7:O11)</f>
        <v>4296</v>
      </c>
      <c r="P12" s="50"/>
      <c r="Q12" s="48"/>
      <c r="R12" s="47">
        <f>SUM(R7:R11)</f>
        <v>4398</v>
      </c>
      <c r="S12" s="50"/>
      <c r="T12" s="49"/>
      <c r="U12" s="65">
        <f>SUM(U7:U11)</f>
        <v>102</v>
      </c>
      <c r="W12" s="48"/>
      <c r="Z12" s="93"/>
    </row>
    <row r="13" spans="1:37" s="8" customFormat="1" ht="7.5" customHeight="1" thickTop="1" x14ac:dyDescent="0.25">
      <c r="E13" s="9"/>
      <c r="G13" s="12"/>
      <c r="H13" s="12"/>
      <c r="I13" s="34"/>
      <c r="J13" s="34"/>
      <c r="K13" s="34"/>
      <c r="L13" s="34"/>
      <c r="M13" s="12"/>
      <c r="N13" s="6"/>
      <c r="O13" s="12"/>
      <c r="P13" s="12"/>
      <c r="Q13" s="12"/>
      <c r="R13" s="12"/>
      <c r="S13" s="12"/>
      <c r="T13" s="6"/>
      <c r="U13" s="12"/>
      <c r="V13" s="12"/>
      <c r="W13" s="12"/>
    </row>
    <row r="14" spans="1:37" ht="27.75" customHeight="1" x14ac:dyDescent="0.25"/>
    <row r="15" spans="1:37" ht="13.8" x14ac:dyDescent="0.25">
      <c r="B15" s="94" t="s">
        <v>53</v>
      </c>
      <c r="C15" s="22"/>
      <c r="F15" s="95" t="s">
        <v>54</v>
      </c>
      <c r="K15" s="96" t="s">
        <v>59</v>
      </c>
      <c r="N15" s="11"/>
      <c r="O15" s="11"/>
      <c r="P15" s="54"/>
      <c r="Q15" s="54"/>
      <c r="R15" s="97" t="s">
        <v>56</v>
      </c>
      <c r="W15" s="98" t="s">
        <v>57</v>
      </c>
    </row>
    <row r="16" spans="1:37" s="20" customFormat="1" ht="6" customHeight="1" x14ac:dyDescent="0.25">
      <c r="B16" s="22"/>
      <c r="C16" s="22"/>
      <c r="D16" s="22"/>
      <c r="E16" s="22"/>
      <c r="F16" s="36"/>
      <c r="G16" s="30"/>
      <c r="H16" s="38"/>
      <c r="I16" s="35"/>
      <c r="J16" s="35"/>
      <c r="K16" s="35"/>
      <c r="L16" s="35"/>
      <c r="N16" s="36"/>
      <c r="O16" s="36"/>
      <c r="P16" s="38"/>
      <c r="Q16" s="38"/>
      <c r="R16" s="21"/>
      <c r="S16" s="38"/>
      <c r="T16" s="42"/>
      <c r="U16" s="25"/>
      <c r="V16" s="25"/>
      <c r="W16" s="25"/>
    </row>
    <row r="17" spans="2:23" ht="12.75" customHeight="1" x14ac:dyDescent="0.25">
      <c r="B17" s="19"/>
      <c r="C17" s="19"/>
      <c r="D17" s="19"/>
      <c r="E17" s="19"/>
      <c r="G17" s="31"/>
      <c r="H17" s="38"/>
      <c r="I17" s="37"/>
      <c r="J17" s="37"/>
      <c r="K17" s="37"/>
      <c r="L17" s="37"/>
      <c r="N17" s="31"/>
      <c r="O17" s="31"/>
      <c r="P17" s="31"/>
      <c r="Q17" s="31"/>
      <c r="R17"/>
      <c r="S17" s="31"/>
      <c r="T17" s="43"/>
      <c r="U17" s="19"/>
      <c r="V17" s="19"/>
      <c r="W17" s="19"/>
    </row>
    <row r="18" spans="2:23" ht="7.5" customHeight="1" x14ac:dyDescent="0.25">
      <c r="B18" s="19"/>
      <c r="C18" s="19"/>
      <c r="D18" s="19"/>
      <c r="E18" s="19"/>
      <c r="G18" s="31"/>
      <c r="H18" s="38"/>
      <c r="I18" s="37"/>
      <c r="J18" s="37"/>
      <c r="K18" s="37"/>
      <c r="L18" s="37"/>
      <c r="N18" s="31"/>
      <c r="O18" s="31"/>
      <c r="P18" s="31"/>
      <c r="Q18" s="31"/>
      <c r="R18"/>
      <c r="S18" s="31"/>
      <c r="T18" s="38"/>
      <c r="U18" s="19"/>
      <c r="V18" s="19"/>
      <c r="W18" s="19"/>
    </row>
    <row r="19" spans="2:23" ht="13.8" x14ac:dyDescent="0.25">
      <c r="G19" s="11"/>
      <c r="H19" s="38"/>
      <c r="N19" s="11"/>
      <c r="O19" s="11"/>
      <c r="P19" s="11"/>
      <c r="Q19" s="11"/>
      <c r="S19" s="11"/>
      <c r="T19" s="38"/>
      <c r="U19" s="17"/>
      <c r="V19" s="17"/>
      <c r="W19" s="17"/>
    </row>
    <row r="20" spans="2:23" ht="14.1" customHeight="1" x14ac:dyDescent="0.25">
      <c r="G20" s="11"/>
      <c r="H20" s="38"/>
      <c r="N20" s="11"/>
      <c r="O20" s="11"/>
      <c r="P20" s="11"/>
      <c r="Q20" s="11"/>
      <c r="S20" s="11"/>
      <c r="T20" s="38"/>
      <c r="U20" s="18"/>
      <c r="V20" s="18"/>
      <c r="W20" s="18"/>
    </row>
    <row r="21" spans="2:23" ht="14.1" customHeight="1" x14ac:dyDescent="0.25">
      <c r="G21" s="11"/>
      <c r="H21" s="38"/>
      <c r="N21" s="11"/>
      <c r="O21" s="11"/>
      <c r="P21" s="11"/>
      <c r="Q21" s="11"/>
      <c r="S21" s="11"/>
      <c r="T21" s="38"/>
      <c r="U21" s="18"/>
      <c r="V21" s="18"/>
      <c r="W21" s="18"/>
    </row>
    <row r="22" spans="2:23" ht="14.1" customHeight="1" x14ac:dyDescent="0.25">
      <c r="G22" s="11"/>
      <c r="H22" s="38"/>
      <c r="N22" s="11"/>
      <c r="O22" s="11"/>
      <c r="P22" s="11"/>
      <c r="Q22" s="11"/>
      <c r="S22" s="11"/>
      <c r="T22" s="38"/>
      <c r="U22" s="18"/>
      <c r="V22" s="18"/>
      <c r="W22" s="18"/>
    </row>
    <row r="23" spans="2:23" ht="14.1" customHeight="1" x14ac:dyDescent="0.25">
      <c r="G23" s="11"/>
      <c r="H23" s="38"/>
      <c r="N23" s="11"/>
      <c r="O23" s="11"/>
      <c r="P23" s="11"/>
      <c r="Q23" s="11"/>
      <c r="S23" s="11"/>
      <c r="T23" s="38"/>
      <c r="U23"/>
      <c r="V23"/>
      <c r="W23"/>
    </row>
    <row r="24" spans="2:23" ht="14.1" customHeight="1" x14ac:dyDescent="0.25">
      <c r="G24" s="11"/>
      <c r="H24" s="38"/>
      <c r="N24" s="11"/>
      <c r="O24" s="11"/>
      <c r="P24" s="11"/>
      <c r="Q24" s="11"/>
      <c r="S24" s="11"/>
      <c r="T24" s="38"/>
      <c r="U24"/>
      <c r="V24"/>
      <c r="W24"/>
    </row>
    <row r="25" spans="2:23" ht="71.25" customHeight="1" x14ac:dyDescent="0.25">
      <c r="G25" s="11"/>
      <c r="H25" s="38"/>
      <c r="N25" s="11"/>
      <c r="O25" s="11"/>
      <c r="P25" s="11"/>
      <c r="Q25" s="11"/>
      <c r="S25" s="11"/>
      <c r="T25" s="38"/>
      <c r="U25" s="18"/>
      <c r="V25" s="18"/>
      <c r="W25" s="18"/>
    </row>
    <row r="26" spans="2:23" ht="44.25" customHeight="1" x14ac:dyDescent="0.25">
      <c r="G26" s="11"/>
      <c r="H26" s="38"/>
      <c r="N26" s="11"/>
      <c r="O26" s="11"/>
      <c r="P26" s="11"/>
      <c r="Q26" s="11"/>
      <c r="S26" s="11"/>
      <c r="T26" s="38"/>
      <c r="U26" s="18"/>
      <c r="V26" s="18"/>
      <c r="W26" s="18"/>
    </row>
    <row r="27" spans="2:23" ht="10.5" customHeight="1" x14ac:dyDescent="0.25">
      <c r="G27" s="11"/>
      <c r="H27" s="38"/>
      <c r="N27" s="11"/>
      <c r="O27" s="11"/>
      <c r="P27" s="11"/>
      <c r="Q27" s="11"/>
      <c r="S27" s="11"/>
      <c r="T27" s="38"/>
    </row>
    <row r="28" spans="2:23" ht="6.75" customHeight="1" x14ac:dyDescent="0.25">
      <c r="G28" s="11"/>
      <c r="H28" s="38"/>
      <c r="N28" s="11"/>
      <c r="O28" s="11"/>
      <c r="P28" s="11"/>
      <c r="Q28" s="11"/>
      <c r="S28" s="11"/>
      <c r="T28" s="38"/>
    </row>
    <row r="29" spans="2:23" ht="12.75" customHeight="1" x14ac:dyDescent="0.25">
      <c r="C29" s="19"/>
      <c r="D29" s="19"/>
      <c r="G29" s="31"/>
      <c r="H29" s="38"/>
      <c r="I29" s="19"/>
      <c r="J29" s="19"/>
      <c r="K29" s="19"/>
      <c r="L29" s="19"/>
      <c r="M29" s="31"/>
      <c r="N29" s="31"/>
      <c r="O29" s="60"/>
      <c r="P29"/>
      <c r="Q29"/>
      <c r="R29"/>
      <c r="S29" s="31"/>
      <c r="T29" s="38"/>
      <c r="U29"/>
      <c r="V29"/>
      <c r="W29"/>
    </row>
    <row r="30" spans="2:23" ht="14.1" customHeight="1" x14ac:dyDescent="0.25">
      <c r="G30" s="11"/>
      <c r="H30" s="38"/>
      <c r="N30" s="11"/>
      <c r="O30" s="11"/>
      <c r="P30" s="11"/>
      <c r="Q30" s="11"/>
      <c r="S30" s="11"/>
      <c r="T30" s="43"/>
      <c r="U30" s="19"/>
      <c r="V30" s="19"/>
      <c r="W30" s="19"/>
    </row>
    <row r="31" spans="2:23" ht="5.25" customHeight="1" x14ac:dyDescent="0.25">
      <c r="G31" s="11"/>
      <c r="H31" s="38"/>
      <c r="N31" s="11"/>
      <c r="O31" s="11"/>
      <c r="P31" s="11"/>
      <c r="Q31" s="11"/>
      <c r="S31" s="11"/>
      <c r="T31" s="38"/>
      <c r="U31" s="19"/>
      <c r="V31" s="19"/>
      <c r="W31" s="19"/>
    </row>
    <row r="32" spans="2:23" ht="14.1" customHeight="1" x14ac:dyDescent="0.25">
      <c r="G32" s="11"/>
      <c r="H32" s="38"/>
      <c r="N32" s="11"/>
      <c r="O32" s="11"/>
      <c r="P32" s="11"/>
      <c r="Q32" s="11"/>
      <c r="S32" s="11"/>
      <c r="T32" s="38"/>
      <c r="U32" s="17"/>
      <c r="V32" s="17"/>
      <c r="W32" s="17"/>
    </row>
    <row r="33" spans="3:23" ht="12.9" customHeight="1" x14ac:dyDescent="0.25">
      <c r="D33">
        <v>256</v>
      </c>
      <c r="G33" s="11"/>
      <c r="H33" s="38"/>
      <c r="N33" s="11"/>
      <c r="O33" s="11"/>
      <c r="P33" s="11"/>
      <c r="Q33" s="11"/>
      <c r="S33" s="11"/>
      <c r="T33" s="38"/>
      <c r="U33" s="18"/>
      <c r="V33" s="18"/>
      <c r="W33" s="18"/>
    </row>
    <row r="34" spans="3:23" ht="12.9" customHeight="1" x14ac:dyDescent="0.25">
      <c r="G34" s="11"/>
      <c r="H34" s="38"/>
      <c r="N34" s="11"/>
      <c r="O34" s="11"/>
      <c r="P34" s="11"/>
      <c r="Q34" s="11"/>
      <c r="S34" s="11"/>
      <c r="T34" s="38"/>
      <c r="U34" s="18"/>
      <c r="V34" s="18"/>
      <c r="W34" s="18"/>
    </row>
    <row r="35" spans="3:23" ht="12.9" customHeight="1" x14ac:dyDescent="0.25">
      <c r="G35" s="11"/>
      <c r="H35" s="38"/>
      <c r="N35" s="11"/>
      <c r="O35" s="11"/>
      <c r="P35" s="11"/>
      <c r="Q35" s="11"/>
      <c r="S35" s="11"/>
      <c r="T35" s="38"/>
      <c r="U35" s="18"/>
      <c r="V35" s="18"/>
      <c r="W35" s="18"/>
    </row>
    <row r="36" spans="3:23" ht="72.75" customHeight="1" x14ac:dyDescent="0.25">
      <c r="G36" s="11"/>
      <c r="H36" s="38"/>
      <c r="N36" s="11"/>
      <c r="O36" s="11"/>
      <c r="P36" s="11"/>
      <c r="Q36" s="11"/>
      <c r="S36" s="11"/>
      <c r="T36" s="38"/>
      <c r="U36"/>
      <c r="V36"/>
      <c r="W36"/>
    </row>
    <row r="37" spans="3:23" ht="30" customHeight="1" x14ac:dyDescent="0.25">
      <c r="G37" s="11"/>
      <c r="H37" s="38"/>
      <c r="N37" s="11"/>
      <c r="O37" s="11"/>
      <c r="P37" s="11"/>
      <c r="Q37" s="11"/>
      <c r="S37" s="11"/>
      <c r="T37" s="38"/>
      <c r="U37"/>
      <c r="V37"/>
      <c r="W37"/>
    </row>
    <row r="38" spans="3:23" ht="12.9" customHeight="1" x14ac:dyDescent="0.25">
      <c r="G38" s="11"/>
      <c r="H38" s="38"/>
      <c r="N38" s="11"/>
      <c r="O38" s="11"/>
      <c r="P38" s="11"/>
      <c r="Q38" s="11"/>
      <c r="S38" s="11"/>
      <c r="T38" s="38"/>
      <c r="U38" s="18"/>
      <c r="V38" s="18"/>
      <c r="W38" s="18"/>
    </row>
    <row r="39" spans="3:23" ht="10.5" customHeight="1" x14ac:dyDescent="0.25">
      <c r="G39" s="11"/>
      <c r="H39" s="38"/>
      <c r="N39" s="11"/>
      <c r="O39" s="11"/>
      <c r="P39" s="11"/>
      <c r="Q39" s="11"/>
      <c r="S39" s="11"/>
      <c r="T39" s="38"/>
      <c r="U39" s="18"/>
      <c r="V39" s="18"/>
      <c r="W39" s="18"/>
    </row>
    <row r="40" spans="3:23" ht="12.9" customHeight="1" x14ac:dyDescent="0.25">
      <c r="G40" s="11"/>
      <c r="H40" s="38"/>
      <c r="N40" s="11"/>
      <c r="O40" s="11"/>
      <c r="P40" s="11"/>
      <c r="Q40" s="11"/>
      <c r="S40" s="11"/>
      <c r="T40" s="38"/>
      <c r="U40" s="18"/>
      <c r="V40" s="18"/>
      <c r="W40" s="18"/>
    </row>
    <row r="41" spans="3:23" ht="12.75" customHeight="1" x14ac:dyDescent="0.25">
      <c r="G41" s="11"/>
      <c r="H41" s="38"/>
      <c r="I41" s="17"/>
      <c r="J41" s="17"/>
      <c r="K41" s="17"/>
      <c r="L41" s="17"/>
      <c r="M41"/>
      <c r="N41" s="11"/>
      <c r="O41" s="11"/>
      <c r="P41" s="11"/>
      <c r="Q41" s="11"/>
      <c r="S41" s="11"/>
      <c r="T41" s="38"/>
    </row>
    <row r="42" spans="3:23" ht="12.9" customHeight="1" x14ac:dyDescent="0.25">
      <c r="C42" s="18"/>
      <c r="G42" s="11"/>
      <c r="H42" s="38"/>
      <c r="I42"/>
      <c r="J42"/>
      <c r="K42"/>
      <c r="L42"/>
      <c r="M42" s="18"/>
      <c r="N42" s="11"/>
      <c r="O42" s="11"/>
      <c r="P42" s="11"/>
      <c r="Q42" s="11"/>
      <c r="S42" s="11"/>
      <c r="T42" s="38"/>
    </row>
    <row r="43" spans="3:23" ht="12.9" customHeight="1" x14ac:dyDescent="0.25">
      <c r="C43" s="18"/>
      <c r="G43" s="11"/>
      <c r="H43" s="38"/>
      <c r="I43"/>
      <c r="J43"/>
      <c r="K43"/>
      <c r="L43"/>
      <c r="M43" s="18"/>
      <c r="N43" s="11"/>
      <c r="O43" s="11"/>
      <c r="P43" s="11"/>
      <c r="Q43" s="11"/>
      <c r="R43" s="11"/>
      <c r="S43" s="11"/>
      <c r="T43" s="38"/>
    </row>
    <row r="44" spans="3:23" ht="12.9" customHeight="1" x14ac:dyDescent="0.25">
      <c r="C44" s="18"/>
      <c r="G44" s="11"/>
      <c r="H44" s="38"/>
      <c r="I44"/>
      <c r="J44"/>
      <c r="K44"/>
      <c r="L44"/>
      <c r="M44" s="18"/>
      <c r="N44" s="11"/>
      <c r="O44" s="11"/>
      <c r="P44" s="11"/>
      <c r="Q44" s="11"/>
      <c r="R44" s="11"/>
      <c r="S44" s="11"/>
      <c r="T44" s="38"/>
    </row>
    <row r="45" spans="3:23" ht="14.1" customHeight="1" x14ac:dyDescent="0.25">
      <c r="G45" s="11"/>
      <c r="H45" s="38"/>
      <c r="I45"/>
      <c r="J45"/>
      <c r="K45"/>
      <c r="L45"/>
      <c r="M45"/>
      <c r="N45" s="11"/>
      <c r="O45" s="11"/>
      <c r="P45" s="11"/>
      <c r="Q45" s="11"/>
      <c r="R45" s="11"/>
      <c r="S45" s="11"/>
      <c r="T45" s="38"/>
    </row>
    <row r="46" spans="3:23" ht="14.1" customHeight="1" x14ac:dyDescent="0.25">
      <c r="G46" s="11"/>
      <c r="H46" s="38"/>
      <c r="I46" s="17"/>
      <c r="J46" s="17"/>
      <c r="K46" s="17"/>
      <c r="L46" s="17"/>
      <c r="M46"/>
      <c r="N46" s="11"/>
      <c r="O46" s="11"/>
      <c r="P46" s="11"/>
      <c r="Q46" s="11"/>
      <c r="R46" s="11"/>
      <c r="S46" s="11"/>
      <c r="T46" s="38"/>
    </row>
    <row r="47" spans="3:23" ht="12.9" customHeight="1" x14ac:dyDescent="0.25">
      <c r="C47" s="18"/>
      <c r="G47" s="11"/>
      <c r="H47" s="38"/>
      <c r="I47"/>
      <c r="J47"/>
      <c r="K47"/>
      <c r="L47"/>
      <c r="M47" s="18"/>
      <c r="N47" s="11"/>
      <c r="O47" s="11"/>
      <c r="P47" s="11"/>
      <c r="Q47" s="11"/>
      <c r="R47" s="11"/>
      <c r="S47" s="11"/>
      <c r="T47" s="38"/>
    </row>
    <row r="48" spans="3:23" ht="12.9" customHeight="1" x14ac:dyDescent="0.25">
      <c r="C48" s="18"/>
      <c r="G48" s="11"/>
      <c r="H48" s="38"/>
      <c r="I48"/>
      <c r="J48"/>
      <c r="K48"/>
      <c r="L48"/>
      <c r="M48" s="18"/>
      <c r="N48" s="11"/>
      <c r="O48" s="11"/>
      <c r="P48" s="11"/>
      <c r="Q48" s="11"/>
      <c r="R48" s="11"/>
      <c r="S48" s="11"/>
      <c r="T48" s="38"/>
    </row>
    <row r="49" spans="3:18" x14ac:dyDescent="0.25">
      <c r="O49" s="11"/>
      <c r="P49" s="11"/>
      <c r="Q49" s="11"/>
      <c r="R49" s="11"/>
    </row>
    <row r="50" spans="3:18" x14ac:dyDescent="0.25">
      <c r="C50" s="63"/>
      <c r="O50" s="11"/>
      <c r="P50" s="11"/>
      <c r="Q50" s="11"/>
      <c r="R50" s="11"/>
    </row>
    <row r="51" spans="3:18" x14ac:dyDescent="0.25">
      <c r="C51" s="68"/>
      <c r="O51" s="11"/>
      <c r="P51" s="11"/>
      <c r="Q51" s="11"/>
      <c r="R51" s="11"/>
    </row>
    <row r="52" spans="3:18" x14ac:dyDescent="0.25">
      <c r="O52" s="11"/>
      <c r="P52" s="11"/>
      <c r="Q52" s="11"/>
      <c r="R52" s="11"/>
    </row>
    <row r="53" spans="3:18" x14ac:dyDescent="0.25">
      <c r="O53" s="11"/>
      <c r="P53" s="11"/>
      <c r="Q53" s="11"/>
      <c r="R53" s="11"/>
    </row>
    <row r="54" spans="3:18" x14ac:dyDescent="0.25">
      <c r="O54" s="11"/>
      <c r="P54" s="11"/>
      <c r="Q54" s="11"/>
      <c r="R54" s="11"/>
    </row>
    <row r="55" spans="3:18" x14ac:dyDescent="0.25">
      <c r="O55" s="11"/>
      <c r="P55" s="11"/>
      <c r="Q55" s="11"/>
      <c r="R55" s="11"/>
    </row>
  </sheetData>
  <mergeCells count="3">
    <mergeCell ref="A1:C1"/>
    <mergeCell ref="X1:Y1"/>
    <mergeCell ref="K5:M5"/>
  </mergeCells>
  <phoneticPr fontId="7" type="noConversion"/>
  <pageMargins left="0.25" right="0.25" top="0.5" bottom="0.25" header="0.5" footer="0.5"/>
  <pageSetup scale="78" orientation="landscape" r:id="rId1"/>
  <headerFooter alignWithMargins="0">
    <oddFooter>&amp;C19&amp;R&amp;6&amp;D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X64"/>
  <sheetViews>
    <sheetView topLeftCell="A18" zoomScale="75" workbookViewId="0">
      <selection activeCell="H42" sqref="H42"/>
    </sheetView>
  </sheetViews>
  <sheetFormatPr defaultColWidth="11.44140625" defaultRowHeight="13.2" x14ac:dyDescent="0.25"/>
  <cols>
    <col min="1" max="1" width="10" style="27" customWidth="1"/>
    <col min="2" max="2" width="12.109375" style="27" customWidth="1"/>
    <col min="3" max="3" width="13.44140625" style="27" bestFit="1" customWidth="1"/>
    <col min="4" max="4" width="13.44140625" style="27" customWidth="1"/>
    <col min="5" max="5" width="10.88671875" style="27" bestFit="1" customWidth="1"/>
    <col min="6" max="6" width="11.5546875" style="27" bestFit="1" customWidth="1"/>
    <col min="7" max="8" width="11.5546875" style="27" customWidth="1"/>
    <col min="9" max="9" width="13.6640625" style="27" bestFit="1" customWidth="1"/>
    <col min="10" max="10" width="13.109375" style="27" bestFit="1" customWidth="1"/>
    <col min="11" max="11" width="10.6640625" style="27" customWidth="1"/>
    <col min="12" max="12" width="11.5546875" style="27" customWidth="1"/>
    <col min="13" max="13" width="13.109375" style="27" bestFit="1" customWidth="1"/>
    <col min="14" max="15" width="13.109375" style="27" customWidth="1"/>
    <col min="16" max="16" width="8.6640625" style="27" customWidth="1"/>
    <col min="17" max="18" width="15.6640625" style="27" customWidth="1"/>
    <col min="19" max="19" width="7.44140625" style="27" bestFit="1" customWidth="1"/>
    <col min="20" max="20" width="14.5546875" style="27" bestFit="1" customWidth="1"/>
    <col min="21" max="21" width="12.33203125" style="27" bestFit="1" customWidth="1"/>
    <col min="22" max="22" width="7.44140625" style="27" bestFit="1" customWidth="1"/>
    <col min="23" max="16384" width="11.44140625" style="27"/>
  </cols>
  <sheetData>
    <row r="1" spans="1:22" ht="27" customHeight="1" x14ac:dyDescent="0.25">
      <c r="A1" s="51" t="s">
        <v>29</v>
      </c>
      <c r="J1" s="57"/>
      <c r="K1" s="57"/>
    </row>
    <row r="2" spans="1:22" s="103" customFormat="1" ht="21.75" customHeight="1" thickBot="1" x14ac:dyDescent="0.3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02"/>
      <c r="N2" s="102"/>
      <c r="O2" s="102"/>
      <c r="P2" s="102"/>
      <c r="Q2" s="102"/>
    </row>
    <row r="3" spans="1:22" s="103" customFormat="1" ht="14.25" customHeight="1" thickBot="1" x14ac:dyDescent="0.3">
      <c r="B3" s="150" t="s">
        <v>41</v>
      </c>
      <c r="C3" s="151"/>
      <c r="D3" s="104"/>
      <c r="E3" s="150" t="s">
        <v>52</v>
      </c>
      <c r="F3" s="151"/>
      <c r="G3" s="104"/>
      <c r="H3" s="104"/>
      <c r="I3" s="104"/>
      <c r="J3" s="104"/>
      <c r="K3" s="150" t="s">
        <v>51</v>
      </c>
      <c r="L3" s="151"/>
      <c r="Q3" s="150" t="s">
        <v>24</v>
      </c>
      <c r="R3" s="151"/>
      <c r="S3" s="104"/>
      <c r="T3" s="150" t="s">
        <v>34</v>
      </c>
      <c r="U3" s="151"/>
      <c r="V3" s="104"/>
    </row>
    <row r="4" spans="1:22" s="103" customFormat="1" ht="12" customHeight="1" x14ac:dyDescent="0.25">
      <c r="B4" s="101" t="s">
        <v>23</v>
      </c>
      <c r="C4" s="101" t="s">
        <v>18</v>
      </c>
      <c r="D4" s="101"/>
      <c r="E4" s="101" t="s">
        <v>23</v>
      </c>
      <c r="F4" s="101" t="s">
        <v>18</v>
      </c>
      <c r="G4" s="101"/>
      <c r="H4" s="101"/>
      <c r="I4" s="101"/>
      <c r="J4" s="101"/>
      <c r="K4" s="101" t="s">
        <v>23</v>
      </c>
      <c r="L4" s="101" t="s">
        <v>18</v>
      </c>
      <c r="M4" s="101"/>
      <c r="N4" s="101"/>
      <c r="O4" s="101"/>
      <c r="P4" s="101"/>
      <c r="Q4" s="101" t="s">
        <v>23</v>
      </c>
      <c r="R4" s="101" t="s">
        <v>18</v>
      </c>
      <c r="T4" s="101" t="s">
        <v>23</v>
      </c>
      <c r="U4" s="101" t="s">
        <v>18</v>
      </c>
      <c r="V4" s="101"/>
    </row>
    <row r="5" spans="1:22" s="103" customFormat="1" ht="12" customHeight="1" x14ac:dyDescent="0.25">
      <c r="A5" s="105" t="s">
        <v>4</v>
      </c>
      <c r="B5" s="106">
        <v>12</v>
      </c>
      <c r="C5" s="106">
        <v>9</v>
      </c>
      <c r="E5" s="106">
        <v>0</v>
      </c>
      <c r="F5" s="106">
        <v>0</v>
      </c>
      <c r="G5" s="106"/>
      <c r="H5" s="106"/>
      <c r="I5" s="106"/>
      <c r="J5" s="106"/>
      <c r="K5" s="106">
        <v>0</v>
      </c>
      <c r="L5" s="106">
        <v>0</v>
      </c>
      <c r="M5" s="106"/>
      <c r="N5" s="106"/>
      <c r="O5" s="106"/>
      <c r="P5" s="106"/>
      <c r="Q5" s="106">
        <v>74</v>
      </c>
      <c r="R5" s="106">
        <v>32</v>
      </c>
      <c r="T5" s="102"/>
      <c r="U5" s="106"/>
      <c r="V5" s="106"/>
    </row>
    <row r="6" spans="1:22" s="103" customFormat="1" ht="12" customHeight="1" x14ac:dyDescent="0.25">
      <c r="A6" s="105" t="s">
        <v>12</v>
      </c>
      <c r="B6" s="106">
        <v>20</v>
      </c>
      <c r="C6" s="106">
        <v>18</v>
      </c>
      <c r="E6" s="106">
        <v>3</v>
      </c>
      <c r="F6" s="106">
        <v>0</v>
      </c>
      <c r="G6" s="106"/>
      <c r="H6" s="106"/>
      <c r="I6" s="106"/>
      <c r="J6" s="106"/>
      <c r="K6" s="106">
        <v>0</v>
      </c>
      <c r="L6" s="106">
        <v>0</v>
      </c>
      <c r="M6" s="106"/>
      <c r="N6" s="106"/>
      <c r="O6" s="106"/>
      <c r="P6" s="106"/>
      <c r="Q6" s="106">
        <v>31</v>
      </c>
      <c r="R6" s="106">
        <v>20</v>
      </c>
      <c r="U6" s="106"/>
      <c r="V6" s="106"/>
    </row>
    <row r="7" spans="1:22" s="103" customFormat="1" ht="12" customHeight="1" x14ac:dyDescent="0.25">
      <c r="A7" s="105" t="s">
        <v>13</v>
      </c>
      <c r="B7" s="106">
        <v>32</v>
      </c>
      <c r="C7" s="106">
        <v>33</v>
      </c>
      <c r="E7" s="106">
        <v>15</v>
      </c>
      <c r="F7" s="106">
        <v>3</v>
      </c>
      <c r="G7" s="106"/>
      <c r="H7" s="106"/>
      <c r="I7" s="106"/>
      <c r="J7" s="106"/>
      <c r="K7" s="106">
        <v>0</v>
      </c>
      <c r="L7" s="106">
        <v>0</v>
      </c>
      <c r="M7" s="106"/>
      <c r="N7" s="106"/>
      <c r="O7" s="106"/>
      <c r="P7" s="106"/>
      <c r="Q7" s="106">
        <v>45</v>
      </c>
      <c r="R7" s="106">
        <v>31</v>
      </c>
      <c r="S7" s="107"/>
      <c r="U7" s="106"/>
      <c r="V7" s="106"/>
    </row>
    <row r="8" spans="1:22" s="103" customFormat="1" ht="12" customHeight="1" x14ac:dyDescent="0.25">
      <c r="A8" s="105" t="s">
        <v>14</v>
      </c>
      <c r="B8" s="106"/>
      <c r="C8" s="106"/>
      <c r="E8" s="106"/>
      <c r="F8" s="106"/>
      <c r="G8" s="106"/>
      <c r="H8" s="106"/>
      <c r="I8" s="106"/>
      <c r="J8" s="108"/>
      <c r="K8" s="106"/>
      <c r="L8" s="106"/>
      <c r="M8" s="108"/>
      <c r="N8" s="108"/>
      <c r="O8" s="108"/>
      <c r="P8" s="108"/>
      <c r="Q8" s="106"/>
      <c r="R8" s="106"/>
      <c r="S8" s="106"/>
      <c r="U8" s="106"/>
      <c r="V8" s="106"/>
    </row>
    <row r="9" spans="1:22" s="103" customFormat="1" ht="12" customHeight="1" x14ac:dyDescent="0.25">
      <c r="A9" s="105" t="s">
        <v>5</v>
      </c>
      <c r="B9" s="106"/>
      <c r="C9" s="106"/>
      <c r="E9" s="106"/>
      <c r="F9" s="106"/>
      <c r="G9" s="106"/>
      <c r="H9" s="106"/>
      <c r="I9" s="106"/>
      <c r="J9" s="108"/>
      <c r="K9" s="106"/>
      <c r="L9" s="106"/>
      <c r="M9" s="108"/>
      <c r="N9" s="108"/>
      <c r="O9" s="108"/>
      <c r="P9" s="108"/>
      <c r="Q9" s="106"/>
      <c r="R9" s="106"/>
      <c r="S9" s="106"/>
      <c r="U9" s="106"/>
      <c r="V9" s="106"/>
    </row>
    <row r="10" spans="1:22" s="103" customFormat="1" ht="12" customHeight="1" x14ac:dyDescent="0.25">
      <c r="A10" s="105" t="s">
        <v>15</v>
      </c>
      <c r="B10" s="106"/>
      <c r="C10" s="106"/>
      <c r="E10" s="106"/>
      <c r="F10" s="106"/>
      <c r="G10" s="106"/>
      <c r="H10" s="106"/>
      <c r="I10" s="106"/>
      <c r="J10" s="108"/>
      <c r="K10" s="106"/>
      <c r="L10" s="106"/>
      <c r="M10" s="108"/>
      <c r="N10" s="108"/>
      <c r="O10" s="108"/>
      <c r="P10" s="108"/>
      <c r="Q10" s="106"/>
      <c r="R10" s="106"/>
      <c r="S10" s="106"/>
      <c r="U10" s="106"/>
      <c r="V10" s="106"/>
    </row>
    <row r="11" spans="1:22" s="103" customFormat="1" ht="12" customHeight="1" x14ac:dyDescent="0.25">
      <c r="A11" s="105" t="s">
        <v>6</v>
      </c>
      <c r="B11" s="106"/>
      <c r="C11" s="106"/>
      <c r="E11" s="106"/>
      <c r="F11" s="106"/>
      <c r="G11" s="106"/>
      <c r="H11" s="106"/>
      <c r="I11" s="106"/>
      <c r="J11" s="108"/>
      <c r="K11" s="106"/>
      <c r="L11" s="106"/>
      <c r="M11" s="108"/>
      <c r="N11" s="108"/>
      <c r="O11" s="108"/>
      <c r="P11" s="108"/>
      <c r="Q11" s="106"/>
      <c r="R11" s="106"/>
      <c r="S11" s="106"/>
      <c r="U11" s="106"/>
      <c r="V11" s="106"/>
    </row>
    <row r="12" spans="1:22" s="103" customFormat="1" ht="12" customHeight="1" x14ac:dyDescent="0.25">
      <c r="A12" s="105" t="s">
        <v>7</v>
      </c>
      <c r="B12" s="106"/>
      <c r="C12" s="106"/>
      <c r="E12" s="106"/>
      <c r="F12" s="106"/>
      <c r="G12" s="106"/>
      <c r="H12" s="106"/>
      <c r="I12" s="106"/>
      <c r="J12" s="108"/>
      <c r="K12" s="106"/>
      <c r="L12" s="106"/>
      <c r="M12" s="108"/>
      <c r="N12" s="108"/>
      <c r="O12" s="108"/>
      <c r="P12" s="108"/>
      <c r="Q12" s="106"/>
      <c r="R12" s="106"/>
      <c r="S12" s="106"/>
      <c r="U12" s="106"/>
      <c r="V12" s="106"/>
    </row>
    <row r="13" spans="1:22" s="103" customFormat="1" ht="12" customHeight="1" x14ac:dyDescent="0.25">
      <c r="A13" s="105" t="s">
        <v>8</v>
      </c>
      <c r="B13" s="106"/>
      <c r="C13" s="106"/>
      <c r="E13" s="106"/>
      <c r="F13" s="106"/>
      <c r="G13" s="106"/>
      <c r="H13" s="106"/>
      <c r="I13" s="106"/>
      <c r="J13" s="108"/>
      <c r="K13" s="106"/>
      <c r="L13" s="106"/>
      <c r="M13" s="108"/>
      <c r="N13" s="108"/>
      <c r="O13" s="108"/>
      <c r="P13" s="108"/>
      <c r="Q13" s="106"/>
      <c r="R13" s="106"/>
      <c r="S13" s="106"/>
      <c r="U13" s="106"/>
      <c r="V13" s="106"/>
    </row>
    <row r="14" spans="1:22" s="103" customFormat="1" ht="12" customHeight="1" x14ac:dyDescent="0.25">
      <c r="A14" s="105" t="s">
        <v>9</v>
      </c>
      <c r="B14" s="106"/>
      <c r="C14" s="106"/>
      <c r="E14" s="106"/>
      <c r="F14" s="106"/>
      <c r="G14" s="106"/>
      <c r="H14" s="106"/>
      <c r="I14" s="106"/>
      <c r="J14" s="108"/>
      <c r="K14" s="106"/>
      <c r="L14" s="106"/>
      <c r="M14" s="108"/>
      <c r="N14" s="108"/>
      <c r="O14" s="108"/>
      <c r="P14" s="108"/>
      <c r="Q14" s="106"/>
      <c r="R14" s="106"/>
      <c r="S14" s="106"/>
      <c r="U14" s="106"/>
      <c r="V14" s="106"/>
    </row>
    <row r="15" spans="1:22" s="103" customFormat="1" ht="12" customHeight="1" x14ac:dyDescent="0.25">
      <c r="A15" s="105" t="s">
        <v>10</v>
      </c>
      <c r="B15" s="106"/>
      <c r="C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U15" s="106"/>
      <c r="V15" s="106"/>
    </row>
    <row r="16" spans="1:22" s="103" customFormat="1" ht="12" customHeight="1" x14ac:dyDescent="0.25">
      <c r="A16" s="109" t="s">
        <v>11</v>
      </c>
      <c r="B16" s="106"/>
      <c r="C16" s="106"/>
      <c r="E16" s="106"/>
      <c r="F16" s="106"/>
      <c r="G16" s="106"/>
      <c r="H16" s="106"/>
      <c r="I16" s="106"/>
      <c r="J16" s="108"/>
      <c r="K16" s="106"/>
      <c r="L16" s="106"/>
      <c r="M16" s="108"/>
      <c r="N16" s="108"/>
      <c r="O16" s="108"/>
      <c r="P16" s="108"/>
      <c r="Q16" s="106"/>
      <c r="R16" s="106"/>
      <c r="S16" s="106"/>
      <c r="U16" s="106"/>
      <c r="V16" s="106"/>
    </row>
    <row r="17" spans="1:24" ht="12" customHeight="1" x14ac:dyDescent="0.25">
      <c r="A17" s="29"/>
      <c r="E17" s="55"/>
      <c r="F17" s="55"/>
      <c r="G17" s="55"/>
      <c r="H17" s="55"/>
      <c r="I17" s="55"/>
      <c r="J17" s="57"/>
      <c r="K17" s="55"/>
      <c r="L17" s="55"/>
      <c r="M17" s="58"/>
      <c r="N17" s="58"/>
      <c r="O17" s="58"/>
      <c r="P17" s="58"/>
      <c r="Q17" s="57"/>
    </row>
    <row r="18" spans="1:24" ht="20.25" customHeight="1" thickBot="1" x14ac:dyDescent="0.35">
      <c r="A18" s="52" t="s">
        <v>26</v>
      </c>
      <c r="E18" s="62"/>
      <c r="F18" s="62"/>
      <c r="G18" s="62"/>
      <c r="H18" s="62"/>
      <c r="I18" s="62"/>
      <c r="J18" s="57"/>
      <c r="K18" s="57"/>
      <c r="M18"/>
      <c r="N18"/>
      <c r="O18"/>
      <c r="P18"/>
      <c r="Q18" s="79"/>
    </row>
    <row r="19" spans="1:24" ht="14.25" customHeight="1" thickBot="1" x14ac:dyDescent="0.3">
      <c r="B19" s="145" t="s">
        <v>41</v>
      </c>
      <c r="C19" s="149"/>
      <c r="D19" s="149"/>
      <c r="E19" s="149"/>
      <c r="F19" s="146"/>
      <c r="G19" s="62"/>
      <c r="H19" s="145" t="s">
        <v>52</v>
      </c>
      <c r="I19" s="149"/>
      <c r="J19" s="149"/>
      <c r="K19" s="146"/>
      <c r="L19"/>
      <c r="M19" s="145" t="s">
        <v>51</v>
      </c>
      <c r="N19" s="149"/>
      <c r="O19" s="146"/>
      <c r="P19" s="56"/>
      <c r="Q19" s="145" t="s">
        <v>24</v>
      </c>
      <c r="R19" s="149"/>
      <c r="S19" s="146"/>
      <c r="U19" s="145" t="s">
        <v>34</v>
      </c>
      <c r="V19" s="149"/>
      <c r="W19" s="149"/>
      <c r="X19" s="146"/>
    </row>
    <row r="20" spans="1:24" ht="12" customHeight="1" thickBot="1" x14ac:dyDescent="0.3">
      <c r="A20" s="29"/>
      <c r="B20" s="74" t="s">
        <v>16</v>
      </c>
      <c r="C20" s="74" t="s">
        <v>17</v>
      </c>
      <c r="D20" s="74" t="s">
        <v>25</v>
      </c>
      <c r="E20" s="74" t="s">
        <v>30</v>
      </c>
      <c r="F20" s="123" t="s">
        <v>60</v>
      </c>
      <c r="G20" s="62"/>
      <c r="H20" s="74" t="s">
        <v>16</v>
      </c>
      <c r="I20" s="74" t="s">
        <v>17</v>
      </c>
      <c r="J20" s="74" t="s">
        <v>25</v>
      </c>
      <c r="K20" s="123" t="s">
        <v>60</v>
      </c>
      <c r="L20"/>
      <c r="M20" s="28" t="s">
        <v>21</v>
      </c>
      <c r="N20" s="28" t="s">
        <v>32</v>
      </c>
      <c r="O20" s="122" t="s">
        <v>60</v>
      </c>
      <c r="P20"/>
      <c r="Q20" s="28" t="s">
        <v>21</v>
      </c>
      <c r="R20" s="28" t="s">
        <v>32</v>
      </c>
      <c r="S20" s="122" t="s">
        <v>60</v>
      </c>
      <c r="U20" s="81" t="s">
        <v>16</v>
      </c>
      <c r="V20" s="81" t="s">
        <v>17</v>
      </c>
      <c r="W20" s="81" t="s">
        <v>47</v>
      </c>
      <c r="X20" s="121" t="s">
        <v>60</v>
      </c>
    </row>
    <row r="21" spans="1:24" ht="12" customHeight="1" x14ac:dyDescent="0.25">
      <c r="A21" s="40" t="s">
        <v>4</v>
      </c>
      <c r="B21" s="55">
        <v>217</v>
      </c>
      <c r="C21" s="55">
        <v>240</v>
      </c>
      <c r="D21" s="55">
        <v>228</v>
      </c>
      <c r="E21" s="55">
        <v>11</v>
      </c>
      <c r="F21" s="119">
        <v>883</v>
      </c>
      <c r="G21" s="62"/>
      <c r="H21" s="55">
        <v>9</v>
      </c>
      <c r="I21" s="55">
        <v>48</v>
      </c>
      <c r="J21" s="55">
        <v>0</v>
      </c>
      <c r="K21" s="119">
        <v>70</v>
      </c>
      <c r="L21"/>
      <c r="M21" s="55">
        <v>0</v>
      </c>
      <c r="N21" s="55">
        <v>0</v>
      </c>
      <c r="O21" s="119"/>
      <c r="P21"/>
      <c r="Q21" s="55">
        <v>482</v>
      </c>
      <c r="R21" s="55">
        <v>265</v>
      </c>
      <c r="S21" s="119"/>
      <c r="U21" s="69">
        <v>290</v>
      </c>
      <c r="V21" s="69">
        <v>0</v>
      </c>
      <c r="W21" s="69">
        <v>25</v>
      </c>
      <c r="X21" s="116">
        <v>433</v>
      </c>
    </row>
    <row r="22" spans="1:24" ht="12" customHeight="1" x14ac:dyDescent="0.25">
      <c r="A22" s="40" t="s">
        <v>12</v>
      </c>
      <c r="B22" s="55">
        <v>262</v>
      </c>
      <c r="C22" s="55">
        <v>223</v>
      </c>
      <c r="D22" s="55">
        <v>256</v>
      </c>
      <c r="E22" s="55">
        <v>8</v>
      </c>
      <c r="F22" s="119">
        <v>883</v>
      </c>
      <c r="G22" s="62"/>
      <c r="H22" s="55">
        <v>9</v>
      </c>
      <c r="I22" s="55">
        <v>49</v>
      </c>
      <c r="J22" s="55">
        <v>0</v>
      </c>
      <c r="K22" s="119">
        <v>70</v>
      </c>
      <c r="L22"/>
      <c r="M22" s="55">
        <v>0</v>
      </c>
      <c r="N22" s="55">
        <v>0</v>
      </c>
      <c r="O22" s="119"/>
      <c r="P22"/>
      <c r="Q22" s="55">
        <v>489</v>
      </c>
      <c r="R22" s="55">
        <v>251</v>
      </c>
      <c r="S22" s="119"/>
      <c r="U22" s="69">
        <v>306</v>
      </c>
      <c r="V22" s="69">
        <v>0</v>
      </c>
      <c r="W22" s="69">
        <v>24</v>
      </c>
      <c r="X22" s="116">
        <v>433</v>
      </c>
    </row>
    <row r="23" spans="1:24" ht="12" customHeight="1" x14ac:dyDescent="0.25">
      <c r="A23" s="40" t="s">
        <v>13</v>
      </c>
      <c r="B23" s="55">
        <v>260</v>
      </c>
      <c r="C23" s="55">
        <v>202</v>
      </c>
      <c r="D23" s="55">
        <v>295</v>
      </c>
      <c r="E23" s="55">
        <v>7</v>
      </c>
      <c r="F23" s="119">
        <v>883</v>
      </c>
      <c r="G23" s="62"/>
      <c r="H23" s="58">
        <v>10</v>
      </c>
      <c r="I23" s="69">
        <v>46</v>
      </c>
      <c r="J23" s="69">
        <v>17</v>
      </c>
      <c r="K23" s="119">
        <v>70</v>
      </c>
      <c r="L23"/>
      <c r="M23" s="58">
        <v>0</v>
      </c>
      <c r="N23" s="69">
        <v>0</v>
      </c>
      <c r="O23" s="120"/>
      <c r="P23"/>
      <c r="Q23" s="69">
        <v>497</v>
      </c>
      <c r="R23" s="69">
        <v>252</v>
      </c>
      <c r="S23" s="120"/>
      <c r="U23" s="69">
        <v>322</v>
      </c>
      <c r="V23" s="69">
        <v>0</v>
      </c>
      <c r="W23" s="69">
        <v>24</v>
      </c>
      <c r="X23" s="116">
        <v>433</v>
      </c>
    </row>
    <row r="24" spans="1:24" ht="12" customHeight="1" x14ac:dyDescent="0.25">
      <c r="A24" s="40" t="s">
        <v>14</v>
      </c>
      <c r="B24" s="55">
        <v>271</v>
      </c>
      <c r="C24" s="55">
        <v>174</v>
      </c>
      <c r="D24" s="55">
        <v>294</v>
      </c>
      <c r="E24" s="55">
        <v>4</v>
      </c>
      <c r="F24" s="119">
        <v>883</v>
      </c>
      <c r="G24" s="62"/>
      <c r="H24" s="58">
        <v>10</v>
      </c>
      <c r="I24" s="69">
        <v>51</v>
      </c>
      <c r="J24" s="115">
        <v>17</v>
      </c>
      <c r="K24" s="119">
        <v>70</v>
      </c>
      <c r="L24"/>
      <c r="M24" s="58">
        <v>0</v>
      </c>
      <c r="N24" s="69">
        <v>0</v>
      </c>
      <c r="O24" s="120"/>
      <c r="P24" s="75"/>
      <c r="Q24" s="69">
        <v>495</v>
      </c>
      <c r="R24" s="69">
        <v>232</v>
      </c>
      <c r="S24" s="120"/>
      <c r="U24" s="69">
        <v>373</v>
      </c>
      <c r="V24" s="69">
        <v>0</v>
      </c>
      <c r="W24" s="69">
        <v>21</v>
      </c>
      <c r="X24" s="116">
        <v>433</v>
      </c>
    </row>
    <row r="25" spans="1:24" ht="12" customHeight="1" x14ac:dyDescent="0.25">
      <c r="A25" s="40" t="s">
        <v>5</v>
      </c>
      <c r="B25" s="55">
        <v>277</v>
      </c>
      <c r="C25" s="55">
        <v>178</v>
      </c>
      <c r="D25" s="55">
        <v>291</v>
      </c>
      <c r="E25" s="55">
        <v>5</v>
      </c>
      <c r="F25" s="119">
        <v>883</v>
      </c>
      <c r="G25" s="62"/>
      <c r="H25" s="58">
        <v>10</v>
      </c>
      <c r="I25" s="69">
        <v>50</v>
      </c>
      <c r="J25" s="115">
        <v>17</v>
      </c>
      <c r="K25" s="119">
        <v>70</v>
      </c>
      <c r="L25"/>
      <c r="M25" s="58">
        <v>107</v>
      </c>
      <c r="N25" s="69">
        <v>0</v>
      </c>
      <c r="O25" s="120"/>
      <c r="P25" s="75"/>
      <c r="Q25" s="69">
        <v>448</v>
      </c>
      <c r="R25" s="69">
        <v>219</v>
      </c>
      <c r="S25" s="120"/>
      <c r="U25" s="69">
        <v>406</v>
      </c>
      <c r="V25" s="69">
        <v>0</v>
      </c>
      <c r="W25" s="69">
        <v>4</v>
      </c>
      <c r="X25" s="116">
        <v>433</v>
      </c>
    </row>
    <row r="26" spans="1:24" ht="12" customHeight="1" x14ac:dyDescent="0.25">
      <c r="A26" s="40" t="s">
        <v>15</v>
      </c>
      <c r="B26" s="55"/>
      <c r="C26" s="55"/>
      <c r="D26" s="55"/>
      <c r="E26" s="55"/>
      <c r="F26" s="119">
        <v>883</v>
      </c>
      <c r="G26" s="62"/>
      <c r="H26" s="58"/>
      <c r="I26" s="69"/>
      <c r="J26"/>
      <c r="K26" s="119">
        <v>70</v>
      </c>
      <c r="L26"/>
      <c r="M26" s="69"/>
      <c r="N26" s="69"/>
      <c r="O26" s="120"/>
      <c r="P26" s="69"/>
      <c r="Q26" s="69"/>
      <c r="R26" s="69"/>
      <c r="S26" s="120"/>
      <c r="U26" s="69"/>
      <c r="V26" s="69"/>
      <c r="W26" s="69"/>
      <c r="X26" s="116">
        <v>433</v>
      </c>
    </row>
    <row r="27" spans="1:24" ht="12" customHeight="1" x14ac:dyDescent="0.25">
      <c r="A27" s="40" t="s">
        <v>6</v>
      </c>
      <c r="B27" s="55"/>
      <c r="C27" s="55"/>
      <c r="D27" s="55"/>
      <c r="E27" s="55"/>
      <c r="F27" s="119">
        <v>883</v>
      </c>
      <c r="G27" s="62"/>
      <c r="H27" s="58"/>
      <c r="I27" s="69"/>
      <c r="J27" s="69"/>
      <c r="K27" s="119">
        <v>70</v>
      </c>
      <c r="L27" s="69"/>
      <c r="M27" s="69"/>
      <c r="N27" s="69"/>
      <c r="O27" s="120"/>
      <c r="P27" s="76"/>
      <c r="Q27" s="69"/>
      <c r="R27" s="69"/>
      <c r="S27" s="120"/>
      <c r="U27" s="69"/>
      <c r="V27" s="69"/>
      <c r="W27" s="69"/>
      <c r="X27" s="116">
        <v>433</v>
      </c>
    </row>
    <row r="28" spans="1:24" ht="12" customHeight="1" x14ac:dyDescent="0.25">
      <c r="A28" s="40" t="s">
        <v>7</v>
      </c>
      <c r="B28" s="55"/>
      <c r="C28" s="55"/>
      <c r="D28" s="55"/>
      <c r="E28" s="55"/>
      <c r="F28" s="119">
        <v>883</v>
      </c>
      <c r="G28" s="62"/>
      <c r="H28" s="59"/>
      <c r="I28" s="69"/>
      <c r="J28" s="67"/>
      <c r="K28" s="119">
        <v>70</v>
      </c>
      <c r="L28" s="67"/>
      <c r="M28" s="69"/>
      <c r="N28" s="69"/>
      <c r="O28" s="120"/>
      <c r="P28" s="76"/>
      <c r="Q28" s="69"/>
      <c r="R28" s="69"/>
      <c r="S28" s="120"/>
      <c r="U28" s="69"/>
      <c r="V28" s="69"/>
      <c r="W28" s="69"/>
      <c r="X28" s="116">
        <v>433</v>
      </c>
    </row>
    <row r="29" spans="1:24" ht="12" customHeight="1" x14ac:dyDescent="0.25">
      <c r="A29" s="40" t="s">
        <v>8</v>
      </c>
      <c r="B29" s="55"/>
      <c r="C29" s="55"/>
      <c r="D29" s="55"/>
      <c r="E29" s="55"/>
      <c r="F29" s="119">
        <v>883</v>
      </c>
      <c r="G29" s="62"/>
      <c r="H29" s="59"/>
      <c r="I29" s="69"/>
      <c r="J29" s="69"/>
      <c r="K29" s="119">
        <v>70</v>
      </c>
      <c r="L29" s="69"/>
      <c r="M29" s="69"/>
      <c r="N29" s="69"/>
      <c r="O29" s="120"/>
      <c r="P29" s="69"/>
      <c r="Q29" s="69"/>
      <c r="R29" s="69"/>
      <c r="S29" s="120"/>
      <c r="U29" s="69"/>
      <c r="V29" s="69"/>
      <c r="W29" s="69"/>
      <c r="X29" s="116">
        <v>433</v>
      </c>
    </row>
    <row r="30" spans="1:24" ht="12" customHeight="1" x14ac:dyDescent="0.25">
      <c r="A30" s="40" t="s">
        <v>9</v>
      </c>
      <c r="B30" s="55"/>
      <c r="C30" s="55"/>
      <c r="D30" s="55"/>
      <c r="E30" s="55"/>
      <c r="F30" s="119">
        <v>883</v>
      </c>
      <c r="G30" s="62"/>
      <c r="H30" s="59"/>
      <c r="I30" s="69"/>
      <c r="J30" s="69"/>
      <c r="K30" s="119">
        <v>70</v>
      </c>
      <c r="L30" s="69"/>
      <c r="M30" s="69"/>
      <c r="N30" s="69"/>
      <c r="O30" s="120"/>
      <c r="P30" s="69"/>
      <c r="Q30" s="69"/>
      <c r="R30" s="69"/>
      <c r="S30" s="120"/>
      <c r="U30" s="69"/>
      <c r="V30" s="69"/>
      <c r="W30" s="69"/>
      <c r="X30" s="116">
        <v>433</v>
      </c>
    </row>
    <row r="31" spans="1:24" ht="12" customHeight="1" x14ac:dyDescent="0.25">
      <c r="A31" s="40" t="s">
        <v>10</v>
      </c>
      <c r="B31"/>
      <c r="C31"/>
      <c r="D31"/>
      <c r="E31"/>
      <c r="F31" s="119">
        <v>883</v>
      </c>
      <c r="G31" s="62"/>
      <c r="H31" s="59"/>
      <c r="I31" s="69"/>
      <c r="J31" s="39"/>
      <c r="K31" s="119">
        <v>70</v>
      </c>
      <c r="L31" s="39"/>
      <c r="M31" s="69"/>
      <c r="N31" s="69"/>
      <c r="O31" s="120"/>
      <c r="P31" s="69"/>
      <c r="Q31" s="69"/>
      <c r="R31" s="69"/>
      <c r="S31" s="120"/>
      <c r="U31" s="69"/>
      <c r="V31" s="69"/>
      <c r="W31" s="69"/>
      <c r="X31" s="116">
        <v>433</v>
      </c>
    </row>
    <row r="32" spans="1:24" ht="12" customHeight="1" x14ac:dyDescent="0.25">
      <c r="A32" s="29" t="s">
        <v>11</v>
      </c>
      <c r="B32"/>
      <c r="C32"/>
      <c r="D32"/>
      <c r="E32"/>
      <c r="F32" s="119">
        <v>883</v>
      </c>
      <c r="G32" s="62"/>
      <c r="H32" s="59"/>
      <c r="I32" s="69"/>
      <c r="J32" s="39"/>
      <c r="K32" s="119">
        <v>70</v>
      </c>
      <c r="L32" s="39"/>
      <c r="M32" s="41"/>
      <c r="N32" s="39"/>
      <c r="O32" s="120"/>
      <c r="P32" s="39"/>
      <c r="Q32" s="69"/>
      <c r="R32" s="69"/>
      <c r="S32" s="120"/>
      <c r="U32" s="69"/>
      <c r="V32" s="69"/>
      <c r="W32" s="69"/>
      <c r="X32" s="116">
        <v>433</v>
      </c>
    </row>
    <row r="33" spans="1:22" ht="12" customHeight="1" x14ac:dyDescent="0.25">
      <c r="J33" s="57"/>
      <c r="K33" s="57"/>
      <c r="L33" s="69"/>
      <c r="P33" s="57"/>
    </row>
    <row r="34" spans="1:22" ht="16.2" thickBot="1" x14ac:dyDescent="0.35">
      <c r="A34" s="52" t="s">
        <v>28</v>
      </c>
      <c r="J34" s="57"/>
      <c r="K34" s="57"/>
      <c r="L34" s="69"/>
      <c r="P34" s="57"/>
    </row>
    <row r="35" spans="1:22" ht="17.25" customHeight="1" thickBot="1" x14ac:dyDescent="0.3">
      <c r="B35" s="145" t="s">
        <v>41</v>
      </c>
      <c r="C35" s="146"/>
      <c r="E35" s="147" t="s">
        <v>52</v>
      </c>
      <c r="F35" s="148"/>
      <c r="H35" s="147" t="s">
        <v>61</v>
      </c>
      <c r="I35" s="148"/>
      <c r="J35"/>
      <c r="K35" s="145" t="s">
        <v>24</v>
      </c>
      <c r="L35" s="149"/>
      <c r="M35" s="149"/>
      <c r="N35" s="146"/>
      <c r="O35" s="56"/>
      <c r="P35" s="147" t="s">
        <v>34</v>
      </c>
      <c r="Q35" s="148"/>
    </row>
    <row r="36" spans="1:22" ht="15" customHeight="1" thickBot="1" x14ac:dyDescent="0.3">
      <c r="B36" s="124"/>
      <c r="C36" s="123" t="s">
        <v>60</v>
      </c>
      <c r="E36" s="124"/>
      <c r="F36" s="123" t="s">
        <v>60</v>
      </c>
      <c r="H36" s="124"/>
      <c r="I36" s="123" t="s">
        <v>60</v>
      </c>
      <c r="J36"/>
      <c r="K36" s="56" t="s">
        <v>22</v>
      </c>
      <c r="L36" s="56" t="s">
        <v>31</v>
      </c>
      <c r="M36" s="56" t="s">
        <v>33</v>
      </c>
      <c r="N36" s="122" t="s">
        <v>60</v>
      </c>
      <c r="O36" s="56"/>
      <c r="P36" s="56"/>
      <c r="Q36" s="121" t="s">
        <v>0</v>
      </c>
    </row>
    <row r="37" spans="1:22" ht="12" customHeight="1" x14ac:dyDescent="0.25">
      <c r="A37" s="40" t="s">
        <v>4</v>
      </c>
      <c r="B37" s="125">
        <v>498</v>
      </c>
      <c r="C37" s="126">
        <v>540</v>
      </c>
      <c r="E37" s="125">
        <v>81</v>
      </c>
      <c r="F37" s="126">
        <v>79</v>
      </c>
      <c r="H37" s="125">
        <v>0</v>
      </c>
      <c r="I37" s="126"/>
      <c r="J37" s="58"/>
      <c r="K37" s="55">
        <v>781</v>
      </c>
      <c r="L37" s="58">
        <v>417</v>
      </c>
      <c r="M37" s="62">
        <v>119</v>
      </c>
      <c r="N37" s="119"/>
      <c r="O37" s="62"/>
      <c r="P37" s="55">
        <v>208</v>
      </c>
      <c r="Q37" s="116">
        <v>92</v>
      </c>
    </row>
    <row r="38" spans="1:22" ht="12" customHeight="1" x14ac:dyDescent="0.25">
      <c r="A38" s="40" t="s">
        <v>12</v>
      </c>
      <c r="B38" s="125">
        <v>545</v>
      </c>
      <c r="C38" s="126">
        <v>540</v>
      </c>
      <c r="E38" s="125">
        <v>83</v>
      </c>
      <c r="F38" s="126">
        <v>79</v>
      </c>
      <c r="H38" s="125">
        <v>0</v>
      </c>
      <c r="I38" s="126"/>
      <c r="J38" s="58"/>
      <c r="K38" s="55">
        <v>799</v>
      </c>
      <c r="L38" s="58">
        <v>416</v>
      </c>
      <c r="M38" s="62">
        <v>118</v>
      </c>
      <c r="N38" s="119"/>
      <c r="O38" s="62"/>
      <c r="P38" s="55">
        <v>221</v>
      </c>
      <c r="Q38" s="116">
        <v>92</v>
      </c>
    </row>
    <row r="39" spans="1:22" ht="12" customHeight="1" x14ac:dyDescent="0.25">
      <c r="A39" s="40" t="s">
        <v>13</v>
      </c>
      <c r="B39" s="125">
        <v>538</v>
      </c>
      <c r="C39" s="126">
        <v>540</v>
      </c>
      <c r="E39" s="127">
        <v>80</v>
      </c>
      <c r="F39" s="126">
        <v>79</v>
      </c>
      <c r="H39" s="127">
        <v>0</v>
      </c>
      <c r="I39" s="126"/>
      <c r="J39" s="55"/>
      <c r="K39" s="62">
        <v>830</v>
      </c>
      <c r="L39" s="58">
        <v>408</v>
      </c>
      <c r="M39" s="62">
        <v>116</v>
      </c>
      <c r="N39" s="120"/>
      <c r="O39" s="62"/>
      <c r="P39" s="55">
        <v>216</v>
      </c>
      <c r="Q39" s="116">
        <v>92</v>
      </c>
    </row>
    <row r="40" spans="1:22" ht="12" customHeight="1" x14ac:dyDescent="0.25">
      <c r="A40" s="40" t="s">
        <v>14</v>
      </c>
      <c r="B40" s="125">
        <v>568</v>
      </c>
      <c r="C40" s="126">
        <v>540</v>
      </c>
      <c r="E40" s="127">
        <v>74</v>
      </c>
      <c r="F40" s="126">
        <v>79</v>
      </c>
      <c r="H40" s="127">
        <v>0</v>
      </c>
      <c r="I40" s="126"/>
      <c r="J40" s="55"/>
      <c r="K40" s="62">
        <v>885</v>
      </c>
      <c r="L40" s="58">
        <v>425</v>
      </c>
      <c r="M40" s="62">
        <v>119</v>
      </c>
      <c r="N40" s="120"/>
      <c r="O40" s="62"/>
      <c r="P40" s="55">
        <v>101</v>
      </c>
      <c r="Q40" s="116">
        <v>92</v>
      </c>
      <c r="T40" s="55"/>
    </row>
    <row r="41" spans="1:22" ht="12" customHeight="1" x14ac:dyDescent="0.25">
      <c r="A41" s="40" t="s">
        <v>5</v>
      </c>
      <c r="B41" s="125">
        <v>562</v>
      </c>
      <c r="C41" s="126">
        <v>540</v>
      </c>
      <c r="E41" s="127">
        <v>72</v>
      </c>
      <c r="F41" s="126">
        <v>79</v>
      </c>
      <c r="H41" s="127">
        <v>80</v>
      </c>
      <c r="I41" s="126"/>
      <c r="J41" s="55"/>
      <c r="K41" s="62">
        <v>907</v>
      </c>
      <c r="L41" s="58">
        <v>431</v>
      </c>
      <c r="M41" s="62">
        <v>119</v>
      </c>
      <c r="N41" s="120"/>
      <c r="P41" s="27">
        <v>113</v>
      </c>
      <c r="Q41" s="116">
        <v>92</v>
      </c>
      <c r="T41" s="55"/>
    </row>
    <row r="42" spans="1:22" ht="12" customHeight="1" x14ac:dyDescent="0.25">
      <c r="A42" s="40" t="s">
        <v>15</v>
      </c>
      <c r="B42" s="125"/>
      <c r="C42" s="126">
        <v>540</v>
      </c>
      <c r="E42" s="127"/>
      <c r="F42" s="126">
        <v>79</v>
      </c>
      <c r="H42" s="127"/>
      <c r="I42" s="126"/>
      <c r="J42" s="55"/>
      <c r="K42" s="62"/>
      <c r="L42" s="58"/>
      <c r="N42" s="120"/>
      <c r="Q42" s="116">
        <v>92</v>
      </c>
      <c r="T42" s="55"/>
    </row>
    <row r="43" spans="1:22" ht="12" customHeight="1" x14ac:dyDescent="0.25">
      <c r="A43" s="40" t="s">
        <v>6</v>
      </c>
      <c r="B43" s="125"/>
      <c r="C43" s="126">
        <v>540</v>
      </c>
      <c r="E43" s="127"/>
      <c r="F43" s="126">
        <v>79</v>
      </c>
      <c r="H43" s="127"/>
      <c r="I43" s="126"/>
      <c r="J43" s="55"/>
      <c r="K43" s="62"/>
      <c r="L43" s="58"/>
      <c r="N43" s="120"/>
      <c r="Q43" s="116">
        <v>92</v>
      </c>
      <c r="T43" s="55"/>
    </row>
    <row r="44" spans="1:22" ht="12" customHeight="1" x14ac:dyDescent="0.25">
      <c r="A44" s="40" t="s">
        <v>7</v>
      </c>
      <c r="B44" s="125"/>
      <c r="C44" s="126">
        <v>540</v>
      </c>
      <c r="E44" s="127"/>
      <c r="F44" s="126">
        <v>79</v>
      </c>
      <c r="H44" s="127"/>
      <c r="I44" s="126"/>
      <c r="J44" s="55"/>
      <c r="K44" s="62"/>
      <c r="L44" s="58"/>
      <c r="N44" s="120"/>
      <c r="Q44" s="116">
        <v>92</v>
      </c>
      <c r="T44" s="55"/>
    </row>
    <row r="45" spans="1:22" ht="12" customHeight="1" x14ac:dyDescent="0.25">
      <c r="A45" s="40" t="s">
        <v>8</v>
      </c>
      <c r="B45" s="125"/>
      <c r="C45" s="126">
        <v>540</v>
      </c>
      <c r="E45" s="127"/>
      <c r="F45" s="126">
        <v>79</v>
      </c>
      <c r="H45" s="127"/>
      <c r="I45" s="126"/>
      <c r="J45" s="55"/>
      <c r="K45" s="55"/>
      <c r="L45" s="58"/>
      <c r="N45" s="120"/>
      <c r="Q45" s="116">
        <v>92</v>
      </c>
      <c r="T45" s="55"/>
      <c r="U45" s="55"/>
      <c r="V45" s="55"/>
    </row>
    <row r="46" spans="1:22" ht="12" customHeight="1" x14ac:dyDescent="0.25">
      <c r="A46" s="40" t="s">
        <v>9</v>
      </c>
      <c r="B46" s="125"/>
      <c r="C46" s="126">
        <v>540</v>
      </c>
      <c r="E46" s="127"/>
      <c r="F46" s="126">
        <v>79</v>
      </c>
      <c r="H46" s="127"/>
      <c r="I46" s="126"/>
      <c r="J46" s="55"/>
      <c r="K46" s="55"/>
      <c r="L46" s="58"/>
      <c r="N46" s="120"/>
      <c r="Q46" s="116">
        <v>92</v>
      </c>
      <c r="T46" s="55"/>
    </row>
    <row r="47" spans="1:22" ht="12" customHeight="1" x14ac:dyDescent="0.25">
      <c r="A47" s="40" t="s">
        <v>10</v>
      </c>
      <c r="B47" s="125"/>
      <c r="C47" s="126">
        <v>540</v>
      </c>
      <c r="E47" s="127"/>
      <c r="F47" s="126">
        <v>79</v>
      </c>
      <c r="H47" s="127"/>
      <c r="I47" s="126"/>
      <c r="J47" s="55"/>
      <c r="K47" s="55"/>
      <c r="L47" s="58"/>
      <c r="N47" s="120"/>
      <c r="Q47" s="116">
        <v>92</v>
      </c>
      <c r="T47" s="55"/>
    </row>
    <row r="48" spans="1:22" ht="12" customHeight="1" thickBot="1" x14ac:dyDescent="0.3">
      <c r="A48" s="29" t="s">
        <v>11</v>
      </c>
      <c r="B48" s="130"/>
      <c r="C48" s="129">
        <v>540</v>
      </c>
      <c r="E48" s="128"/>
      <c r="F48" s="129">
        <v>79</v>
      </c>
      <c r="H48" s="128"/>
      <c r="I48" s="129"/>
      <c r="N48" s="120"/>
      <c r="Q48" s="116">
        <v>92</v>
      </c>
    </row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</sheetData>
  <mergeCells count="15">
    <mergeCell ref="E3:F3"/>
    <mergeCell ref="B19:F19"/>
    <mergeCell ref="B3:C3"/>
    <mergeCell ref="Q3:R3"/>
    <mergeCell ref="M19:O19"/>
    <mergeCell ref="Q19:S19"/>
    <mergeCell ref="T3:U3"/>
    <mergeCell ref="U19:X19"/>
    <mergeCell ref="K3:L3"/>
    <mergeCell ref="B35:C35"/>
    <mergeCell ref="E35:F35"/>
    <mergeCell ref="H35:I35"/>
    <mergeCell ref="H19:K19"/>
    <mergeCell ref="K35:N35"/>
    <mergeCell ref="P35:Q35"/>
  </mergeCells>
  <phoneticPr fontId="7" type="noConversion"/>
  <pageMargins left="0.25" right="0.25" top="0.5" bottom="0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tabSelected="1" zoomScale="75" zoomScaleNormal="100" workbookViewId="0">
      <selection activeCell="C14" sqref="C14"/>
    </sheetView>
  </sheetViews>
  <sheetFormatPr defaultRowHeight="13.2" x14ac:dyDescent="0.25"/>
  <cols>
    <col min="1" max="1" width="3" customWidth="1"/>
    <col min="2" max="2" width="4.5546875" customWidth="1"/>
    <col min="3" max="3" width="14.88671875" customWidth="1"/>
    <col min="4" max="4" width="1" customWidth="1"/>
    <col min="5" max="5" width="11.6640625" customWidth="1"/>
    <col min="6" max="6" width="4.6640625" customWidth="1"/>
    <col min="7" max="7" width="10.6640625" style="4" customWidth="1"/>
    <col min="8" max="8" width="1.88671875" style="4" customWidth="1"/>
    <col min="9" max="9" width="10.6640625" style="33" customWidth="1"/>
    <col min="10" max="10" width="1.5546875" style="33" customWidth="1"/>
    <col min="11" max="11" width="9.33203125" style="33" customWidth="1"/>
    <col min="12" max="12" width="1.5546875" style="33" customWidth="1"/>
    <col min="13" max="13" width="10.109375" style="4" customWidth="1"/>
    <col min="14" max="14" width="2.109375" style="4" customWidth="1"/>
    <col min="15" max="15" width="10.6640625" style="4" customWidth="1"/>
    <col min="16" max="16" width="2.33203125" style="4" customWidth="1"/>
    <col min="17" max="17" width="2" style="4" customWidth="1"/>
    <col min="18" max="18" width="10.6640625" style="4" customWidth="1"/>
    <col min="19" max="19" width="2" style="4" customWidth="1"/>
    <col min="20" max="20" width="1.5546875" style="4" customWidth="1"/>
    <col min="21" max="21" width="10.6640625" style="4" customWidth="1"/>
    <col min="22" max="22" width="5.33203125" style="4" customWidth="1"/>
    <col min="23" max="23" width="4.44140625" style="4" customWidth="1"/>
    <col min="24" max="24" width="11.5546875" customWidth="1"/>
    <col min="25" max="25" width="13.5546875" customWidth="1"/>
    <col min="26" max="26" width="47.109375" customWidth="1"/>
  </cols>
  <sheetData>
    <row r="1" spans="1:37" s="15" customFormat="1" ht="24" customHeight="1" x14ac:dyDescent="0.3">
      <c r="A1" s="142" t="s">
        <v>19</v>
      </c>
      <c r="B1" s="142"/>
      <c r="C1" s="142"/>
      <c r="E1" s="2"/>
      <c r="F1" s="2"/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72"/>
      <c r="W1" s="72"/>
      <c r="X1" s="73" t="str">
        <f>[7]Dates!$Q$1</f>
        <v>Second Quarter 2001</v>
      </c>
      <c r="Y1" s="71"/>
      <c r="Z1" s="14"/>
      <c r="AA1" s="1"/>
      <c r="AB1" s="14"/>
      <c r="AC1" s="1"/>
      <c r="AD1" s="1"/>
      <c r="AE1" s="14"/>
      <c r="AF1" s="1"/>
      <c r="AG1" s="14"/>
      <c r="AH1" s="1"/>
      <c r="AJ1" s="16"/>
      <c r="AK1" s="16"/>
    </row>
    <row r="2" spans="1:37" s="14" customFormat="1" ht="16.5" customHeight="1" x14ac:dyDescent="0.3">
      <c r="B2" s="78" t="str">
        <f>[7]Dates!$B$3</f>
        <v>Through 06/08/01</v>
      </c>
      <c r="C2" s="2"/>
      <c r="D2" s="2"/>
      <c r="E2" s="2"/>
      <c r="F2" s="2"/>
      <c r="G2" s="10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6"/>
      <c r="Y2" s="1"/>
      <c r="AA2" s="1"/>
      <c r="AC2" s="1"/>
      <c r="AD2" s="1"/>
      <c r="AF2" s="1"/>
      <c r="AH2" s="1"/>
      <c r="AJ2" s="24"/>
      <c r="AK2" s="24"/>
    </row>
    <row r="3" spans="1:37" ht="15.75" customHeight="1" x14ac:dyDescent="0.25">
      <c r="E3" s="23" t="s">
        <v>20</v>
      </c>
      <c r="G3"/>
      <c r="H3"/>
      <c r="I3" s="32"/>
      <c r="J3" s="32"/>
      <c r="K3" s="32"/>
      <c r="L3" s="32"/>
      <c r="M3"/>
      <c r="N3"/>
      <c r="O3"/>
      <c r="P3"/>
      <c r="Q3"/>
      <c r="R3"/>
      <c r="S3"/>
      <c r="T3"/>
      <c r="U3"/>
      <c r="V3"/>
      <c r="W3"/>
    </row>
    <row r="4" spans="1:37" ht="11.25" customHeight="1" x14ac:dyDescent="0.25"/>
    <row r="5" spans="1:37" ht="11.25" customHeight="1" x14ac:dyDescent="0.25">
      <c r="K5" s="144" t="s">
        <v>31</v>
      </c>
      <c r="L5" s="144"/>
      <c r="M5" s="144"/>
    </row>
    <row r="6" spans="1:37" s="7" customFormat="1" ht="12" customHeight="1" x14ac:dyDescent="0.2">
      <c r="G6" s="5" t="s">
        <v>21</v>
      </c>
      <c r="H6" s="11"/>
      <c r="I6" s="5" t="s">
        <v>22</v>
      </c>
      <c r="J6" s="11"/>
      <c r="K6" s="5" t="s">
        <v>48</v>
      </c>
      <c r="L6" s="11"/>
      <c r="M6" s="5" t="s">
        <v>49</v>
      </c>
      <c r="N6" s="4"/>
      <c r="O6" s="5" t="s">
        <v>2</v>
      </c>
      <c r="P6" s="13"/>
      <c r="Q6" s="11"/>
      <c r="R6" s="5" t="s">
        <v>0</v>
      </c>
      <c r="S6" s="13"/>
      <c r="T6" s="4"/>
      <c r="U6" s="5" t="s">
        <v>3</v>
      </c>
      <c r="W6" s="11"/>
    </row>
    <row r="7" spans="1:37" s="7" customFormat="1" ht="12" customHeight="1" x14ac:dyDescent="0.2">
      <c r="E7" s="7" t="s">
        <v>36</v>
      </c>
      <c r="G7" s="46">
        <f>'[4]Linked Data'!$C$53</f>
        <v>140</v>
      </c>
      <c r="H7" s="46"/>
      <c r="I7" s="46">
        <f>'[4]Linked Data'!$E$53</f>
        <v>52</v>
      </c>
      <c r="J7" s="44"/>
      <c r="K7" s="46">
        <f>'[4]Linked Data'!$G$53</f>
        <v>0</v>
      </c>
      <c r="L7" s="44"/>
      <c r="M7" s="46">
        <f>'[4]Linked Data'!$G$53</f>
        <v>0</v>
      </c>
      <c r="N7" s="44"/>
      <c r="O7" s="44">
        <f>SUM(G7:I7)</f>
        <v>192</v>
      </c>
      <c r="P7" s="45"/>
      <c r="Q7" s="46"/>
      <c r="R7" s="46">
        <f>'[4]Linked Data'!$K$53</f>
        <v>239</v>
      </c>
      <c r="S7" s="45"/>
      <c r="T7" s="44"/>
      <c r="U7" s="70">
        <f>R7-O7</f>
        <v>47</v>
      </c>
      <c r="W7" s="44"/>
    </row>
    <row r="8" spans="1:37" s="7" customFormat="1" ht="12" customHeight="1" x14ac:dyDescent="0.2">
      <c r="E8" s="7" t="s">
        <v>39</v>
      </c>
      <c r="G8" s="46">
        <f>'[2]Linked Data'!$C$59</f>
        <v>93</v>
      </c>
      <c r="H8" s="46"/>
      <c r="I8" s="46">
        <f>'[2]Linked Data'!$E$59</f>
        <v>580</v>
      </c>
      <c r="J8" s="44"/>
      <c r="K8" s="46">
        <f>'[2]Linked Data'!$G$59</f>
        <v>932</v>
      </c>
      <c r="L8" s="44"/>
      <c r="M8" s="46">
        <f>'[2]Linked Data'!$I$59</f>
        <v>344</v>
      </c>
      <c r="N8" s="44"/>
      <c r="O8" s="44">
        <f>SUM(G8:M8)</f>
        <v>1949</v>
      </c>
      <c r="P8" s="45"/>
      <c r="Q8" s="46"/>
      <c r="R8" s="46">
        <f>'[2]Linked Data'!$M$59</f>
        <v>2114</v>
      </c>
      <c r="S8" s="45"/>
      <c r="T8" s="44"/>
      <c r="U8" s="70">
        <f>R8-O8</f>
        <v>165</v>
      </c>
      <c r="W8" s="44"/>
    </row>
    <row r="9" spans="1:37" s="7" customFormat="1" ht="12" customHeight="1" x14ac:dyDescent="0.2">
      <c r="E9" s="7" t="s">
        <v>37</v>
      </c>
      <c r="G9" s="46">
        <f>'[6]Linked Data'!$C$52</f>
        <v>69</v>
      </c>
      <c r="H9" s="46"/>
      <c r="I9" s="46">
        <f>'[6]Linked Data'!$E$52</f>
        <v>97</v>
      </c>
      <c r="J9" s="44"/>
      <c r="K9" s="46">
        <f>'[6]Linked Data'!$G$52</f>
        <v>0</v>
      </c>
      <c r="L9" s="44"/>
      <c r="M9" s="46">
        <f>'[6]Linked Data'!$I$52</f>
        <v>0</v>
      </c>
      <c r="N9" s="44"/>
      <c r="O9" s="44">
        <f>SUM(G9:I9)</f>
        <v>166</v>
      </c>
      <c r="P9" s="45"/>
      <c r="Q9" s="46"/>
      <c r="R9" s="46">
        <f>'[6]Linked Data'!$M$52</f>
        <v>226</v>
      </c>
      <c r="S9" s="45"/>
      <c r="T9" s="44"/>
      <c r="U9" s="70">
        <f>R9-O9</f>
        <v>60</v>
      </c>
      <c r="W9" s="44"/>
    </row>
    <row r="10" spans="1:37" s="7" customFormat="1" ht="12" customHeight="1" x14ac:dyDescent="0.2">
      <c r="E10" s="7" t="s">
        <v>50</v>
      </c>
      <c r="G10" s="46">
        <f>'[5]Linked Data'!$C$52</f>
        <v>1015</v>
      </c>
      <c r="H10" s="46"/>
      <c r="I10" s="46">
        <f>'[5]Linked Data'!$E$52</f>
        <v>148</v>
      </c>
      <c r="J10" s="44"/>
      <c r="K10" s="46">
        <f>'[5]Linked Data'!$G$52</f>
        <v>0</v>
      </c>
      <c r="L10" s="44"/>
      <c r="M10" s="46">
        <f>'[5]Linked Data'!$I$52</f>
        <v>0</v>
      </c>
      <c r="N10" s="44"/>
      <c r="O10" s="44">
        <f>SUM(G10:I10)</f>
        <v>1163</v>
      </c>
      <c r="P10" s="45"/>
      <c r="Q10" s="46"/>
      <c r="R10" s="46">
        <f>'[5]Linked Data'!$M$52</f>
        <v>1055</v>
      </c>
      <c r="S10" s="45"/>
      <c r="T10" s="44"/>
      <c r="U10" s="70">
        <f>R10-O10</f>
        <v>-108</v>
      </c>
      <c r="W10" s="44"/>
    </row>
    <row r="11" spans="1:37" s="8" customFormat="1" ht="12" customHeight="1" thickBot="1" x14ac:dyDescent="0.25">
      <c r="E11" s="9" t="s">
        <v>2</v>
      </c>
      <c r="G11" s="47">
        <f>SUM(G7:G10)</f>
        <v>1317</v>
      </c>
      <c r="H11" s="48"/>
      <c r="I11" s="47">
        <f>SUM(I7:I10)</f>
        <v>877</v>
      </c>
      <c r="J11" s="48"/>
      <c r="K11" s="47">
        <f>SUM(K7:K10)</f>
        <v>932</v>
      </c>
      <c r="L11" s="48"/>
      <c r="M11" s="47">
        <f>SUM(M7:M10)</f>
        <v>344</v>
      </c>
      <c r="N11" s="49"/>
      <c r="O11" s="47">
        <f>SUM(O7:O10)</f>
        <v>3470</v>
      </c>
      <c r="P11" s="50"/>
      <c r="Q11" s="46"/>
      <c r="R11" s="47">
        <f>SUM(R7:R10)</f>
        <v>3634</v>
      </c>
      <c r="S11" s="50"/>
      <c r="T11" s="49"/>
      <c r="U11" s="47">
        <f>SUM(U7:U10)</f>
        <v>164</v>
      </c>
      <c r="W11" s="48"/>
    </row>
    <row r="12" spans="1:37" s="8" customFormat="1" ht="7.5" customHeight="1" thickTop="1" x14ac:dyDescent="0.25">
      <c r="E12" s="9"/>
      <c r="G12" s="12"/>
      <c r="H12" s="12"/>
      <c r="I12" s="34"/>
      <c r="J12" s="34"/>
      <c r="K12" s="34"/>
      <c r="L12" s="34"/>
      <c r="M12" s="12"/>
      <c r="N12" s="6"/>
      <c r="O12" s="12"/>
      <c r="P12" s="12"/>
      <c r="Q12" s="12"/>
      <c r="R12" s="12"/>
      <c r="S12" s="12"/>
      <c r="T12" s="6"/>
      <c r="U12" s="12"/>
      <c r="V12" s="12"/>
      <c r="W12" s="12"/>
    </row>
    <row r="13" spans="1:37" s="8" customFormat="1" ht="13.5" customHeight="1" x14ac:dyDescent="0.2">
      <c r="E13" s="91" t="s">
        <v>40</v>
      </c>
      <c r="G13" s="12"/>
      <c r="H13" s="12"/>
      <c r="I13" s="34"/>
      <c r="J13" s="34"/>
      <c r="K13" s="34"/>
      <c r="L13" s="34"/>
      <c r="M13" s="12"/>
      <c r="N13" s="6"/>
      <c r="O13" s="12"/>
      <c r="P13" s="12"/>
      <c r="Q13" s="12"/>
      <c r="R13" s="12"/>
      <c r="S13" s="12"/>
      <c r="T13" s="6"/>
      <c r="U13" s="12"/>
      <c r="V13" s="12"/>
      <c r="W13" s="12"/>
    </row>
    <row r="14" spans="1:37" ht="24" customHeight="1" x14ac:dyDescent="0.25">
      <c r="C14" s="22"/>
      <c r="N14" s="11"/>
      <c r="O14" s="11"/>
      <c r="P14" s="54"/>
      <c r="Q14" s="54"/>
    </row>
    <row r="15" spans="1:37" s="140" customFormat="1" ht="17.25" customHeight="1" x14ac:dyDescent="0.25">
      <c r="A15" s="131" t="s">
        <v>64</v>
      </c>
      <c r="B15" s="132"/>
      <c r="C15" s="132"/>
      <c r="D15" s="132"/>
      <c r="E15" s="132"/>
      <c r="F15" s="133"/>
      <c r="G15" s="134" t="s">
        <v>63</v>
      </c>
      <c r="H15" s="135"/>
      <c r="I15" s="136"/>
      <c r="J15" s="136"/>
      <c r="K15" s="136"/>
      <c r="L15" s="136"/>
      <c r="M15" s="137" t="s">
        <v>62</v>
      </c>
      <c r="N15" s="133"/>
      <c r="O15" s="133"/>
      <c r="P15" s="135"/>
      <c r="Q15" s="135"/>
      <c r="R15" s="138"/>
      <c r="S15" s="141" t="s">
        <v>50</v>
      </c>
      <c r="T15" s="139"/>
      <c r="U15" s="131"/>
      <c r="V15" s="131"/>
      <c r="W15" s="131"/>
    </row>
    <row r="16" spans="1:37" ht="12.75" customHeight="1" x14ac:dyDescent="0.25">
      <c r="B16" s="19"/>
      <c r="C16" s="19"/>
      <c r="D16" s="19"/>
      <c r="E16" s="19"/>
      <c r="G16" s="31"/>
      <c r="H16" s="38"/>
      <c r="I16" s="37"/>
      <c r="J16" s="37"/>
      <c r="K16" s="37"/>
      <c r="L16" s="37"/>
      <c r="N16" s="31"/>
      <c r="O16" s="31"/>
      <c r="P16" s="31"/>
      <c r="Q16" s="31"/>
      <c r="R16"/>
      <c r="S16" s="31"/>
      <c r="T16" s="43"/>
      <c r="U16" s="19"/>
      <c r="V16" s="19"/>
      <c r="W16" s="19"/>
    </row>
    <row r="17" spans="2:23" ht="7.5" customHeight="1" x14ac:dyDescent="0.25">
      <c r="B17" s="19"/>
      <c r="C17" s="19"/>
      <c r="D17" s="19"/>
      <c r="E17" s="19"/>
      <c r="G17" s="31"/>
      <c r="H17" s="38"/>
      <c r="I17" s="37"/>
      <c r="J17" s="37"/>
      <c r="K17" s="37"/>
      <c r="L17" s="37"/>
      <c r="N17" s="31"/>
      <c r="O17" s="31"/>
      <c r="P17" s="31"/>
      <c r="Q17" s="31"/>
      <c r="R17"/>
      <c r="S17" s="31"/>
      <c r="T17" s="38"/>
      <c r="U17" s="19"/>
      <c r="V17" s="19"/>
      <c r="W17" s="19"/>
    </row>
    <row r="18" spans="2:23" ht="13.8" x14ac:dyDescent="0.25">
      <c r="G18" s="11"/>
      <c r="H18" s="38"/>
      <c r="N18" s="11"/>
      <c r="O18" s="11"/>
      <c r="P18" s="11"/>
      <c r="Q18" s="11"/>
      <c r="S18" s="11"/>
      <c r="T18" s="38"/>
      <c r="U18" s="17"/>
      <c r="V18" s="17"/>
      <c r="W18" s="17"/>
    </row>
    <row r="19" spans="2:23" ht="14.1" customHeight="1" x14ac:dyDescent="0.25">
      <c r="G19" s="11"/>
      <c r="H19" s="38"/>
      <c r="N19" s="11"/>
      <c r="O19" s="11"/>
      <c r="P19" s="11"/>
      <c r="Q19" s="11"/>
      <c r="S19" s="11"/>
      <c r="T19" s="38"/>
      <c r="U19" s="18"/>
      <c r="V19" s="18"/>
      <c r="W19" s="18"/>
    </row>
    <row r="20" spans="2:23" ht="14.1" customHeight="1" x14ac:dyDescent="0.25">
      <c r="G20" s="11"/>
      <c r="H20" s="38"/>
      <c r="N20" s="11"/>
      <c r="O20" s="11"/>
      <c r="P20" s="11"/>
      <c r="Q20" s="11"/>
      <c r="S20" s="11"/>
      <c r="T20" s="38"/>
      <c r="U20" s="18"/>
      <c r="V20" s="18"/>
      <c r="W20" s="18"/>
    </row>
    <row r="21" spans="2:23" ht="14.1" customHeight="1" x14ac:dyDescent="0.25">
      <c r="G21" s="11"/>
      <c r="H21" s="38"/>
      <c r="N21" s="11"/>
      <c r="O21" s="11"/>
      <c r="P21" s="11"/>
      <c r="Q21" s="11"/>
      <c r="S21" s="11"/>
      <c r="T21" s="38"/>
      <c r="U21" s="18"/>
      <c r="V21" s="18"/>
      <c r="W21" s="18"/>
    </row>
    <row r="22" spans="2:23" ht="14.1" customHeight="1" x14ac:dyDescent="0.25">
      <c r="G22" s="11"/>
      <c r="H22" s="38"/>
      <c r="N22" s="11"/>
      <c r="O22" s="11"/>
      <c r="P22" s="11"/>
      <c r="Q22" s="11"/>
      <c r="S22" s="11"/>
      <c r="T22" s="38"/>
      <c r="U22"/>
      <c r="V22"/>
      <c r="W22"/>
    </row>
    <row r="23" spans="2:23" ht="14.1" customHeight="1" x14ac:dyDescent="0.25">
      <c r="G23" s="11"/>
      <c r="H23" s="38"/>
      <c r="N23" s="11"/>
      <c r="O23" s="11"/>
      <c r="P23" s="11"/>
      <c r="Q23" s="11"/>
      <c r="S23" s="11"/>
      <c r="T23" s="38"/>
      <c r="U23"/>
      <c r="V23"/>
      <c r="W23"/>
    </row>
    <row r="24" spans="2:23" ht="58.5" customHeight="1" x14ac:dyDescent="0.25">
      <c r="G24" s="11"/>
      <c r="H24" s="38"/>
      <c r="N24" s="11"/>
      <c r="O24" s="11"/>
      <c r="P24" s="11"/>
      <c r="Q24" s="11"/>
      <c r="S24" s="11"/>
      <c r="T24" s="38"/>
      <c r="U24" s="18"/>
      <c r="V24" s="18"/>
      <c r="W24" s="18"/>
    </row>
    <row r="25" spans="2:23" ht="27.75" customHeight="1" x14ac:dyDescent="0.25">
      <c r="G25" s="11"/>
      <c r="H25" s="38"/>
      <c r="N25" s="11"/>
      <c r="O25" s="11"/>
      <c r="P25" s="11"/>
      <c r="Q25" s="11"/>
      <c r="S25" s="11"/>
      <c r="T25" s="38"/>
      <c r="U25" s="18"/>
      <c r="V25" s="18"/>
      <c r="W25" s="18"/>
    </row>
    <row r="26" spans="2:23" ht="6.75" customHeight="1" x14ac:dyDescent="0.25">
      <c r="G26" s="11"/>
      <c r="H26" s="38"/>
      <c r="N26" s="11"/>
      <c r="O26" s="11"/>
      <c r="P26" s="11"/>
      <c r="Q26" s="11"/>
      <c r="S26" s="11"/>
      <c r="T26" s="38"/>
    </row>
    <row r="27" spans="2:23" ht="12.75" customHeight="1" x14ac:dyDescent="0.25">
      <c r="B27" s="19"/>
      <c r="C27" s="19"/>
      <c r="D27" s="19"/>
      <c r="G27" s="31"/>
      <c r="H27" s="38"/>
      <c r="I27" s="19"/>
      <c r="J27" s="19"/>
      <c r="K27" s="19"/>
      <c r="L27" s="19"/>
      <c r="M27" s="31"/>
      <c r="N27" s="31"/>
      <c r="O27" s="60"/>
      <c r="P27"/>
      <c r="Q27"/>
      <c r="R27"/>
      <c r="S27" s="31"/>
      <c r="T27" s="38"/>
      <c r="U27"/>
      <c r="V27"/>
      <c r="W27"/>
    </row>
    <row r="28" spans="2:23" ht="14.1" customHeight="1" x14ac:dyDescent="0.25">
      <c r="G28" s="11"/>
      <c r="H28" s="38"/>
      <c r="N28" s="11"/>
      <c r="O28" s="11"/>
      <c r="P28" s="11"/>
      <c r="Q28" s="11"/>
      <c r="S28" s="11"/>
      <c r="T28" s="43"/>
      <c r="U28" s="19"/>
      <c r="V28" s="19"/>
      <c r="W28" s="19"/>
    </row>
    <row r="29" spans="2:23" ht="5.25" customHeight="1" x14ac:dyDescent="0.25">
      <c r="G29" s="11"/>
      <c r="H29" s="38"/>
      <c r="N29" s="11"/>
      <c r="O29" s="11"/>
      <c r="P29" s="11"/>
      <c r="Q29" s="11"/>
      <c r="S29" s="11"/>
      <c r="T29" s="38"/>
      <c r="U29" s="19"/>
      <c r="V29" s="19"/>
      <c r="W29" s="19"/>
    </row>
    <row r="30" spans="2:23" ht="14.1" customHeight="1" x14ac:dyDescent="0.25">
      <c r="G30" s="11"/>
      <c r="H30" s="38"/>
      <c r="N30" s="11"/>
      <c r="O30" s="11"/>
      <c r="P30" s="11"/>
      <c r="Q30" s="11"/>
      <c r="S30" s="11"/>
      <c r="T30" s="38"/>
      <c r="U30" s="17"/>
      <c r="V30" s="17"/>
      <c r="W30" s="17"/>
    </row>
    <row r="31" spans="2:23" ht="12.9" customHeight="1" x14ac:dyDescent="0.25">
      <c r="G31" s="11"/>
      <c r="H31" s="38"/>
      <c r="N31" s="11"/>
      <c r="O31" s="11"/>
      <c r="P31" s="11"/>
      <c r="Q31" s="11"/>
      <c r="S31" s="11"/>
      <c r="T31" s="38"/>
      <c r="U31" s="18"/>
      <c r="V31" s="18"/>
      <c r="W31" s="18"/>
    </row>
    <row r="32" spans="2:23" ht="12.9" customHeight="1" x14ac:dyDescent="0.25">
      <c r="G32" s="11"/>
      <c r="H32" s="38"/>
      <c r="N32" s="11"/>
      <c r="O32" s="11"/>
      <c r="P32" s="11"/>
      <c r="Q32" s="11"/>
      <c r="S32" s="11"/>
      <c r="T32" s="38"/>
      <c r="U32" s="18"/>
      <c r="V32" s="18"/>
      <c r="W32" s="18"/>
    </row>
    <row r="33" spans="2:23" ht="12.9" customHeight="1" x14ac:dyDescent="0.25">
      <c r="G33" s="11"/>
      <c r="H33" s="38"/>
      <c r="N33" s="11"/>
      <c r="O33" s="11"/>
      <c r="P33" s="11"/>
      <c r="Q33" s="11"/>
      <c r="S33" s="11"/>
      <c r="T33" s="38"/>
      <c r="U33" s="18"/>
      <c r="V33" s="18"/>
      <c r="W33" s="18"/>
    </row>
    <row r="34" spans="2:23" ht="12.9" customHeight="1" x14ac:dyDescent="0.25">
      <c r="G34" s="11"/>
      <c r="H34" s="38"/>
      <c r="N34" s="11"/>
      <c r="O34" s="11"/>
      <c r="P34" s="11"/>
      <c r="Q34" s="11"/>
      <c r="S34" s="11"/>
      <c r="T34" s="38"/>
      <c r="U34"/>
      <c r="V34"/>
      <c r="W34"/>
    </row>
    <row r="35" spans="2:23" ht="58.5" customHeight="1" x14ac:dyDescent="0.25">
      <c r="G35" s="11"/>
      <c r="H35" s="38"/>
      <c r="N35" s="11"/>
      <c r="O35" s="11"/>
      <c r="P35" s="11"/>
      <c r="Q35" s="11"/>
      <c r="S35" s="11"/>
      <c r="T35" s="38"/>
      <c r="U35"/>
      <c r="V35"/>
      <c r="W35"/>
    </row>
    <row r="36" spans="2:23" ht="9" customHeight="1" x14ac:dyDescent="0.25">
      <c r="G36" s="11"/>
      <c r="H36" s="38"/>
      <c r="N36" s="11"/>
      <c r="O36" s="11"/>
      <c r="P36" s="11"/>
      <c r="Q36" s="11"/>
      <c r="S36" s="11"/>
      <c r="T36" s="38"/>
      <c r="U36" s="18"/>
      <c r="V36" s="18"/>
      <c r="W36" s="18"/>
    </row>
    <row r="37" spans="2:23" ht="9.75" customHeight="1" x14ac:dyDescent="0.25">
      <c r="G37" s="11"/>
      <c r="H37" s="38"/>
      <c r="N37" s="11"/>
      <c r="O37" s="11"/>
      <c r="P37" s="11"/>
      <c r="Q37" s="11"/>
      <c r="S37" s="11"/>
      <c r="T37" s="38"/>
      <c r="U37" s="18"/>
      <c r="V37" s="18"/>
      <c r="W37" s="18"/>
    </row>
    <row r="38" spans="2:23" ht="12.9" customHeight="1" x14ac:dyDescent="0.25">
      <c r="G38" s="11"/>
      <c r="H38" s="38"/>
      <c r="N38" s="11"/>
      <c r="O38" s="11"/>
      <c r="P38" s="11"/>
      <c r="Q38" s="11"/>
      <c r="S38" s="11"/>
      <c r="T38" s="38"/>
      <c r="U38" s="18"/>
      <c r="V38" s="18"/>
      <c r="W38" s="18"/>
    </row>
    <row r="39" spans="2:23" ht="12.75" customHeight="1" x14ac:dyDescent="0.25">
      <c r="B39" s="17"/>
      <c r="G39" s="11"/>
      <c r="H39" s="38"/>
      <c r="I39" s="17"/>
      <c r="J39" s="17"/>
      <c r="K39" s="17"/>
      <c r="L39" s="17"/>
      <c r="M39"/>
      <c r="N39" s="11"/>
      <c r="O39" s="11"/>
      <c r="P39" s="11"/>
      <c r="Q39" s="11"/>
      <c r="S39" s="11"/>
      <c r="T39" s="38"/>
    </row>
    <row r="40" spans="2:23" ht="12.9" customHeight="1" x14ac:dyDescent="0.25">
      <c r="C40" s="18"/>
      <c r="G40" s="11"/>
      <c r="H40" s="38"/>
      <c r="I40"/>
      <c r="J40"/>
      <c r="K40"/>
      <c r="L40"/>
      <c r="M40" s="18"/>
      <c r="N40" s="11"/>
      <c r="O40" s="11"/>
      <c r="P40" s="11"/>
      <c r="Q40" s="11"/>
      <c r="S40" s="11"/>
      <c r="T40" s="38"/>
    </row>
    <row r="41" spans="2:23" ht="12.9" customHeight="1" x14ac:dyDescent="0.25">
      <c r="C41" s="18"/>
      <c r="G41" s="11"/>
      <c r="H41" s="38"/>
      <c r="I41"/>
      <c r="J41"/>
      <c r="K41"/>
      <c r="L41"/>
      <c r="M41" s="18"/>
      <c r="N41" s="11"/>
      <c r="O41" s="11"/>
      <c r="P41" s="11"/>
      <c r="Q41" s="11"/>
      <c r="R41" s="11"/>
      <c r="S41" s="11"/>
      <c r="T41" s="38"/>
    </row>
    <row r="42" spans="2:23" ht="12.9" customHeight="1" x14ac:dyDescent="0.25">
      <c r="C42" s="18"/>
      <c r="G42" s="11"/>
      <c r="H42" s="38"/>
      <c r="I42"/>
      <c r="J42"/>
      <c r="K42"/>
      <c r="L42"/>
      <c r="M42" s="18"/>
      <c r="N42" s="11"/>
      <c r="O42" s="11"/>
      <c r="P42" s="11"/>
      <c r="Q42" s="11"/>
      <c r="R42" s="11"/>
      <c r="S42" s="11"/>
      <c r="T42" s="38"/>
    </row>
    <row r="43" spans="2:23" ht="14.1" customHeight="1" x14ac:dyDescent="0.25">
      <c r="G43" s="11"/>
      <c r="H43" s="38"/>
      <c r="I43"/>
      <c r="J43"/>
      <c r="K43"/>
      <c r="L43"/>
      <c r="M43"/>
      <c r="N43" s="11"/>
      <c r="O43" s="11"/>
      <c r="P43" s="11"/>
      <c r="Q43" s="11"/>
      <c r="R43" s="11"/>
      <c r="S43" s="11"/>
      <c r="T43" s="38"/>
    </row>
    <row r="44" spans="2:23" ht="14.1" customHeight="1" x14ac:dyDescent="0.25">
      <c r="B44" s="17"/>
      <c r="G44" s="11"/>
      <c r="H44" s="38"/>
      <c r="I44" s="17"/>
      <c r="J44" s="17"/>
      <c r="K44" s="17"/>
      <c r="L44" s="17"/>
      <c r="M44"/>
      <c r="N44" s="11"/>
      <c r="O44" s="11"/>
      <c r="P44" s="11"/>
      <c r="Q44" s="11"/>
      <c r="R44" s="11"/>
      <c r="S44" s="11"/>
      <c r="T44" s="38"/>
    </row>
    <row r="45" spans="2:23" ht="12.9" customHeight="1" x14ac:dyDescent="0.25">
      <c r="C45" s="18"/>
      <c r="G45" s="11"/>
      <c r="H45" s="38"/>
      <c r="I45"/>
      <c r="J45"/>
      <c r="K45"/>
      <c r="L45"/>
      <c r="M45" s="18"/>
      <c r="N45" s="11"/>
      <c r="O45" s="11"/>
      <c r="P45" s="11"/>
      <c r="Q45" s="11"/>
      <c r="R45" s="11"/>
      <c r="S45" s="11"/>
      <c r="T45" s="38"/>
    </row>
    <row r="46" spans="2:23" ht="12.9" customHeight="1" x14ac:dyDescent="0.25">
      <c r="C46" s="18"/>
      <c r="G46" s="11"/>
      <c r="H46" s="38"/>
      <c r="I46"/>
      <c r="J46"/>
      <c r="K46"/>
      <c r="L46"/>
      <c r="M46" s="18"/>
      <c r="N46" s="11"/>
      <c r="O46" s="11"/>
      <c r="P46" s="11"/>
      <c r="Q46" s="11"/>
      <c r="R46" s="11"/>
      <c r="S46" s="11"/>
      <c r="T46" s="38"/>
    </row>
    <row r="47" spans="2:23" x14ac:dyDescent="0.25">
      <c r="O47" s="11"/>
      <c r="P47" s="11"/>
      <c r="Q47" s="11"/>
      <c r="R47" s="11"/>
    </row>
    <row r="48" spans="2:23" x14ac:dyDescent="0.25">
      <c r="C48" s="68"/>
      <c r="O48" s="11"/>
      <c r="P48" s="11"/>
      <c r="Q48" s="11"/>
      <c r="R48" s="11"/>
    </row>
    <row r="49" spans="15:18" x14ac:dyDescent="0.25">
      <c r="O49" s="11"/>
      <c r="P49" s="11"/>
      <c r="Q49" s="11"/>
      <c r="R49" s="11"/>
    </row>
    <row r="50" spans="15:18" x14ac:dyDescent="0.25">
      <c r="O50" s="11"/>
      <c r="P50" s="11"/>
      <c r="Q50" s="11"/>
      <c r="R50" s="11"/>
    </row>
    <row r="51" spans="15:18" x14ac:dyDescent="0.25">
      <c r="O51" s="11"/>
      <c r="P51" s="11"/>
      <c r="Q51" s="11"/>
      <c r="R51" s="11"/>
    </row>
    <row r="52" spans="15:18" x14ac:dyDescent="0.25">
      <c r="O52" s="11"/>
      <c r="P52" s="11"/>
      <c r="Q52" s="11"/>
      <c r="R52" s="11"/>
    </row>
  </sheetData>
  <mergeCells count="2">
    <mergeCell ref="A1:C1"/>
    <mergeCell ref="K5:M5"/>
  </mergeCells>
  <phoneticPr fontId="7" type="noConversion"/>
  <pageMargins left="0.25" right="0.25" top="0.5" bottom="0.2" header="0.5" footer="0.5"/>
  <pageSetup scale="91" orientation="landscape" r:id="rId1"/>
  <headerFooter alignWithMargins="0">
    <oddFooter>&amp;C20&amp;R&amp;6&amp;D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6" workbookViewId="0">
      <selection activeCell="E55" sqref="E55"/>
    </sheetView>
  </sheetViews>
  <sheetFormatPr defaultColWidth="11.44140625" defaultRowHeight="13.2" x14ac:dyDescent="0.25"/>
  <cols>
    <col min="1" max="1" width="10" style="27" customWidth="1"/>
    <col min="2" max="2" width="12.5546875" style="27" customWidth="1"/>
    <col min="3" max="3" width="9.33203125" style="27" bestFit="1" customWidth="1"/>
    <col min="4" max="5" width="10.88671875" style="27" customWidth="1"/>
    <col min="6" max="6" width="10.5546875" style="80" bestFit="1" customWidth="1"/>
    <col min="7" max="7" width="10.5546875" style="80" customWidth="1"/>
    <col min="8" max="8" width="7.109375" style="27" customWidth="1"/>
    <col min="9" max="9" width="12.33203125" style="27" customWidth="1"/>
    <col min="10" max="10" width="11" style="27" customWidth="1"/>
    <col min="11" max="11" width="13.6640625" style="27" customWidth="1"/>
    <col min="12" max="12" width="12.6640625" style="27" customWidth="1"/>
    <col min="13" max="13" width="7.44140625" style="27" bestFit="1" customWidth="1"/>
    <col min="14" max="14" width="10.6640625" style="27" customWidth="1"/>
    <col min="15" max="15" width="13.33203125" style="27" customWidth="1"/>
    <col min="16" max="16" width="7.44140625" style="62" bestFit="1" customWidth="1"/>
    <col min="17" max="17" width="8" style="27" customWidth="1"/>
    <col min="18" max="16384" width="11.44140625" style="27"/>
  </cols>
  <sheetData>
    <row r="1" spans="1:16" ht="27" customHeight="1" x14ac:dyDescent="0.25">
      <c r="A1" s="87" t="s">
        <v>29</v>
      </c>
      <c r="H1" s="57"/>
    </row>
    <row r="2" spans="1:16" s="103" customFormat="1" ht="21.75" customHeight="1" thickBot="1" x14ac:dyDescent="0.35">
      <c r="A2" s="100" t="s">
        <v>27</v>
      </c>
      <c r="B2" s="101"/>
      <c r="C2" s="101"/>
      <c r="D2" s="101"/>
      <c r="E2" s="101"/>
      <c r="F2" s="110"/>
      <c r="G2" s="110"/>
      <c r="H2" s="101"/>
      <c r="I2" s="102"/>
      <c r="J2" s="102"/>
      <c r="P2" s="111"/>
    </row>
    <row r="3" spans="1:16" s="103" customFormat="1" ht="14.25" customHeight="1" thickBot="1" x14ac:dyDescent="0.3">
      <c r="B3" s="150" t="s">
        <v>36</v>
      </c>
      <c r="C3" s="151"/>
      <c r="D3" s="104"/>
      <c r="E3" s="150" t="s">
        <v>35</v>
      </c>
      <c r="F3" s="151"/>
      <c r="G3" s="104"/>
      <c r="H3" s="150" t="s">
        <v>37</v>
      </c>
      <c r="I3" s="151"/>
      <c r="K3" s="150" t="s">
        <v>50</v>
      </c>
      <c r="L3" s="151"/>
      <c r="M3" s="104"/>
      <c r="P3" s="111"/>
    </row>
    <row r="4" spans="1:16" s="103" customFormat="1" ht="12" customHeight="1" x14ac:dyDescent="0.25">
      <c r="B4" s="101" t="s">
        <v>23</v>
      </c>
      <c r="C4" s="101" t="s">
        <v>18</v>
      </c>
      <c r="D4" s="101"/>
      <c r="E4" s="101" t="s">
        <v>23</v>
      </c>
      <c r="F4" s="101" t="s">
        <v>18</v>
      </c>
      <c r="G4" s="101"/>
      <c r="H4" s="101" t="s">
        <v>23</v>
      </c>
      <c r="I4" s="110" t="s">
        <v>18</v>
      </c>
      <c r="K4" s="101" t="s">
        <v>23</v>
      </c>
      <c r="L4" s="110" t="s">
        <v>18</v>
      </c>
      <c r="M4" s="110"/>
      <c r="P4" s="111"/>
    </row>
    <row r="5" spans="1:16" s="103" customFormat="1" ht="12" customHeight="1" x14ac:dyDescent="0.25">
      <c r="A5" s="105" t="s">
        <v>4</v>
      </c>
      <c r="B5" s="106">
        <v>20</v>
      </c>
      <c r="C5" s="106">
        <v>2</v>
      </c>
      <c r="D5" s="111"/>
      <c r="E5" s="106">
        <v>35</v>
      </c>
      <c r="F5" s="106">
        <v>23</v>
      </c>
      <c r="G5" s="106"/>
      <c r="H5" s="111">
        <v>0</v>
      </c>
      <c r="I5" s="111">
        <v>0</v>
      </c>
      <c r="K5" s="114">
        <v>0</v>
      </c>
      <c r="L5" s="111">
        <v>0</v>
      </c>
      <c r="M5" s="111"/>
      <c r="O5" s="112"/>
      <c r="P5" s="111"/>
    </row>
    <row r="6" spans="1:16" s="103" customFormat="1" ht="12" customHeight="1" x14ac:dyDescent="0.25">
      <c r="A6" s="105" t="s">
        <v>12</v>
      </c>
      <c r="B6" s="106">
        <v>13</v>
      </c>
      <c r="C6" s="106">
        <v>4</v>
      </c>
      <c r="D6" s="111"/>
      <c r="E6" s="107">
        <v>53</v>
      </c>
      <c r="F6" s="107">
        <v>24</v>
      </c>
      <c r="G6" s="107"/>
      <c r="H6" s="111">
        <v>0</v>
      </c>
      <c r="I6" s="111">
        <v>0</v>
      </c>
      <c r="K6" s="114">
        <v>0</v>
      </c>
      <c r="L6" s="111">
        <v>0</v>
      </c>
      <c r="M6" s="111"/>
      <c r="O6" s="112"/>
      <c r="P6" s="111"/>
    </row>
    <row r="7" spans="1:16" s="103" customFormat="1" ht="12" customHeight="1" x14ac:dyDescent="0.25">
      <c r="A7" s="105" t="s">
        <v>13</v>
      </c>
      <c r="B7" s="106">
        <v>31</v>
      </c>
      <c r="C7" s="106">
        <v>7</v>
      </c>
      <c r="D7" s="102"/>
      <c r="E7" s="107">
        <v>49</v>
      </c>
      <c r="F7" s="107">
        <v>30</v>
      </c>
      <c r="G7" s="107"/>
      <c r="H7" s="111">
        <v>0</v>
      </c>
      <c r="I7" s="111">
        <v>0</v>
      </c>
      <c r="K7" s="114">
        <v>0</v>
      </c>
      <c r="L7" s="114">
        <v>0</v>
      </c>
      <c r="M7" s="114"/>
      <c r="N7" s="112"/>
      <c r="O7" s="112"/>
      <c r="P7" s="111"/>
    </row>
    <row r="8" spans="1:16" s="103" customFormat="1" ht="12" customHeight="1" x14ac:dyDescent="0.25">
      <c r="A8" s="105" t="s">
        <v>14</v>
      </c>
      <c r="B8" s="106"/>
      <c r="C8" s="106"/>
      <c r="D8" s="111"/>
      <c r="E8" s="107"/>
      <c r="F8" s="107"/>
      <c r="G8" s="107"/>
      <c r="H8" s="106"/>
      <c r="I8" s="106"/>
      <c r="K8" s="114"/>
      <c r="L8" s="114"/>
      <c r="M8" s="114"/>
      <c r="N8" s="112"/>
      <c r="O8" s="112"/>
      <c r="P8" s="111"/>
    </row>
    <row r="9" spans="1:16" s="103" customFormat="1" ht="12" customHeight="1" x14ac:dyDescent="0.25">
      <c r="A9" s="105" t="s">
        <v>5</v>
      </c>
      <c r="B9" s="106"/>
      <c r="C9" s="106"/>
      <c r="D9" s="111"/>
      <c r="E9" s="106"/>
      <c r="F9" s="113"/>
      <c r="G9" s="113"/>
      <c r="H9" s="106"/>
      <c r="I9" s="106"/>
      <c r="K9" s="114"/>
      <c r="L9" s="114"/>
      <c r="M9" s="114"/>
      <c r="N9" s="112"/>
      <c r="O9" s="112"/>
      <c r="P9" s="111"/>
    </row>
    <row r="10" spans="1:16" s="103" customFormat="1" ht="12" customHeight="1" x14ac:dyDescent="0.25">
      <c r="A10" s="105" t="s">
        <v>15</v>
      </c>
      <c r="B10" s="106"/>
      <c r="C10" s="106"/>
      <c r="D10" s="111"/>
      <c r="E10" s="106"/>
      <c r="F10" s="113"/>
      <c r="G10" s="113"/>
      <c r="H10" s="106"/>
      <c r="I10" s="106"/>
      <c r="K10" s="114"/>
      <c r="L10" s="114"/>
      <c r="M10" s="114"/>
      <c r="N10" s="112"/>
      <c r="O10" s="112"/>
      <c r="P10" s="111"/>
    </row>
    <row r="11" spans="1:16" s="103" customFormat="1" ht="12" customHeight="1" x14ac:dyDescent="0.25">
      <c r="A11" s="105" t="s">
        <v>6</v>
      </c>
      <c r="B11" s="106"/>
      <c r="C11" s="106"/>
      <c r="D11" s="111"/>
      <c r="E11" s="106"/>
      <c r="F11" s="113"/>
      <c r="G11" s="113"/>
      <c r="H11" s="106"/>
      <c r="I11" s="106"/>
      <c r="K11" s="114"/>
      <c r="L11" s="114"/>
      <c r="M11" s="114"/>
      <c r="N11" s="112"/>
      <c r="O11" s="112"/>
      <c r="P11" s="111"/>
    </row>
    <row r="12" spans="1:16" s="103" customFormat="1" ht="12" customHeight="1" x14ac:dyDescent="0.25">
      <c r="A12" s="105" t="s">
        <v>7</v>
      </c>
      <c r="B12" s="106"/>
      <c r="C12" s="106"/>
      <c r="D12" s="111"/>
      <c r="E12" s="106"/>
      <c r="F12" s="113"/>
      <c r="G12" s="113"/>
      <c r="H12" s="106"/>
      <c r="I12" s="106"/>
      <c r="K12" s="114"/>
      <c r="L12" s="114"/>
      <c r="M12" s="114"/>
      <c r="N12" s="112"/>
      <c r="O12" s="112"/>
      <c r="P12" s="111"/>
    </row>
    <row r="13" spans="1:16" s="103" customFormat="1" ht="12" customHeight="1" x14ac:dyDescent="0.25">
      <c r="A13" s="105" t="s">
        <v>8</v>
      </c>
      <c r="B13" s="106"/>
      <c r="C13" s="106"/>
      <c r="D13" s="111"/>
      <c r="E13" s="106"/>
      <c r="F13" s="113"/>
      <c r="G13" s="113"/>
      <c r="H13" s="106"/>
      <c r="I13" s="106"/>
      <c r="K13" s="112"/>
      <c r="L13" s="112"/>
      <c r="M13" s="112"/>
      <c r="N13" s="112"/>
      <c r="O13" s="112"/>
      <c r="P13" s="111"/>
    </row>
    <row r="14" spans="1:16" s="103" customFormat="1" ht="12" customHeight="1" x14ac:dyDescent="0.25">
      <c r="A14" s="105" t="s">
        <v>9</v>
      </c>
      <c r="B14" s="106"/>
      <c r="C14" s="106"/>
      <c r="D14" s="111"/>
      <c r="E14" s="106"/>
      <c r="F14" s="113"/>
      <c r="G14" s="113"/>
      <c r="H14" s="106"/>
      <c r="I14" s="106"/>
      <c r="K14" s="106"/>
      <c r="P14" s="111"/>
    </row>
    <row r="15" spans="1:16" s="103" customFormat="1" ht="12" customHeight="1" x14ac:dyDescent="0.25">
      <c r="A15" s="105" t="s">
        <v>10</v>
      </c>
      <c r="B15" s="106"/>
      <c r="C15" s="106"/>
      <c r="D15" s="111"/>
      <c r="E15" s="106"/>
      <c r="F15" s="113"/>
      <c r="G15" s="113"/>
      <c r="H15" s="106"/>
      <c r="I15" s="106"/>
      <c r="K15" s="106"/>
      <c r="P15" s="111"/>
    </row>
    <row r="16" spans="1:16" s="103" customFormat="1" ht="12" customHeight="1" x14ac:dyDescent="0.25">
      <c r="A16" s="109" t="s">
        <v>11</v>
      </c>
      <c r="B16" s="106"/>
      <c r="C16" s="106"/>
      <c r="D16" s="111"/>
      <c r="E16" s="106"/>
      <c r="F16" s="113"/>
      <c r="G16" s="113"/>
      <c r="H16" s="106"/>
      <c r="I16" s="106"/>
      <c r="K16" s="106"/>
      <c r="P16" s="111"/>
    </row>
    <row r="17" spans="1:19" ht="12" customHeight="1" x14ac:dyDescent="0.25">
      <c r="A17" s="29"/>
      <c r="B17" s="62"/>
      <c r="C17" s="62"/>
      <c r="D17" s="62"/>
      <c r="E17" s="62"/>
      <c r="F17" s="90"/>
      <c r="G17" s="90"/>
      <c r="H17" s="57"/>
      <c r="I17" s="55"/>
      <c r="J17" s="55"/>
    </row>
    <row r="18" spans="1:19" ht="20.25" customHeight="1" thickBot="1" x14ac:dyDescent="0.35">
      <c r="A18" s="52" t="s">
        <v>26</v>
      </c>
      <c r="F18" s="83"/>
      <c r="G18" s="83"/>
      <c r="H18" s="57"/>
      <c r="J18" s="79"/>
    </row>
    <row r="19" spans="1:19" ht="13.8" thickBot="1" x14ac:dyDescent="0.3">
      <c r="B19" s="145" t="s">
        <v>36</v>
      </c>
      <c r="C19" s="149"/>
      <c r="D19" s="149"/>
      <c r="E19" s="149"/>
      <c r="F19" s="149"/>
      <c r="G19"/>
      <c r="H19"/>
      <c r="J19" s="56"/>
      <c r="S19" s="53" t="s">
        <v>35</v>
      </c>
    </row>
    <row r="20" spans="1:19" s="80" customFormat="1" ht="29.25" customHeight="1" thickBot="1" x14ac:dyDescent="0.3">
      <c r="A20" s="85"/>
      <c r="B20" s="86" t="s">
        <v>42</v>
      </c>
      <c r="C20" s="86" t="s">
        <v>43</v>
      </c>
      <c r="D20" s="86" t="s">
        <v>44</v>
      </c>
      <c r="E20" s="86" t="s">
        <v>45</v>
      </c>
      <c r="F20" s="86" t="s">
        <v>46</v>
      </c>
      <c r="G20" s="118" t="s">
        <v>60</v>
      </c>
      <c r="H20"/>
      <c r="I20" s="61" t="s">
        <v>35</v>
      </c>
      <c r="J20" s="117" t="s">
        <v>60</v>
      </c>
      <c r="L20" s="61" t="s">
        <v>37</v>
      </c>
      <c r="M20" s="117" t="s">
        <v>60</v>
      </c>
      <c r="O20" s="61" t="s">
        <v>50</v>
      </c>
      <c r="P20" s="117" t="s">
        <v>60</v>
      </c>
      <c r="S20" s="28" t="s">
        <v>21</v>
      </c>
    </row>
    <row r="21" spans="1:19" ht="12" customHeight="1" x14ac:dyDescent="0.25">
      <c r="A21" s="40" t="s">
        <v>4</v>
      </c>
      <c r="B21" s="55">
        <f>'[4]Headcount Data'!$B19</f>
        <v>44</v>
      </c>
      <c r="C21" s="55">
        <f>'[4]Headcount Data'!C19</f>
        <v>18</v>
      </c>
      <c r="D21" s="55">
        <f>'[4]Headcount Data'!D19</f>
        <v>1</v>
      </c>
      <c r="E21" s="55">
        <f>'[4]Headcount Data'!E19</f>
        <v>35</v>
      </c>
      <c r="F21" s="55">
        <f>'[4]Headcount Data'!F19</f>
        <v>20</v>
      </c>
      <c r="G21" s="116">
        <v>194</v>
      </c>
      <c r="H21"/>
      <c r="I21" s="92">
        <v>89</v>
      </c>
      <c r="J21" s="116">
        <v>169</v>
      </c>
      <c r="L21" s="69">
        <v>99</v>
      </c>
      <c r="M21" s="116">
        <v>99</v>
      </c>
      <c r="O21" s="69">
        <v>988</v>
      </c>
      <c r="P21" s="116">
        <v>917</v>
      </c>
      <c r="S21" s="69">
        <v>89</v>
      </c>
    </row>
    <row r="22" spans="1:19" ht="12" customHeight="1" x14ac:dyDescent="0.25">
      <c r="A22" s="40" t="s">
        <v>12</v>
      </c>
      <c r="B22" s="55">
        <v>46</v>
      </c>
      <c r="C22" s="55">
        <v>19</v>
      </c>
      <c r="D22" s="55">
        <v>1</v>
      </c>
      <c r="E22" s="55">
        <v>43</v>
      </c>
      <c r="F22" s="55">
        <v>14</v>
      </c>
      <c r="G22" s="116">
        <v>194</v>
      </c>
      <c r="H22"/>
      <c r="I22" s="55">
        <v>114</v>
      </c>
      <c r="J22" s="116">
        <v>169</v>
      </c>
      <c r="L22" s="88">
        <v>86</v>
      </c>
      <c r="M22" s="116">
        <v>99</v>
      </c>
      <c r="O22" s="69">
        <v>936</v>
      </c>
      <c r="P22" s="116">
        <v>917</v>
      </c>
      <c r="S22" s="69">
        <v>114</v>
      </c>
    </row>
    <row r="23" spans="1:19" ht="12" customHeight="1" x14ac:dyDescent="0.25">
      <c r="A23" s="40" t="s">
        <v>13</v>
      </c>
      <c r="B23" s="55">
        <v>44</v>
      </c>
      <c r="C23" s="55">
        <v>19</v>
      </c>
      <c r="D23" s="55">
        <v>1</v>
      </c>
      <c r="E23" s="55">
        <v>45</v>
      </c>
      <c r="F23" s="55">
        <v>12</v>
      </c>
      <c r="G23" s="116">
        <v>194</v>
      </c>
      <c r="H23"/>
      <c r="I23" s="69">
        <v>106</v>
      </c>
      <c r="J23" s="116">
        <v>169</v>
      </c>
      <c r="L23" s="88">
        <v>86</v>
      </c>
      <c r="M23" s="116">
        <v>99</v>
      </c>
      <c r="O23" s="69">
        <v>861</v>
      </c>
      <c r="P23" s="116">
        <v>917</v>
      </c>
    </row>
    <row r="24" spans="1:19" ht="12" customHeight="1" x14ac:dyDescent="0.25">
      <c r="A24" s="40" t="s">
        <v>14</v>
      </c>
      <c r="B24" s="55">
        <v>54</v>
      </c>
      <c r="C24" s="55">
        <v>20</v>
      </c>
      <c r="D24" s="55">
        <v>1</v>
      </c>
      <c r="E24" s="55">
        <v>45</v>
      </c>
      <c r="F24" s="55">
        <v>11</v>
      </c>
      <c r="G24" s="116">
        <v>194</v>
      </c>
      <c r="H24"/>
      <c r="I24" s="69">
        <v>96</v>
      </c>
      <c r="J24" s="116">
        <v>169</v>
      </c>
      <c r="L24" s="88">
        <v>69</v>
      </c>
      <c r="M24" s="116">
        <v>99</v>
      </c>
      <c r="O24" s="62">
        <v>1007</v>
      </c>
      <c r="P24" s="116">
        <v>917</v>
      </c>
    </row>
    <row r="25" spans="1:19" ht="12" customHeight="1" x14ac:dyDescent="0.25">
      <c r="A25" s="40" t="s">
        <v>5</v>
      </c>
      <c r="B25" s="55">
        <v>60</v>
      </c>
      <c r="C25" s="55">
        <v>22</v>
      </c>
      <c r="D25" s="55">
        <v>1</v>
      </c>
      <c r="E25" s="55">
        <v>53</v>
      </c>
      <c r="F25" s="55">
        <v>0</v>
      </c>
      <c r="G25" s="116">
        <v>194</v>
      </c>
      <c r="H25"/>
      <c r="I25" s="69">
        <v>98</v>
      </c>
      <c r="J25" s="116">
        <v>169</v>
      </c>
      <c r="L25" s="88">
        <v>69</v>
      </c>
      <c r="M25" s="116">
        <v>99</v>
      </c>
      <c r="O25" s="62">
        <v>1015</v>
      </c>
      <c r="P25" s="116">
        <v>917</v>
      </c>
    </row>
    <row r="26" spans="1:19" ht="12" customHeight="1" x14ac:dyDescent="0.25">
      <c r="A26" s="40" t="s">
        <v>15</v>
      </c>
      <c r="B26" s="55"/>
      <c r="C26" s="55"/>
      <c r="D26" s="55"/>
      <c r="E26" s="55"/>
      <c r="F26" s="55"/>
      <c r="G26" s="116">
        <v>194</v>
      </c>
      <c r="H26"/>
      <c r="I26" s="69"/>
      <c r="J26" s="116">
        <v>169</v>
      </c>
      <c r="L26" s="88"/>
      <c r="M26" s="116">
        <v>99</v>
      </c>
      <c r="O26" s="62"/>
      <c r="P26" s="116">
        <v>917</v>
      </c>
    </row>
    <row r="27" spans="1:19" ht="12" customHeight="1" x14ac:dyDescent="0.25">
      <c r="A27" s="40" t="s">
        <v>6</v>
      </c>
      <c r="B27" s="55"/>
      <c r="C27" s="55"/>
      <c r="D27" s="55"/>
      <c r="E27" s="55"/>
      <c r="F27" s="55"/>
      <c r="G27" s="116">
        <v>194</v>
      </c>
      <c r="H27"/>
      <c r="I27" s="69"/>
      <c r="J27" s="116">
        <v>169</v>
      </c>
      <c r="L27" s="88"/>
      <c r="M27" s="116">
        <v>99</v>
      </c>
      <c r="O27" s="62"/>
      <c r="P27" s="116">
        <v>917</v>
      </c>
    </row>
    <row r="28" spans="1:19" ht="12" customHeight="1" x14ac:dyDescent="0.25">
      <c r="A28" s="40" t="s">
        <v>7</v>
      </c>
      <c r="B28" s="55"/>
      <c r="C28" s="55"/>
      <c r="D28" s="55"/>
      <c r="E28" s="55"/>
      <c r="F28" s="55"/>
      <c r="G28" s="116">
        <v>194</v>
      </c>
      <c r="H28"/>
      <c r="I28" s="69"/>
      <c r="J28" s="116">
        <v>169</v>
      </c>
      <c r="L28" s="88"/>
      <c r="M28" s="116">
        <v>99</v>
      </c>
      <c r="O28" s="62"/>
      <c r="P28" s="116">
        <v>917</v>
      </c>
    </row>
    <row r="29" spans="1:19" ht="12" customHeight="1" x14ac:dyDescent="0.25">
      <c r="A29" s="40" t="s">
        <v>8</v>
      </c>
      <c r="B29" s="55"/>
      <c r="C29" s="55"/>
      <c r="D29" s="55"/>
      <c r="E29" s="55"/>
      <c r="F29" s="55"/>
      <c r="G29" s="116">
        <v>194</v>
      </c>
      <c r="H29"/>
      <c r="I29" s="69"/>
      <c r="J29" s="116">
        <v>169</v>
      </c>
      <c r="L29" s="88"/>
      <c r="M29" s="116">
        <v>99</v>
      </c>
      <c r="O29" s="62"/>
      <c r="P29" s="116">
        <v>917</v>
      </c>
    </row>
    <row r="30" spans="1:19" ht="12" customHeight="1" x14ac:dyDescent="0.25">
      <c r="A30" s="40" t="s">
        <v>9</v>
      </c>
      <c r="B30" s="55"/>
      <c r="C30" s="55"/>
      <c r="D30" s="55"/>
      <c r="E30" s="55"/>
      <c r="F30" s="55"/>
      <c r="G30" s="116">
        <v>194</v>
      </c>
      <c r="H30"/>
      <c r="I30" s="69"/>
      <c r="J30" s="116">
        <v>169</v>
      </c>
      <c r="L30" s="88"/>
      <c r="M30" s="116">
        <v>99</v>
      </c>
      <c r="O30" s="62"/>
      <c r="P30" s="116">
        <v>917</v>
      </c>
    </row>
    <row r="31" spans="1:19" ht="12" customHeight="1" x14ac:dyDescent="0.25">
      <c r="A31" s="40" t="s">
        <v>10</v>
      </c>
      <c r="B31" s="55"/>
      <c r="C31" s="55"/>
      <c r="D31" s="55"/>
      <c r="E31" s="55"/>
      <c r="F31" s="55"/>
      <c r="G31" s="116">
        <v>194</v>
      </c>
      <c r="H31"/>
      <c r="I31" s="76"/>
      <c r="J31" s="116">
        <v>169</v>
      </c>
      <c r="L31" s="88"/>
      <c r="M31" s="116">
        <v>99</v>
      </c>
      <c r="O31" s="62"/>
      <c r="P31" s="116">
        <v>917</v>
      </c>
    </row>
    <row r="32" spans="1:19" ht="12" customHeight="1" x14ac:dyDescent="0.25">
      <c r="A32" s="29" t="s">
        <v>11</v>
      </c>
      <c r="B32" s="55"/>
      <c r="C32" s="55"/>
      <c r="D32" s="55"/>
      <c r="E32" s="55"/>
      <c r="F32" s="55"/>
      <c r="G32" s="116">
        <v>194</v>
      </c>
      <c r="H32"/>
      <c r="I32" s="76"/>
      <c r="J32" s="116">
        <v>169</v>
      </c>
      <c r="L32" s="88"/>
      <c r="M32" s="116">
        <v>99</v>
      </c>
      <c r="O32" s="62"/>
      <c r="P32" s="116">
        <v>917</v>
      </c>
    </row>
    <row r="33" spans="1:16" ht="12" customHeight="1" x14ac:dyDescent="0.25">
      <c r="B33" s="77"/>
      <c r="C33" s="77"/>
      <c r="D33" s="77"/>
      <c r="E33" s="77"/>
      <c r="H33" s="57"/>
      <c r="I33" s="69"/>
      <c r="J33" s="77"/>
      <c r="K33" s="62"/>
      <c r="L33" s="88"/>
      <c r="M33" s="88"/>
      <c r="N33" s="88"/>
      <c r="O33" s="62"/>
      <c r="P33" s="99"/>
    </row>
    <row r="34" spans="1:16" ht="16.2" thickBot="1" x14ac:dyDescent="0.35">
      <c r="A34" s="52" t="s">
        <v>28</v>
      </c>
      <c r="H34" s="57"/>
      <c r="I34" s="89"/>
      <c r="J34" s="77"/>
      <c r="O34" s="62"/>
    </row>
    <row r="35" spans="1:16" ht="32.25" customHeight="1" thickBot="1" x14ac:dyDescent="0.3">
      <c r="B35" s="84" t="s">
        <v>38</v>
      </c>
      <c r="C35" s="118" t="s">
        <v>60</v>
      </c>
      <c r="D35" s="61" t="s">
        <v>35</v>
      </c>
      <c r="E35" s="118" t="s">
        <v>60</v>
      </c>
      <c r="F35" s="61" t="s">
        <v>37</v>
      </c>
      <c r="G35" s="118" t="s">
        <v>60</v>
      </c>
      <c r="H35" s="56"/>
      <c r="I35" s="61" t="s">
        <v>50</v>
      </c>
      <c r="J35" s="118" t="s">
        <v>60</v>
      </c>
    </row>
    <row r="36" spans="1:16" ht="12" customHeight="1" x14ac:dyDescent="0.25">
      <c r="A36" s="40" t="s">
        <v>4</v>
      </c>
      <c r="B36" s="82">
        <f>'[4]Headcount Data'!$B$33</f>
        <v>28</v>
      </c>
      <c r="C36" s="116">
        <v>45</v>
      </c>
      <c r="D36" s="55">
        <f>481+1243</f>
        <v>1724</v>
      </c>
      <c r="E36" s="116">
        <v>1945</v>
      </c>
      <c r="F36" s="69">
        <v>127</v>
      </c>
      <c r="G36" s="116">
        <v>127</v>
      </c>
      <c r="H36" s="58"/>
      <c r="I36" s="62">
        <v>186</v>
      </c>
      <c r="J36" s="116">
        <v>138</v>
      </c>
    </row>
    <row r="37" spans="1:16" ht="12" customHeight="1" x14ac:dyDescent="0.25">
      <c r="A37" s="40" t="s">
        <v>12</v>
      </c>
      <c r="B37" s="82">
        <v>32</v>
      </c>
      <c r="C37" s="116">
        <v>45</v>
      </c>
      <c r="D37" s="69">
        <v>1737</v>
      </c>
      <c r="E37" s="116">
        <v>1945</v>
      </c>
      <c r="F37" s="69">
        <v>118</v>
      </c>
      <c r="G37" s="116">
        <v>127</v>
      </c>
      <c r="H37"/>
      <c r="I37" s="62">
        <v>238</v>
      </c>
      <c r="J37" s="116">
        <v>138</v>
      </c>
    </row>
    <row r="38" spans="1:16" ht="12" customHeight="1" x14ac:dyDescent="0.25">
      <c r="A38" s="40" t="s">
        <v>13</v>
      </c>
      <c r="B38" s="82">
        <v>38</v>
      </c>
      <c r="C38" s="116">
        <v>45</v>
      </c>
      <c r="D38" s="69">
        <v>1701</v>
      </c>
      <c r="E38" s="116">
        <v>1945</v>
      </c>
      <c r="F38" s="69">
        <v>118</v>
      </c>
      <c r="G38" s="116">
        <v>127</v>
      </c>
      <c r="H38"/>
      <c r="I38" s="62">
        <v>313</v>
      </c>
      <c r="J38" s="116">
        <v>138</v>
      </c>
      <c r="L38" s="88"/>
      <c r="M38" s="88"/>
    </row>
    <row r="39" spans="1:16" ht="12" customHeight="1" x14ac:dyDescent="0.25">
      <c r="A39" s="40" t="s">
        <v>14</v>
      </c>
      <c r="B39" s="82">
        <v>32</v>
      </c>
      <c r="C39" s="116">
        <v>45</v>
      </c>
      <c r="D39" s="69">
        <v>1821</v>
      </c>
      <c r="E39" s="116">
        <v>1945</v>
      </c>
      <c r="F39" s="69">
        <v>97</v>
      </c>
      <c r="G39" s="116">
        <v>127</v>
      </c>
      <c r="H39"/>
      <c r="I39" s="62">
        <v>148</v>
      </c>
      <c r="J39" s="116">
        <v>138</v>
      </c>
    </row>
    <row r="40" spans="1:16" ht="12" customHeight="1" x14ac:dyDescent="0.25">
      <c r="A40" s="40" t="s">
        <v>5</v>
      </c>
      <c r="B40" s="82">
        <v>36</v>
      </c>
      <c r="C40" s="116">
        <v>45</v>
      </c>
      <c r="D40" s="69">
        <v>1871</v>
      </c>
      <c r="E40" s="116">
        <v>1945</v>
      </c>
      <c r="F40" s="69">
        <v>97</v>
      </c>
      <c r="G40" s="116">
        <v>127</v>
      </c>
      <c r="H40" s="55"/>
      <c r="I40" s="62">
        <v>148</v>
      </c>
      <c r="J40" s="116">
        <v>138</v>
      </c>
    </row>
    <row r="41" spans="1:16" ht="12" customHeight="1" x14ac:dyDescent="0.25">
      <c r="A41" s="40" t="s">
        <v>15</v>
      </c>
      <c r="B41" s="82"/>
      <c r="C41" s="116">
        <v>45</v>
      </c>
      <c r="D41" s="69"/>
      <c r="E41" s="116">
        <v>1945</v>
      </c>
      <c r="F41" s="69"/>
      <c r="G41" s="116">
        <v>127</v>
      </c>
      <c r="H41" s="55"/>
      <c r="I41" s="62"/>
      <c r="J41" s="116">
        <v>138</v>
      </c>
    </row>
    <row r="42" spans="1:16" ht="12" customHeight="1" x14ac:dyDescent="0.25">
      <c r="A42" s="40" t="s">
        <v>6</v>
      </c>
      <c r="B42" s="82"/>
      <c r="C42" s="116">
        <v>45</v>
      </c>
      <c r="D42" s="69"/>
      <c r="E42" s="116">
        <v>1945</v>
      </c>
      <c r="F42" s="69"/>
      <c r="G42" s="116">
        <v>127</v>
      </c>
      <c r="H42" s="55"/>
      <c r="I42" s="62"/>
      <c r="J42" s="116">
        <v>138</v>
      </c>
    </row>
    <row r="43" spans="1:16" ht="12" customHeight="1" x14ac:dyDescent="0.25">
      <c r="A43" s="40" t="s">
        <v>7</v>
      </c>
      <c r="B43" s="82"/>
      <c r="C43" s="116">
        <v>45</v>
      </c>
      <c r="D43" s="69"/>
      <c r="E43" s="116">
        <v>1945</v>
      </c>
      <c r="F43" s="69"/>
      <c r="G43" s="116">
        <v>127</v>
      </c>
      <c r="H43" s="55"/>
      <c r="I43" s="62"/>
      <c r="J43" s="116">
        <v>138</v>
      </c>
    </row>
    <row r="44" spans="1:16" ht="12" customHeight="1" x14ac:dyDescent="0.25">
      <c r="A44" s="40" t="s">
        <v>8</v>
      </c>
      <c r="B44" s="82"/>
      <c r="C44" s="116">
        <v>45</v>
      </c>
      <c r="D44" s="69"/>
      <c r="E44" s="116">
        <v>1945</v>
      </c>
      <c r="F44" s="69"/>
      <c r="G44" s="116">
        <v>127</v>
      </c>
      <c r="H44" s="55"/>
      <c r="I44" s="62"/>
      <c r="J44" s="116">
        <v>138</v>
      </c>
    </row>
    <row r="45" spans="1:16" ht="12" customHeight="1" x14ac:dyDescent="0.25">
      <c r="A45" s="40" t="s">
        <v>9</v>
      </c>
      <c r="B45" s="82"/>
      <c r="C45" s="116">
        <v>45</v>
      </c>
      <c r="D45" s="69"/>
      <c r="E45" s="116">
        <v>1945</v>
      </c>
      <c r="F45" s="69"/>
      <c r="G45" s="116">
        <v>127</v>
      </c>
      <c r="H45" s="55"/>
      <c r="I45" s="62"/>
      <c r="J45" s="116">
        <v>138</v>
      </c>
    </row>
    <row r="46" spans="1:16" ht="12" customHeight="1" x14ac:dyDescent="0.25">
      <c r="A46" s="40" t="s">
        <v>10</v>
      </c>
      <c r="B46" s="82"/>
      <c r="C46" s="116">
        <v>45</v>
      </c>
      <c r="D46" s="69"/>
      <c r="E46" s="116">
        <v>1945</v>
      </c>
      <c r="F46" s="69"/>
      <c r="G46" s="116">
        <v>127</v>
      </c>
      <c r="H46" s="55"/>
      <c r="I46" s="62"/>
      <c r="J46" s="116">
        <v>138</v>
      </c>
    </row>
    <row r="47" spans="1:16" ht="12" customHeight="1" x14ac:dyDescent="0.25">
      <c r="A47" s="29" t="s">
        <v>11</v>
      </c>
      <c r="B47" s="82"/>
      <c r="C47" s="116">
        <v>45</v>
      </c>
      <c r="D47" s="69"/>
      <c r="E47" s="116">
        <v>1945</v>
      </c>
      <c r="F47" s="69"/>
      <c r="G47" s="116">
        <v>127</v>
      </c>
      <c r="H47" s="55"/>
      <c r="I47" s="62"/>
      <c r="J47" s="116">
        <v>138</v>
      </c>
    </row>
    <row r="48" spans="1:16" ht="12" customHeight="1" x14ac:dyDescent="0.25">
      <c r="D48" s="62"/>
      <c r="F48" s="69"/>
      <c r="G48" s="69"/>
    </row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</sheetData>
  <mergeCells count="5">
    <mergeCell ref="B19:F19"/>
    <mergeCell ref="K3:L3"/>
    <mergeCell ref="B3:C3"/>
    <mergeCell ref="E3:F3"/>
    <mergeCell ref="H3:I3"/>
  </mergeCells>
  <phoneticPr fontId="7" type="noConversion"/>
  <pageMargins left="0.25" right="0.25" top="0.75" bottom="0.25" header="0.5" footer="0.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50" workbookViewId="0">
      <selection activeCell="E38" sqref="E37:F38"/>
    </sheetView>
  </sheetViews>
  <sheetFormatPr defaultRowHeight="13.2" x14ac:dyDescent="0.25"/>
  <sheetData>
    <row r="1" spans="1:23" x14ac:dyDescent="0.25">
      <c r="A1" t="s">
        <v>58</v>
      </c>
    </row>
    <row r="2" spans="1:23" ht="13.8" x14ac:dyDescent="0.25">
      <c r="B2" s="94" t="s">
        <v>53</v>
      </c>
      <c r="C2" s="22"/>
      <c r="F2" s="95" t="s">
        <v>54</v>
      </c>
      <c r="G2" s="4"/>
      <c r="H2" s="4"/>
      <c r="I2" s="33"/>
      <c r="J2" s="33"/>
      <c r="K2" s="96" t="s">
        <v>55</v>
      </c>
      <c r="L2" s="33"/>
      <c r="M2" s="4"/>
      <c r="N2" s="11"/>
      <c r="O2" s="11"/>
      <c r="P2" s="54"/>
      <c r="Q2" s="54"/>
      <c r="R2" s="97" t="s">
        <v>56</v>
      </c>
      <c r="S2" s="4"/>
      <c r="T2" s="4"/>
      <c r="U2" s="4"/>
      <c r="V2" s="4"/>
      <c r="W2" s="98" t="s">
        <v>57</v>
      </c>
    </row>
    <row r="17" spans="2:23" s="20" customFormat="1" ht="17.25" customHeight="1" x14ac:dyDescent="0.25">
      <c r="B17" s="22"/>
      <c r="C17" s="22"/>
      <c r="D17" s="22"/>
      <c r="E17" s="22"/>
      <c r="F17" s="36"/>
      <c r="G17" s="30"/>
      <c r="H17" s="38"/>
      <c r="I17" s="35"/>
      <c r="J17" s="35"/>
      <c r="K17" s="35"/>
      <c r="L17" s="35"/>
      <c r="N17" s="36"/>
      <c r="O17" s="36"/>
      <c r="P17" s="38"/>
      <c r="Q17" s="38"/>
      <c r="R17" s="21"/>
      <c r="S17" s="38"/>
      <c r="T17" s="42"/>
      <c r="U17" s="25"/>
      <c r="V17" s="25"/>
      <c r="W17" s="25"/>
    </row>
  </sheetData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Headcount1</vt:lpstr>
      <vt:lpstr>Headcount1 Data</vt:lpstr>
      <vt:lpstr>Headcount2</vt:lpstr>
      <vt:lpstr>Headcount2 Data</vt:lpstr>
      <vt:lpstr>Saved Charts</vt:lpstr>
      <vt:lpstr>Headcount1!Print_Area</vt:lpstr>
      <vt:lpstr>'Headcount1 Data'!Print_Area</vt:lpstr>
      <vt:lpstr>Headcount2!Print_Area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2001-06-11T21:03:14Z</cp:lastPrinted>
  <dcterms:created xsi:type="dcterms:W3CDTF">2000-07-11T15:11:33Z</dcterms:created>
  <dcterms:modified xsi:type="dcterms:W3CDTF">2023-09-10T11:07:08Z</dcterms:modified>
</cp:coreProperties>
</file>