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F3" i="1" l="1"/>
  <c r="J3" i="1"/>
  <c r="N3" i="1"/>
  <c r="R3" i="1"/>
  <c r="V3" i="1"/>
  <c r="Z3" i="1"/>
  <c r="AD3" i="1"/>
  <c r="AH3" i="1"/>
  <c r="AL3" i="1"/>
  <c r="AP3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B14" i="1"/>
</calcChain>
</file>

<file path=xl/sharedStrings.xml><?xml version="1.0" encoding="utf-8"?>
<sst xmlns="http://schemas.openxmlformats.org/spreadsheetml/2006/main" count="578" uniqueCount="80">
  <si>
    <t xml:space="preserve">ANR SE Gath             </t>
  </si>
  <si>
    <t xml:space="preserve">ANR SE Trans            </t>
  </si>
  <si>
    <t xml:space="preserve">ANR SW Pool             </t>
  </si>
  <si>
    <t xml:space="preserve">APC/ANR WillCo          </t>
  </si>
  <si>
    <t xml:space="preserve">APC/VPC WillCo          </t>
  </si>
  <si>
    <t xml:space="preserve">Cheyenne Hub            </t>
  </si>
  <si>
    <t xml:space="preserve">Chi Peoples             </t>
  </si>
  <si>
    <t xml:space="preserve">ChiPeoplesIntra         </t>
  </si>
  <si>
    <t xml:space="preserve">CIG Mainline            </t>
  </si>
  <si>
    <t xml:space="preserve">CNG NP TT               </t>
  </si>
  <si>
    <t xml:space="preserve">CNG SP TT               </t>
  </si>
  <si>
    <t xml:space="preserve">COL Onshore             </t>
  </si>
  <si>
    <t xml:space="preserve">Consumers Pwr           </t>
  </si>
  <si>
    <t xml:space="preserve">EPNG Keystone           </t>
  </si>
  <si>
    <t xml:space="preserve">EPNG SoCal Topk         </t>
  </si>
  <si>
    <t xml:space="preserve">FGT Z2                  </t>
  </si>
  <si>
    <t xml:space="preserve">HeHub                   </t>
  </si>
  <si>
    <t xml:space="preserve">Mich Con                </t>
  </si>
  <si>
    <t xml:space="preserve">NBPL/Nicor              </t>
  </si>
  <si>
    <t xml:space="preserve">NGPL AmarilloML         </t>
  </si>
  <si>
    <t xml:space="preserve">NGPL LA Pool            </t>
  </si>
  <si>
    <t xml:space="preserve">NGPL MidC Intra         </t>
  </si>
  <si>
    <t xml:space="preserve">NGPL Midcont            </t>
  </si>
  <si>
    <t xml:space="preserve">NGPL N Shore            </t>
  </si>
  <si>
    <t xml:space="preserve">NGPL NICOR              </t>
  </si>
  <si>
    <t xml:space="preserve">NGPL NIPSCO             </t>
  </si>
  <si>
    <t xml:space="preserve">NGPL STX                </t>
  </si>
  <si>
    <t xml:space="preserve">NGPL TxOkGCPool         </t>
  </si>
  <si>
    <t xml:space="preserve">NNG Demarc              </t>
  </si>
  <si>
    <t xml:space="preserve">OGT                     </t>
  </si>
  <si>
    <t xml:space="preserve">Opal                    </t>
  </si>
  <si>
    <t xml:space="preserve">PEPL Pool               </t>
  </si>
  <si>
    <t xml:space="preserve">PG&amp;E CtyGte             </t>
  </si>
  <si>
    <t xml:space="preserve">PGT Malin               </t>
  </si>
  <si>
    <t xml:space="preserve">TCO Pool                </t>
  </si>
  <si>
    <t xml:space="preserve">TENN 500                </t>
  </si>
  <si>
    <t xml:space="preserve">TENN 800                </t>
  </si>
  <si>
    <t xml:space="preserve">TENN Z-0                </t>
  </si>
  <si>
    <t xml:space="preserve">TETCO ELA               </t>
  </si>
  <si>
    <t xml:space="preserve">TETCO M3                </t>
  </si>
  <si>
    <t xml:space="preserve">TETCO STX               </t>
  </si>
  <si>
    <t xml:space="preserve">TETCO WLA               </t>
  </si>
  <si>
    <t xml:space="preserve">TGT Z-SL                </t>
  </si>
  <si>
    <t xml:space="preserve">Transco St.65           </t>
  </si>
  <si>
    <t xml:space="preserve">Transco Z6 NY           </t>
  </si>
  <si>
    <t xml:space="preserve">TranscoZ6NNY            </t>
  </si>
  <si>
    <t xml:space="preserve">Trunkline ELA           </t>
  </si>
  <si>
    <t xml:space="preserve">Trunkline NTX           </t>
  </si>
  <si>
    <t xml:space="preserve">Trunkline STX           </t>
  </si>
  <si>
    <t xml:space="preserve">Trunkline WLA           </t>
  </si>
  <si>
    <t xml:space="preserve">WIC                     </t>
  </si>
  <si>
    <t xml:space="preserve">NWPL Wyoming Pool       </t>
  </si>
  <si>
    <t xml:space="preserve">SoCal EHR               </t>
  </si>
  <si>
    <t xml:space="preserve">NGPL LA Intra           </t>
  </si>
  <si>
    <t xml:space="preserve">NNG Ventura             </t>
  </si>
  <si>
    <t xml:space="preserve">COL Mainline            </t>
  </si>
  <si>
    <t xml:space="preserve">Dom SP TT               </t>
  </si>
  <si>
    <t xml:space="preserve">EP Blanco Avg           </t>
  </si>
  <si>
    <t xml:space="preserve">Harper                  </t>
  </si>
  <si>
    <t xml:space="preserve">NWPL RkyMtn Pool        </t>
  </si>
  <si>
    <t xml:space="preserve">NWPL SanJuan Pool       </t>
  </si>
  <si>
    <t xml:space="preserve">PG&amp;E Topock             </t>
  </si>
  <si>
    <t xml:space="preserve">Carthage                </t>
  </si>
  <si>
    <t xml:space="preserve">ExxonKaty               </t>
  </si>
  <si>
    <t xml:space="preserve">NBPL/ANR WillCo         </t>
  </si>
  <si>
    <t xml:space="preserve">NGPL IA-IL              </t>
  </si>
  <si>
    <t xml:space="preserve">Waha                    </t>
  </si>
  <si>
    <t xml:space="preserve">AlgonqinCtyGate         </t>
  </si>
  <si>
    <t xml:space="preserve">Iroquois Z2             </t>
  </si>
  <si>
    <t xml:space="preserve">SONAT Z-0 Tier2 Pool    </t>
  </si>
  <si>
    <t xml:space="preserve">TENN Dracut             </t>
  </si>
  <si>
    <t xml:space="preserve">NBPL/Ventura            </t>
  </si>
  <si>
    <t xml:space="preserve">NGPL TxOk Intra         </t>
  </si>
  <si>
    <t xml:space="preserve">PG&amp;E Daggett            </t>
  </si>
  <si>
    <t xml:space="preserve">PGT Stanfield           </t>
  </si>
  <si>
    <t xml:space="preserve">SoCal Topk EPNG         </t>
  </si>
  <si>
    <t xml:space="preserve">SoCal TW Needles        </t>
  </si>
  <si>
    <t xml:space="preserve">NGPL S TX Intra         </t>
  </si>
  <si>
    <t xml:space="preserve">SoCal Wheeler Ridge     </t>
  </si>
  <si>
    <t xml:space="preserve">SoCal PG&amp;E KRS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</si>
</sst>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mmm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 applyBorder="1"/>
    <xf numFmtId="164" fontId="1" fillId="0" borderId="0" xfId="1" applyNumberFormat="1" applyBorder="1"/>
    <xf numFmtId="16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66"/>
  <sheetViews>
    <sheetView tabSelected="1" workbookViewId="0">
      <selection activeCell="B15" sqref="B15"/>
    </sheetView>
  </sheetViews>
  <sheetFormatPr defaultRowHeight="13.2" x14ac:dyDescent="0.25"/>
  <cols>
    <col min="2" max="2" width="11.88671875" bestFit="1" customWidth="1"/>
    <col min="4" max="4" width="23" bestFit="1" customWidth="1"/>
    <col min="5" max="5" width="11.33203125" bestFit="1" customWidth="1"/>
    <col min="6" max="6" width="10.88671875" bestFit="1" customWidth="1"/>
    <col min="8" max="8" width="23.5546875" bestFit="1" customWidth="1"/>
    <col min="9" max="9" width="11.33203125" bestFit="1" customWidth="1"/>
    <col min="10" max="10" width="10.88671875" bestFit="1" customWidth="1"/>
    <col min="12" max="12" width="23.5546875" bestFit="1" customWidth="1"/>
    <col min="13" max="13" width="11.33203125" bestFit="1" customWidth="1"/>
    <col min="14" max="14" width="10.88671875" bestFit="1" customWidth="1"/>
    <col min="16" max="16" width="23.5546875" bestFit="1" customWidth="1"/>
    <col min="17" max="17" width="11.33203125" bestFit="1" customWidth="1"/>
    <col min="18" max="18" width="9.33203125" bestFit="1" customWidth="1"/>
    <col min="20" max="20" width="23" bestFit="1" customWidth="1"/>
    <col min="21" max="21" width="11.33203125" bestFit="1" customWidth="1"/>
    <col min="22" max="22" width="10.88671875" bestFit="1" customWidth="1"/>
    <col min="24" max="24" width="23" bestFit="1" customWidth="1"/>
    <col min="25" max="25" width="11.33203125" bestFit="1" customWidth="1"/>
    <col min="26" max="26" width="10.88671875" bestFit="1" customWidth="1"/>
    <col min="28" max="28" width="23" bestFit="1" customWidth="1"/>
    <col min="29" max="29" width="11.33203125" bestFit="1" customWidth="1"/>
    <col min="30" max="30" width="10.88671875" bestFit="1" customWidth="1"/>
    <col min="32" max="32" width="23" bestFit="1" customWidth="1"/>
    <col min="33" max="33" width="11.33203125" bestFit="1" customWidth="1"/>
    <col min="34" max="34" width="10.88671875" bestFit="1" customWidth="1"/>
    <col min="36" max="36" width="23.5546875" bestFit="1" customWidth="1"/>
    <col min="37" max="37" width="11.33203125" bestFit="1" customWidth="1"/>
    <col min="38" max="38" width="9.33203125" bestFit="1" customWidth="1"/>
    <col min="40" max="40" width="23.5546875" bestFit="1" customWidth="1"/>
    <col min="41" max="41" width="11.33203125" bestFit="1" customWidth="1"/>
    <col min="42" max="42" width="9.33203125" bestFit="1" customWidth="1"/>
  </cols>
  <sheetData>
    <row r="3" spans="1:42" x14ac:dyDescent="0.25">
      <c r="F3" s="3">
        <f>SUM(F4:F65536)</f>
        <v>-1530143.1746262833</v>
      </c>
      <c r="J3" s="3">
        <f>SUM(J4:J65536)</f>
        <v>1161172.8115163145</v>
      </c>
      <c r="N3" s="3">
        <f>SUM(N4:N65536)</f>
        <v>-1731684.4034803114</v>
      </c>
      <c r="R3" s="3">
        <f>SUM(R4:R65536)</f>
        <v>-770091.19041683024</v>
      </c>
      <c r="V3" s="3">
        <f>SUM(V4:V65536)</f>
        <v>-2065091.6703677773</v>
      </c>
      <c r="Z3" s="3">
        <f>SUM(Z4:Z65536)</f>
        <v>-2568826.051810903</v>
      </c>
      <c r="AD3" s="3">
        <f>SUM(AD4:AD65536)</f>
        <v>-1052237.74597294</v>
      </c>
      <c r="AH3" s="3">
        <f>SUM(AH4:AH65536)</f>
        <v>-1149013.5041369293</v>
      </c>
      <c r="AL3" s="3">
        <f>SUM(AL4:AL65536)</f>
        <v>-617856.0554160825</v>
      </c>
      <c r="AP3" s="3">
        <f>SUM(AP4:AP65536)</f>
        <v>-965667.0333496799</v>
      </c>
    </row>
    <row r="4" spans="1:42" x14ac:dyDescent="0.25">
      <c r="A4" s="4">
        <v>36892</v>
      </c>
      <c r="B4" s="3">
        <f>F3</f>
        <v>-1530143.1746262833</v>
      </c>
      <c r="D4" t="s">
        <v>0</v>
      </c>
      <c r="E4" s="1">
        <v>0</v>
      </c>
      <c r="F4" s="1">
        <v>0</v>
      </c>
      <c r="H4" t="s">
        <v>0</v>
      </c>
      <c r="I4" s="2">
        <v>40000</v>
      </c>
      <c r="J4" s="2">
        <v>1218.5362930741039</v>
      </c>
      <c r="L4" t="s">
        <v>0</v>
      </c>
      <c r="M4" s="2">
        <v>111142</v>
      </c>
      <c r="N4" s="2">
        <v>1216.8942306548397</v>
      </c>
      <c r="P4" t="s">
        <v>0</v>
      </c>
      <c r="Q4" s="2">
        <v>55897</v>
      </c>
      <c r="R4" s="2">
        <v>12.961519494609954</v>
      </c>
      <c r="T4" t="s">
        <v>0</v>
      </c>
      <c r="U4" s="2">
        <v>79994</v>
      </c>
      <c r="V4" s="2">
        <v>3680.8066658284279</v>
      </c>
      <c r="X4" t="s">
        <v>67</v>
      </c>
      <c r="Y4" s="2">
        <v>279000</v>
      </c>
      <c r="Z4" s="2">
        <v>697.49999999998511</v>
      </c>
      <c r="AB4" t="s">
        <v>0</v>
      </c>
      <c r="AC4" s="2">
        <v>433593</v>
      </c>
      <c r="AD4" s="2">
        <v>-76.376074387360063</v>
      </c>
      <c r="AF4" t="s">
        <v>0</v>
      </c>
      <c r="AG4" s="2">
        <v>154834</v>
      </c>
      <c r="AH4" s="2">
        <v>1538.884222744955</v>
      </c>
      <c r="AJ4" t="s">
        <v>0</v>
      </c>
      <c r="AK4" s="2">
        <v>165120</v>
      </c>
      <c r="AL4" s="2">
        <v>2777.3974584129637</v>
      </c>
      <c r="AN4" t="s">
        <v>0</v>
      </c>
      <c r="AO4" s="2">
        <v>13856</v>
      </c>
      <c r="AP4" s="2">
        <v>0</v>
      </c>
    </row>
    <row r="5" spans="1:42" x14ac:dyDescent="0.25">
      <c r="A5" s="4">
        <f t="shared" ref="A5:A13" si="0">EOMONTH(A4,0)+1</f>
        <v>36923</v>
      </c>
      <c r="B5" s="3">
        <f>J3</f>
        <v>1161172.8115163145</v>
      </c>
      <c r="D5" t="s">
        <v>1</v>
      </c>
      <c r="E5" s="1">
        <v>2859482</v>
      </c>
      <c r="F5" s="1">
        <v>-96995.366934846854</v>
      </c>
      <c r="H5" t="s">
        <v>1</v>
      </c>
      <c r="I5" s="2">
        <v>4708460</v>
      </c>
      <c r="J5" s="2">
        <v>-124306.14734620989</v>
      </c>
      <c r="L5" t="s">
        <v>1</v>
      </c>
      <c r="M5" s="2">
        <v>3691095</v>
      </c>
      <c r="N5" s="2">
        <v>-28926.122190508915</v>
      </c>
      <c r="P5" t="s">
        <v>1</v>
      </c>
      <c r="Q5" s="2">
        <v>4480931</v>
      </c>
      <c r="R5" s="2">
        <v>-44395.420797744191</v>
      </c>
      <c r="T5" t="s">
        <v>1</v>
      </c>
      <c r="U5" s="2">
        <v>6069287</v>
      </c>
      <c r="V5" s="2">
        <v>-117831.0704556079</v>
      </c>
      <c r="X5" t="s">
        <v>0</v>
      </c>
      <c r="Y5" s="2">
        <v>242948</v>
      </c>
      <c r="Z5" s="2">
        <v>1039.4234288797747</v>
      </c>
      <c r="AB5" t="s">
        <v>1</v>
      </c>
      <c r="AC5" s="2">
        <v>7985131</v>
      </c>
      <c r="AD5" s="2">
        <v>-125014.96455340466</v>
      </c>
      <c r="AF5" t="s">
        <v>1</v>
      </c>
      <c r="AG5" s="2">
        <v>7476007</v>
      </c>
      <c r="AH5" s="2">
        <v>-122711.02270548344</v>
      </c>
      <c r="AJ5" t="s">
        <v>1</v>
      </c>
      <c r="AK5" s="2">
        <v>3607002</v>
      </c>
      <c r="AL5" s="2">
        <v>-43313.569486391461</v>
      </c>
      <c r="AN5" t="s">
        <v>1</v>
      </c>
      <c r="AO5" s="2">
        <v>3410867</v>
      </c>
      <c r="AP5" s="2">
        <v>-43423.201391352421</v>
      </c>
    </row>
    <row r="6" spans="1:42" x14ac:dyDescent="0.25">
      <c r="A6" s="4">
        <f t="shared" si="0"/>
        <v>36951</v>
      </c>
      <c r="B6" s="3">
        <f>N3</f>
        <v>-1731684.4034803114</v>
      </c>
      <c r="D6" t="s">
        <v>2</v>
      </c>
      <c r="E6" s="1">
        <v>2064950</v>
      </c>
      <c r="F6" s="1">
        <v>-45756.008724745698</v>
      </c>
      <c r="H6" t="s">
        <v>2</v>
      </c>
      <c r="I6" s="2">
        <v>2738397</v>
      </c>
      <c r="J6" s="2">
        <v>-31276.386580535873</v>
      </c>
      <c r="L6" t="s">
        <v>2</v>
      </c>
      <c r="M6" s="2">
        <v>4608302</v>
      </c>
      <c r="N6" s="2">
        <v>-40167.678666435502</v>
      </c>
      <c r="P6" t="s">
        <v>2</v>
      </c>
      <c r="Q6" s="2">
        <v>3511894</v>
      </c>
      <c r="R6" s="2">
        <v>-23813.265283785258</v>
      </c>
      <c r="T6" t="s">
        <v>2</v>
      </c>
      <c r="U6" s="2">
        <v>2993400</v>
      </c>
      <c r="V6" s="2">
        <v>-15146.530273340659</v>
      </c>
      <c r="X6" t="s">
        <v>1</v>
      </c>
      <c r="Y6" s="2">
        <v>8879341</v>
      </c>
      <c r="Z6" s="2">
        <v>-302150.76400691055</v>
      </c>
      <c r="AB6" t="s">
        <v>2</v>
      </c>
      <c r="AC6" s="2">
        <v>3925914</v>
      </c>
      <c r="AD6" s="2">
        <v>-61118.745530818167</v>
      </c>
      <c r="AF6" t="s">
        <v>2</v>
      </c>
      <c r="AG6" s="2">
        <v>1987696</v>
      </c>
      <c r="AH6" s="2">
        <v>-21400.615574684714</v>
      </c>
      <c r="AJ6" t="s">
        <v>2</v>
      </c>
      <c r="AK6" s="2">
        <v>1529432</v>
      </c>
      <c r="AL6" s="2">
        <v>-19076.546767575772</v>
      </c>
      <c r="AN6" t="s">
        <v>2</v>
      </c>
      <c r="AO6" s="2">
        <v>1808995</v>
      </c>
      <c r="AP6" s="2">
        <v>-44539.114713312636</v>
      </c>
    </row>
    <row r="7" spans="1:42" x14ac:dyDescent="0.25">
      <c r="A7" s="4">
        <f t="shared" si="0"/>
        <v>36982</v>
      </c>
      <c r="B7" s="3">
        <f>R3</f>
        <v>-770091.19041683024</v>
      </c>
      <c r="D7" t="s">
        <v>3</v>
      </c>
      <c r="E7" s="1">
        <v>15000</v>
      </c>
      <c r="F7" s="1">
        <v>165.91579511932684</v>
      </c>
      <c r="H7" t="s">
        <v>3</v>
      </c>
      <c r="I7" s="2">
        <v>60000</v>
      </c>
      <c r="J7" s="2">
        <v>2795.3513475258737</v>
      </c>
      <c r="L7" t="s">
        <v>3</v>
      </c>
      <c r="M7" s="2">
        <v>50000</v>
      </c>
      <c r="N7" s="2">
        <v>1431.7281802061821</v>
      </c>
      <c r="P7" t="s">
        <v>3</v>
      </c>
      <c r="Q7" s="2">
        <v>116816</v>
      </c>
      <c r="R7" s="2">
        <v>4786.3845841474722</v>
      </c>
      <c r="T7" t="s">
        <v>3</v>
      </c>
      <c r="U7" s="2">
        <v>229563</v>
      </c>
      <c r="V7" s="2">
        <v>1288.3364749252221</v>
      </c>
      <c r="X7" t="s">
        <v>2</v>
      </c>
      <c r="Y7" s="2">
        <v>6624183</v>
      </c>
      <c r="Z7" s="2">
        <v>-76966.667279432397</v>
      </c>
      <c r="AB7" t="s">
        <v>3</v>
      </c>
      <c r="AC7" s="2">
        <v>649497</v>
      </c>
      <c r="AD7" s="2">
        <v>21302.031058363871</v>
      </c>
      <c r="AF7" t="s">
        <v>3</v>
      </c>
      <c r="AG7" s="2">
        <v>382021</v>
      </c>
      <c r="AH7" s="2">
        <v>5975.2973660321131</v>
      </c>
      <c r="AJ7" t="s">
        <v>3</v>
      </c>
      <c r="AK7" s="2">
        <v>827334</v>
      </c>
      <c r="AL7" s="2">
        <v>-2688.8331420063487</v>
      </c>
      <c r="AN7" t="s">
        <v>3</v>
      </c>
      <c r="AO7" s="2">
        <v>290064</v>
      </c>
      <c r="AP7" s="2">
        <v>-214.88074074333082</v>
      </c>
    </row>
    <row r="8" spans="1:42" x14ac:dyDescent="0.25">
      <c r="A8" s="4">
        <f t="shared" si="0"/>
        <v>37012</v>
      </c>
      <c r="B8" s="3">
        <f>V3</f>
        <v>-2065091.6703677773</v>
      </c>
      <c r="D8" t="s">
        <v>4</v>
      </c>
      <c r="E8" s="1">
        <v>15000</v>
      </c>
      <c r="F8" s="1">
        <v>1077.0857142857037</v>
      </c>
      <c r="H8" t="s">
        <v>4</v>
      </c>
      <c r="I8" s="2">
        <v>35000</v>
      </c>
      <c r="J8" s="2">
        <v>-347.49999999999392</v>
      </c>
      <c r="L8" t="s">
        <v>4</v>
      </c>
      <c r="M8" s="2">
        <v>0</v>
      </c>
      <c r="N8" s="2">
        <v>0</v>
      </c>
      <c r="P8" t="s">
        <v>4</v>
      </c>
      <c r="Q8" s="2">
        <v>0</v>
      </c>
      <c r="R8" s="2">
        <v>0</v>
      </c>
      <c r="T8" t="s">
        <v>4</v>
      </c>
      <c r="U8" s="2">
        <v>0</v>
      </c>
      <c r="V8" s="2">
        <v>0</v>
      </c>
      <c r="X8" t="s">
        <v>3</v>
      </c>
      <c r="Y8" s="2">
        <v>597793</v>
      </c>
      <c r="Z8" s="2">
        <v>513.93498175961849</v>
      </c>
      <c r="AB8" t="s">
        <v>4</v>
      </c>
      <c r="AC8" s="2">
        <v>3816</v>
      </c>
      <c r="AD8" s="2">
        <v>-62.354226804124849</v>
      </c>
      <c r="AF8" t="s">
        <v>4</v>
      </c>
      <c r="AG8" s="2">
        <v>157245</v>
      </c>
      <c r="AH8" s="2">
        <v>-6458.7961392031757</v>
      </c>
      <c r="AJ8" t="s">
        <v>4</v>
      </c>
      <c r="AK8" s="2">
        <v>130299</v>
      </c>
      <c r="AL8" s="2">
        <v>2005.035208818806</v>
      </c>
      <c r="AN8" t="s">
        <v>4</v>
      </c>
      <c r="AO8" s="2">
        <v>35164</v>
      </c>
      <c r="AP8" s="2">
        <v>32.844633656228694</v>
      </c>
    </row>
    <row r="9" spans="1:42" x14ac:dyDescent="0.25">
      <c r="A9" s="4">
        <f t="shared" si="0"/>
        <v>37043</v>
      </c>
      <c r="B9" s="3">
        <f>Z3</f>
        <v>-2568826.051810903</v>
      </c>
      <c r="D9" t="s">
        <v>5</v>
      </c>
      <c r="E9" s="1">
        <v>120500</v>
      </c>
      <c r="F9" s="1">
        <v>202.94372294371186</v>
      </c>
      <c r="H9" t="s">
        <v>5</v>
      </c>
      <c r="I9" s="2">
        <v>163000</v>
      </c>
      <c r="J9" s="2">
        <v>1041.2445090900433</v>
      </c>
      <c r="L9" t="s">
        <v>5</v>
      </c>
      <c r="M9" s="2">
        <v>122446</v>
      </c>
      <c r="N9" s="2">
        <v>-2497.1293454797992</v>
      </c>
      <c r="P9" t="s">
        <v>5</v>
      </c>
      <c r="Q9" s="2">
        <v>170995</v>
      </c>
      <c r="R9" s="2">
        <v>-4459.1524695099197</v>
      </c>
      <c r="T9" t="s">
        <v>62</v>
      </c>
      <c r="U9" s="2">
        <v>25000</v>
      </c>
      <c r="V9" s="2">
        <v>-824.64788732394823</v>
      </c>
      <c r="X9" t="s">
        <v>4</v>
      </c>
      <c r="Y9" s="2">
        <v>87004</v>
      </c>
      <c r="Z9" s="2">
        <v>-1740.8837801727918</v>
      </c>
      <c r="AB9" t="s">
        <v>62</v>
      </c>
      <c r="AC9" s="2">
        <v>550074</v>
      </c>
      <c r="AD9" s="2">
        <v>25.411414043538429</v>
      </c>
      <c r="AF9" t="s">
        <v>62</v>
      </c>
      <c r="AG9" s="2">
        <v>634039</v>
      </c>
      <c r="AH9" s="2">
        <v>-231.94946522968644</v>
      </c>
      <c r="AJ9" t="s">
        <v>62</v>
      </c>
      <c r="AK9" s="2">
        <v>531100</v>
      </c>
      <c r="AL9" s="2">
        <v>-1343.8865419862932</v>
      </c>
      <c r="AN9" t="s">
        <v>62</v>
      </c>
      <c r="AO9" s="2">
        <v>313200</v>
      </c>
      <c r="AP9" s="2">
        <v>1433.5237424634247</v>
      </c>
    </row>
    <row r="10" spans="1:42" x14ac:dyDescent="0.25">
      <c r="A10" s="4">
        <f t="shared" si="0"/>
        <v>37073</v>
      </c>
      <c r="B10" s="3">
        <f>AD3</f>
        <v>-1052237.74597294</v>
      </c>
      <c r="D10" t="s">
        <v>6</v>
      </c>
      <c r="E10" s="1">
        <v>726003</v>
      </c>
      <c r="F10" s="1">
        <v>1500.0544988923707</v>
      </c>
      <c r="H10" t="s">
        <v>6</v>
      </c>
      <c r="I10" s="2">
        <v>1962650</v>
      </c>
      <c r="J10" s="2">
        <v>2845.6456770420909</v>
      </c>
      <c r="L10" t="s">
        <v>6</v>
      </c>
      <c r="M10" s="2">
        <v>3749218</v>
      </c>
      <c r="N10" s="2">
        <v>-10495.87616255007</v>
      </c>
      <c r="P10" t="s">
        <v>6</v>
      </c>
      <c r="Q10" s="2">
        <v>2362211</v>
      </c>
      <c r="R10" s="2">
        <v>-283.59175468451247</v>
      </c>
      <c r="T10" t="s">
        <v>5</v>
      </c>
      <c r="U10" s="2">
        <v>327921</v>
      </c>
      <c r="V10" s="2">
        <v>-5419.5030504153638</v>
      </c>
      <c r="X10" t="s">
        <v>62</v>
      </c>
      <c r="Y10" s="2">
        <v>2269912</v>
      </c>
      <c r="Z10" s="2">
        <v>52367.657075697709</v>
      </c>
      <c r="AB10" t="s">
        <v>5</v>
      </c>
      <c r="AC10" s="2">
        <v>469116</v>
      </c>
      <c r="AD10" s="2">
        <v>-5418.4097349506101</v>
      </c>
      <c r="AF10" t="s">
        <v>5</v>
      </c>
      <c r="AG10" s="2">
        <v>895414</v>
      </c>
      <c r="AH10" s="2">
        <v>3547.7611156071484</v>
      </c>
      <c r="AJ10" t="s">
        <v>5</v>
      </c>
      <c r="AK10" s="2">
        <v>720641</v>
      </c>
      <c r="AL10" s="2">
        <v>-30966.27122289587</v>
      </c>
      <c r="AN10" t="s">
        <v>5</v>
      </c>
      <c r="AO10" s="2">
        <v>342005</v>
      </c>
      <c r="AP10" s="2">
        <v>189.7847297802445</v>
      </c>
    </row>
    <row r="11" spans="1:42" x14ac:dyDescent="0.25">
      <c r="A11" s="4">
        <f t="shared" si="0"/>
        <v>37104</v>
      </c>
      <c r="B11" s="3">
        <f>AH3</f>
        <v>-1149013.5041369293</v>
      </c>
      <c r="D11" t="s">
        <v>7</v>
      </c>
      <c r="E11" s="1">
        <v>3100</v>
      </c>
      <c r="F11" s="1">
        <v>248</v>
      </c>
      <c r="H11" t="s">
        <v>7</v>
      </c>
      <c r="I11" s="2">
        <v>10000</v>
      </c>
      <c r="J11" s="2">
        <v>-625</v>
      </c>
      <c r="L11" t="s">
        <v>7</v>
      </c>
      <c r="M11" s="2">
        <v>12000</v>
      </c>
      <c r="N11" s="2">
        <v>90.000000000003411</v>
      </c>
      <c r="P11" t="s">
        <v>7</v>
      </c>
      <c r="Q11" s="2">
        <v>20000</v>
      </c>
      <c r="R11" s="2">
        <v>440.00000000000483</v>
      </c>
      <c r="T11" t="s">
        <v>6</v>
      </c>
      <c r="U11" s="2">
        <v>240850</v>
      </c>
      <c r="V11" s="2">
        <v>4390.3765308904231</v>
      </c>
      <c r="X11" t="s">
        <v>5</v>
      </c>
      <c r="Y11" s="2">
        <v>693645</v>
      </c>
      <c r="Z11" s="2">
        <v>-14985.996400324751</v>
      </c>
      <c r="AB11" t="s">
        <v>6</v>
      </c>
      <c r="AC11" s="2">
        <v>297046</v>
      </c>
      <c r="AD11" s="2">
        <v>2465.4939827594203</v>
      </c>
      <c r="AF11" t="s">
        <v>6</v>
      </c>
      <c r="AG11" s="2">
        <v>347598</v>
      </c>
      <c r="AH11" s="2">
        <v>10862.184570242503</v>
      </c>
      <c r="AJ11" t="s">
        <v>6</v>
      </c>
      <c r="AK11" s="2">
        <v>495074</v>
      </c>
      <c r="AL11" s="2">
        <v>3675.4319275662065</v>
      </c>
      <c r="AN11" t="s">
        <v>6</v>
      </c>
      <c r="AO11" s="2">
        <v>287888</v>
      </c>
      <c r="AP11" s="2">
        <v>-4085.1847187156868</v>
      </c>
    </row>
    <row r="12" spans="1:42" x14ac:dyDescent="0.25">
      <c r="A12" s="4">
        <f t="shared" si="0"/>
        <v>37135</v>
      </c>
      <c r="B12" s="3">
        <f>AL3</f>
        <v>-617856.0554160825</v>
      </c>
      <c r="D12" t="s">
        <v>8</v>
      </c>
      <c r="E12" s="1">
        <v>145000</v>
      </c>
      <c r="F12" s="1">
        <v>-80.312229437270275</v>
      </c>
      <c r="H12" t="s">
        <v>8</v>
      </c>
      <c r="I12" s="2">
        <v>132500</v>
      </c>
      <c r="J12" s="2">
        <v>-7109.1362639552908</v>
      </c>
      <c r="L12" t="s">
        <v>8</v>
      </c>
      <c r="M12" s="2">
        <v>213800</v>
      </c>
      <c r="N12" s="2">
        <v>3623.5437345437776</v>
      </c>
      <c r="P12" t="s">
        <v>8</v>
      </c>
      <c r="Q12" s="2">
        <v>279850</v>
      </c>
      <c r="R12" s="2">
        <v>-10615.101797073252</v>
      </c>
      <c r="T12" t="s">
        <v>8</v>
      </c>
      <c r="U12" s="2">
        <v>225403</v>
      </c>
      <c r="V12" s="2">
        <v>-13243.496348383116</v>
      </c>
      <c r="X12" t="s">
        <v>6</v>
      </c>
      <c r="Y12" s="2">
        <v>510680</v>
      </c>
      <c r="Z12" s="2">
        <v>5588.7612381395156</v>
      </c>
      <c r="AB12" t="s">
        <v>7</v>
      </c>
      <c r="AC12" s="2">
        <v>5100</v>
      </c>
      <c r="AD12" s="2">
        <v>-22.499999999999474</v>
      </c>
      <c r="AF12" t="s">
        <v>8</v>
      </c>
      <c r="AG12" s="2">
        <v>1463133</v>
      </c>
      <c r="AH12" s="2">
        <v>11816.156384055852</v>
      </c>
      <c r="AJ12" t="s">
        <v>8</v>
      </c>
      <c r="AK12" s="2">
        <v>853900</v>
      </c>
      <c r="AL12" s="2">
        <v>-15323.87402674326</v>
      </c>
      <c r="AN12" t="s">
        <v>8</v>
      </c>
      <c r="AO12" s="2">
        <v>570361</v>
      </c>
      <c r="AP12" s="2">
        <v>-5280.3702197438788</v>
      </c>
    </row>
    <row r="13" spans="1:42" x14ac:dyDescent="0.25">
      <c r="A13" s="4">
        <f t="shared" si="0"/>
        <v>37165</v>
      </c>
      <c r="B13" s="3">
        <f>AP3</f>
        <v>-965667.0333496799</v>
      </c>
      <c r="D13" t="s">
        <v>9</v>
      </c>
      <c r="E13" s="1">
        <v>6000</v>
      </c>
      <c r="F13" s="1">
        <v>248.33333333333042</v>
      </c>
      <c r="H13" t="s">
        <v>9</v>
      </c>
      <c r="I13" s="2">
        <v>0</v>
      </c>
      <c r="J13" s="2">
        <v>0</v>
      </c>
      <c r="L13" t="s">
        <v>10</v>
      </c>
      <c r="M13" s="2">
        <v>3910530</v>
      </c>
      <c r="N13" s="2">
        <v>-28150.617817749619</v>
      </c>
      <c r="P13" t="s">
        <v>10</v>
      </c>
      <c r="Q13" s="2">
        <v>2498115</v>
      </c>
      <c r="R13" s="2">
        <v>-26626.088861363285</v>
      </c>
      <c r="T13" t="s">
        <v>55</v>
      </c>
      <c r="U13" s="2">
        <v>0</v>
      </c>
      <c r="V13" s="2">
        <v>0</v>
      </c>
      <c r="X13" t="s">
        <v>7</v>
      </c>
      <c r="Y13" s="2">
        <v>5000</v>
      </c>
      <c r="Z13" s="2">
        <v>-25.000000000001688</v>
      </c>
      <c r="AB13" t="s">
        <v>8</v>
      </c>
      <c r="AC13" s="2">
        <v>649121</v>
      </c>
      <c r="AD13" s="2">
        <v>-33526.183498499784</v>
      </c>
      <c r="AF13" t="s">
        <v>11</v>
      </c>
      <c r="AG13" s="2">
        <v>3816234</v>
      </c>
      <c r="AH13" s="2">
        <v>26536.511415618475</v>
      </c>
      <c r="AJ13" t="s">
        <v>11</v>
      </c>
      <c r="AK13" s="2">
        <v>3391970</v>
      </c>
      <c r="AL13" s="2">
        <v>23895.57834394879</v>
      </c>
      <c r="AN13" t="s">
        <v>11</v>
      </c>
      <c r="AO13" s="2">
        <v>2449752</v>
      </c>
      <c r="AP13" s="2">
        <v>14889.680653199674</v>
      </c>
    </row>
    <row r="14" spans="1:42" x14ac:dyDescent="0.25">
      <c r="A14" s="4"/>
      <c r="B14" s="3">
        <f>SUM(B4:B13)</f>
        <v>-11289438.018061424</v>
      </c>
      <c r="D14" t="s">
        <v>10</v>
      </c>
      <c r="E14" s="1">
        <v>1183808</v>
      </c>
      <c r="F14" s="1">
        <v>59620.225267204311</v>
      </c>
      <c r="H14" t="s">
        <v>10</v>
      </c>
      <c r="I14" s="2">
        <v>4115422</v>
      </c>
      <c r="J14" s="2">
        <v>8696.2055897296232</v>
      </c>
      <c r="L14" t="s">
        <v>11</v>
      </c>
      <c r="M14" s="2">
        <v>4771295</v>
      </c>
      <c r="N14" s="2">
        <v>2111.2013443115006</v>
      </c>
      <c r="P14" t="s">
        <v>55</v>
      </c>
      <c r="Q14" s="2">
        <v>35089</v>
      </c>
      <c r="R14" s="2">
        <v>95.4800000000088</v>
      </c>
      <c r="T14" t="s">
        <v>11</v>
      </c>
      <c r="U14" s="2">
        <v>3553785</v>
      </c>
      <c r="V14" s="2">
        <v>3296.176571203644</v>
      </c>
      <c r="X14" t="s">
        <v>8</v>
      </c>
      <c r="Y14" s="2">
        <v>560881</v>
      </c>
      <c r="Z14" s="2">
        <v>-62792.894864200272</v>
      </c>
      <c r="AB14" t="s">
        <v>11</v>
      </c>
      <c r="AC14" s="2">
        <v>3540578</v>
      </c>
      <c r="AD14" s="2">
        <v>22383.706377918301</v>
      </c>
      <c r="AF14" t="s">
        <v>12</v>
      </c>
      <c r="AG14" s="2">
        <v>2394112</v>
      </c>
      <c r="AH14" s="2">
        <v>-31711.139271922028</v>
      </c>
      <c r="AJ14" t="s">
        <v>12</v>
      </c>
      <c r="AK14" s="2">
        <v>1341217</v>
      </c>
      <c r="AL14" s="2">
        <v>-16874.410586097656</v>
      </c>
      <c r="AN14" t="s">
        <v>12</v>
      </c>
      <c r="AO14" s="2">
        <v>1393143</v>
      </c>
      <c r="AP14" s="2">
        <v>-15410.510366810164</v>
      </c>
    </row>
    <row r="15" spans="1:42" x14ac:dyDescent="0.25">
      <c r="A15" s="4"/>
      <c r="D15" t="s">
        <v>11</v>
      </c>
      <c r="E15" s="1">
        <v>2164263</v>
      </c>
      <c r="F15" s="1">
        <v>21950.500335081015</v>
      </c>
      <c r="H15" t="s">
        <v>11</v>
      </c>
      <c r="I15" s="2">
        <v>1900897</v>
      </c>
      <c r="J15" s="2">
        <v>-17977.854623766161</v>
      </c>
      <c r="L15" t="s">
        <v>12</v>
      </c>
      <c r="M15" s="2">
        <v>2612131</v>
      </c>
      <c r="N15" s="2">
        <v>-11823.749521896076</v>
      </c>
      <c r="P15" t="s">
        <v>11</v>
      </c>
      <c r="Q15" s="2">
        <v>3569858</v>
      </c>
      <c r="R15" s="2">
        <v>10200.621010426974</v>
      </c>
      <c r="T15" t="s">
        <v>12</v>
      </c>
      <c r="U15" s="2">
        <v>1795097</v>
      </c>
      <c r="V15" s="2">
        <v>-11477.906644102153</v>
      </c>
      <c r="X15" t="s">
        <v>11</v>
      </c>
      <c r="Y15" s="2">
        <v>7514164</v>
      </c>
      <c r="Z15" s="2">
        <v>-249394.25452879819</v>
      </c>
      <c r="AB15" t="s">
        <v>12</v>
      </c>
      <c r="AC15" s="2">
        <v>3877020</v>
      </c>
      <c r="AD15" s="2">
        <v>-31012.884297046399</v>
      </c>
      <c r="AF15" t="s">
        <v>56</v>
      </c>
      <c r="AG15" s="2">
        <v>3343529</v>
      </c>
      <c r="AH15" s="2">
        <v>-29443.993544650486</v>
      </c>
      <c r="AJ15" t="s">
        <v>56</v>
      </c>
      <c r="AK15" s="2">
        <v>1426053</v>
      </c>
      <c r="AL15" s="2">
        <v>-5064.3013269591665</v>
      </c>
      <c r="AN15" t="s">
        <v>56</v>
      </c>
      <c r="AO15" s="2">
        <v>2014240</v>
      </c>
      <c r="AP15" s="2">
        <v>-20916.77705570234</v>
      </c>
    </row>
    <row r="16" spans="1:42" x14ac:dyDescent="0.25">
      <c r="D16" t="s">
        <v>12</v>
      </c>
      <c r="E16" s="1">
        <v>1909303</v>
      </c>
      <c r="F16" s="1">
        <v>47808.860899647305</v>
      </c>
      <c r="H16" t="s">
        <v>12</v>
      </c>
      <c r="I16" s="2">
        <v>2184363</v>
      </c>
      <c r="J16" s="2">
        <v>-17132.581429347822</v>
      </c>
      <c r="L16" t="s">
        <v>13</v>
      </c>
      <c r="M16" s="2">
        <v>4443090</v>
      </c>
      <c r="N16" s="2">
        <v>46838.889253987865</v>
      </c>
      <c r="P16" t="s">
        <v>12</v>
      </c>
      <c r="Q16" s="2">
        <v>2344645</v>
      </c>
      <c r="R16" s="2">
        <v>-19774.417089652794</v>
      </c>
      <c r="T16" t="s">
        <v>56</v>
      </c>
      <c r="U16" s="2">
        <v>2373261</v>
      </c>
      <c r="V16" s="2">
        <v>-4289.455987825505</v>
      </c>
      <c r="X16" t="s">
        <v>12</v>
      </c>
      <c r="Y16" s="2">
        <v>3707772</v>
      </c>
      <c r="Z16" s="2">
        <v>-35315.018849949432</v>
      </c>
      <c r="AB16" t="s">
        <v>56</v>
      </c>
      <c r="AC16" s="2">
        <v>4248831</v>
      </c>
      <c r="AD16" s="2">
        <v>-21558.680757083966</v>
      </c>
      <c r="AF16" t="s">
        <v>57</v>
      </c>
      <c r="AG16" s="2">
        <v>6943498</v>
      </c>
      <c r="AH16" s="2">
        <v>-10704.53072605657</v>
      </c>
      <c r="AJ16" t="s">
        <v>57</v>
      </c>
      <c r="AK16" s="2">
        <v>5114536</v>
      </c>
      <c r="AL16" s="2">
        <v>-26997.435662291005</v>
      </c>
      <c r="AN16" t="s">
        <v>13</v>
      </c>
      <c r="AO16" s="2">
        <v>4039730</v>
      </c>
      <c r="AP16" s="2">
        <v>-74557.201385654495</v>
      </c>
    </row>
    <row r="17" spans="4:42" x14ac:dyDescent="0.25">
      <c r="D17" t="s">
        <v>13</v>
      </c>
      <c r="E17" s="1">
        <v>2576001</v>
      </c>
      <c r="F17" s="1">
        <v>-116702.34745876087</v>
      </c>
      <c r="H17" t="s">
        <v>13</v>
      </c>
      <c r="I17" s="2">
        <v>5022388</v>
      </c>
      <c r="J17" s="2">
        <v>-20702.631908305226</v>
      </c>
      <c r="L17" t="s">
        <v>14</v>
      </c>
      <c r="M17" s="2">
        <v>1655000</v>
      </c>
      <c r="N17" s="2">
        <v>-42415.777625153176</v>
      </c>
      <c r="P17" t="s">
        <v>56</v>
      </c>
      <c r="Q17" s="2">
        <v>46099</v>
      </c>
      <c r="R17" s="2">
        <v>-619.43756372990913</v>
      </c>
      <c r="T17" t="s">
        <v>57</v>
      </c>
      <c r="U17" s="2">
        <v>1866863</v>
      </c>
      <c r="V17" s="2">
        <v>-43538.004880389017</v>
      </c>
      <c r="X17" t="s">
        <v>56</v>
      </c>
      <c r="Y17" s="2">
        <v>7521491</v>
      </c>
      <c r="Z17" s="2">
        <v>-46904.174553222081</v>
      </c>
      <c r="AB17" t="s">
        <v>57</v>
      </c>
      <c r="AC17" s="2">
        <v>4073000</v>
      </c>
      <c r="AD17" s="2">
        <v>32312.080669554951</v>
      </c>
      <c r="AF17" t="s">
        <v>13</v>
      </c>
      <c r="AG17" s="2">
        <v>7558923</v>
      </c>
      <c r="AH17" s="2">
        <v>-117189.33209887678</v>
      </c>
      <c r="AJ17" t="s">
        <v>13</v>
      </c>
      <c r="AK17" s="2">
        <v>6607634</v>
      </c>
      <c r="AL17" s="2">
        <v>-76504.035553248032</v>
      </c>
      <c r="AN17" t="s">
        <v>63</v>
      </c>
      <c r="AO17" s="2">
        <v>435000</v>
      </c>
      <c r="AP17" s="2">
        <v>1995.4349177289296</v>
      </c>
    </row>
    <row r="18" spans="4:42" x14ac:dyDescent="0.25">
      <c r="D18" t="s">
        <v>14</v>
      </c>
      <c r="E18" s="1">
        <v>9296808</v>
      </c>
      <c r="F18" s="1">
        <v>-173282.77181106547</v>
      </c>
      <c r="H18" t="s">
        <v>14</v>
      </c>
      <c r="I18" s="2">
        <v>9084500</v>
      </c>
      <c r="J18" s="2">
        <v>2925427.9958841535</v>
      </c>
      <c r="L18" t="s">
        <v>15</v>
      </c>
      <c r="M18" s="2">
        <v>1577433</v>
      </c>
      <c r="N18" s="2">
        <v>-15851.267992682064</v>
      </c>
      <c r="P18" t="s">
        <v>57</v>
      </c>
      <c r="Q18" s="2">
        <v>76407</v>
      </c>
      <c r="R18" s="2">
        <v>-46.423130709658281</v>
      </c>
      <c r="T18" t="s">
        <v>13</v>
      </c>
      <c r="U18" s="2">
        <v>6090571</v>
      </c>
      <c r="V18" s="2">
        <v>64568.446573184498</v>
      </c>
      <c r="X18" t="s">
        <v>57</v>
      </c>
      <c r="Y18" s="2">
        <v>4289408</v>
      </c>
      <c r="Z18" s="2">
        <v>-31665.955047134179</v>
      </c>
      <c r="AB18" t="s">
        <v>13</v>
      </c>
      <c r="AC18" s="2">
        <v>2346315</v>
      </c>
      <c r="AD18" s="2">
        <v>-4855.6454867356642</v>
      </c>
      <c r="AF18" t="s">
        <v>14</v>
      </c>
      <c r="AG18" s="2">
        <v>745924</v>
      </c>
      <c r="AH18" s="2">
        <v>-7465.7088747588205</v>
      </c>
      <c r="AJ18" t="s">
        <v>63</v>
      </c>
      <c r="AK18" s="2">
        <v>793000</v>
      </c>
      <c r="AL18" s="2">
        <v>-3193.0648112009994</v>
      </c>
      <c r="AN18" t="s">
        <v>15</v>
      </c>
      <c r="AO18" s="2">
        <v>1307895</v>
      </c>
      <c r="AP18" s="2">
        <v>-24694.531362252714</v>
      </c>
    </row>
    <row r="19" spans="4:42" x14ac:dyDescent="0.25">
      <c r="D19" t="s">
        <v>15</v>
      </c>
      <c r="E19" s="1">
        <v>666891</v>
      </c>
      <c r="F19" s="1">
        <v>-4276.4004107313312</v>
      </c>
      <c r="H19" t="s">
        <v>15</v>
      </c>
      <c r="I19" s="2">
        <v>675584</v>
      </c>
      <c r="J19" s="2">
        <v>4412.5544221208438</v>
      </c>
      <c r="L19" t="s">
        <v>16</v>
      </c>
      <c r="M19" s="2">
        <v>24990521</v>
      </c>
      <c r="N19" s="2">
        <v>-84141.960945187806</v>
      </c>
      <c r="P19" t="s">
        <v>13</v>
      </c>
      <c r="Q19" s="2">
        <v>3430311</v>
      </c>
      <c r="R19" s="2">
        <v>-45960.044700234736</v>
      </c>
      <c r="T19" t="s">
        <v>14</v>
      </c>
      <c r="U19" s="2">
        <v>2317500</v>
      </c>
      <c r="V19" s="2">
        <v>-168245.7074602207</v>
      </c>
      <c r="X19" t="s">
        <v>13</v>
      </c>
      <c r="Y19" s="2">
        <v>4794436</v>
      </c>
      <c r="Z19" s="2">
        <v>-20571.657610489587</v>
      </c>
      <c r="AB19" t="s">
        <v>14</v>
      </c>
      <c r="AC19" s="2">
        <v>2231421</v>
      </c>
      <c r="AD19" s="2">
        <v>-85187.694143555374</v>
      </c>
      <c r="AF19" t="s">
        <v>63</v>
      </c>
      <c r="AG19" s="2">
        <v>1316601</v>
      </c>
      <c r="AH19" s="2">
        <v>-9722.3524867198666</v>
      </c>
      <c r="AJ19" t="s">
        <v>15</v>
      </c>
      <c r="AK19" s="2">
        <v>806906</v>
      </c>
      <c r="AL19" s="2">
        <v>3790.692859689319</v>
      </c>
      <c r="AN19" t="s">
        <v>58</v>
      </c>
      <c r="AO19" s="2">
        <v>42500</v>
      </c>
      <c r="AP19" s="2">
        <v>43.998113531412656</v>
      </c>
    </row>
    <row r="20" spans="4:42" x14ac:dyDescent="0.25">
      <c r="D20" t="s">
        <v>16</v>
      </c>
      <c r="E20" s="1">
        <v>18297993</v>
      </c>
      <c r="F20" s="1">
        <v>72920.374671932732</v>
      </c>
      <c r="H20" t="s">
        <v>16</v>
      </c>
      <c r="I20" s="2">
        <v>20756764</v>
      </c>
      <c r="J20" s="2">
        <v>31676.516132800232</v>
      </c>
      <c r="L20" t="s">
        <v>17</v>
      </c>
      <c r="M20" s="2">
        <v>2254212</v>
      </c>
      <c r="N20" s="2">
        <v>-4513.7012578553613</v>
      </c>
      <c r="P20" t="s">
        <v>14</v>
      </c>
      <c r="Q20" s="2">
        <v>2499000</v>
      </c>
      <c r="R20" s="2">
        <v>-129259.86837222488</v>
      </c>
      <c r="T20" t="s">
        <v>63</v>
      </c>
      <c r="U20" s="2">
        <v>55500</v>
      </c>
      <c r="V20" s="2">
        <v>-906.05140186916719</v>
      </c>
      <c r="X20" t="s">
        <v>14</v>
      </c>
      <c r="Y20" s="2">
        <v>5035268</v>
      </c>
      <c r="Z20" s="2">
        <v>-442656.20907022565</v>
      </c>
      <c r="AB20" t="s">
        <v>63</v>
      </c>
      <c r="AC20" s="2">
        <v>1396696</v>
      </c>
      <c r="AD20" s="2">
        <v>-3975.2027649542024</v>
      </c>
      <c r="AF20" t="s">
        <v>15</v>
      </c>
      <c r="AG20" s="2">
        <v>1730908</v>
      </c>
      <c r="AH20" s="2">
        <v>14470.786486015364</v>
      </c>
      <c r="AJ20" t="s">
        <v>58</v>
      </c>
      <c r="AK20" s="2">
        <v>2436</v>
      </c>
      <c r="AL20" s="2">
        <v>-146.16</v>
      </c>
      <c r="AN20" t="s">
        <v>16</v>
      </c>
      <c r="AO20" s="2">
        <v>17165474</v>
      </c>
      <c r="AP20" s="2">
        <v>-157526.23256615159</v>
      </c>
    </row>
    <row r="21" spans="4:42" x14ac:dyDescent="0.25">
      <c r="D21" t="s">
        <v>17</v>
      </c>
      <c r="E21" s="1">
        <v>459079</v>
      </c>
      <c r="F21" s="1">
        <v>7002.4350398760698</v>
      </c>
      <c r="H21" t="s">
        <v>17</v>
      </c>
      <c r="I21" s="2">
        <v>1931421</v>
      </c>
      <c r="J21" s="2">
        <v>-26704.183045948346</v>
      </c>
      <c r="L21" t="s">
        <v>18</v>
      </c>
      <c r="M21" s="2">
        <v>5000</v>
      </c>
      <c r="N21" s="2">
        <v>99.999999999997868</v>
      </c>
      <c r="P21" t="s">
        <v>15</v>
      </c>
      <c r="Q21" s="2">
        <v>2148974</v>
      </c>
      <c r="R21" s="2">
        <v>-3070.6637773402099</v>
      </c>
      <c r="T21" t="s">
        <v>15</v>
      </c>
      <c r="U21" s="2">
        <v>2398393</v>
      </c>
      <c r="V21" s="2">
        <v>9250.8151222217457</v>
      </c>
      <c r="X21" t="s">
        <v>63</v>
      </c>
      <c r="Y21" s="2">
        <v>2303146</v>
      </c>
      <c r="Z21" s="2">
        <v>7658.1469609351507</v>
      </c>
      <c r="AB21" t="s">
        <v>15</v>
      </c>
      <c r="AC21" s="2">
        <v>2045068</v>
      </c>
      <c r="AD21" s="2">
        <v>-8614.5824243322968</v>
      </c>
      <c r="AF21" t="s">
        <v>58</v>
      </c>
      <c r="AG21" s="2">
        <v>0</v>
      </c>
      <c r="AH21" s="2">
        <v>0</v>
      </c>
      <c r="AJ21" t="s">
        <v>16</v>
      </c>
      <c r="AK21" s="2">
        <v>22706383</v>
      </c>
      <c r="AL21" s="2">
        <v>58303.178270488272</v>
      </c>
      <c r="AN21" t="s">
        <v>17</v>
      </c>
      <c r="AO21" s="2">
        <v>2204535</v>
      </c>
      <c r="AP21" s="2">
        <v>-18503.514315920016</v>
      </c>
    </row>
    <row r="22" spans="4:42" x14ac:dyDescent="0.25">
      <c r="D22" t="s">
        <v>18</v>
      </c>
      <c r="E22" s="1">
        <v>6300</v>
      </c>
      <c r="F22" s="1">
        <v>179.47708193643876</v>
      </c>
      <c r="H22" t="s">
        <v>18</v>
      </c>
      <c r="I22" s="2">
        <v>20000</v>
      </c>
      <c r="J22" s="2">
        <v>150.00000000000125</v>
      </c>
      <c r="L22" t="s">
        <v>19</v>
      </c>
      <c r="M22" s="2">
        <v>25000</v>
      </c>
      <c r="N22" s="2">
        <v>109.05688981303277</v>
      </c>
      <c r="P22" t="s">
        <v>58</v>
      </c>
      <c r="Q22" s="2">
        <v>0</v>
      </c>
      <c r="R22" s="2">
        <v>0</v>
      </c>
      <c r="T22" t="s">
        <v>58</v>
      </c>
      <c r="U22" s="2">
        <v>0</v>
      </c>
      <c r="V22" s="2">
        <v>0</v>
      </c>
      <c r="X22" t="s">
        <v>15</v>
      </c>
      <c r="Y22" s="2">
        <v>2080976</v>
      </c>
      <c r="Z22" s="2">
        <v>25745.905362634148</v>
      </c>
      <c r="AB22" t="s">
        <v>58</v>
      </c>
      <c r="AC22" s="2">
        <v>0</v>
      </c>
      <c r="AD22" s="2">
        <v>0</v>
      </c>
      <c r="AF22" t="s">
        <v>16</v>
      </c>
      <c r="AG22" s="2">
        <v>38405541</v>
      </c>
      <c r="AH22" s="2">
        <v>-52633.833653266862</v>
      </c>
      <c r="AJ22" t="s">
        <v>17</v>
      </c>
      <c r="AK22" s="2">
        <v>3171225</v>
      </c>
      <c r="AL22" s="2">
        <v>-61298.281266121819</v>
      </c>
      <c r="AN22" t="s">
        <v>64</v>
      </c>
      <c r="AO22" s="2">
        <v>31000</v>
      </c>
      <c r="AP22" s="2">
        <v>422.0760299840407</v>
      </c>
    </row>
    <row r="23" spans="4:42" x14ac:dyDescent="0.25">
      <c r="D23" t="s">
        <v>19</v>
      </c>
      <c r="E23" s="1">
        <v>5000</v>
      </c>
      <c r="F23" s="1">
        <v>-58.33333333333357</v>
      </c>
      <c r="H23" t="s">
        <v>19</v>
      </c>
      <c r="I23" s="2">
        <v>0</v>
      </c>
      <c r="J23" s="2">
        <v>0</v>
      </c>
      <c r="L23" t="s">
        <v>53</v>
      </c>
      <c r="M23" s="2">
        <v>0</v>
      </c>
      <c r="N23" s="2">
        <v>0</v>
      </c>
      <c r="P23" t="s">
        <v>16</v>
      </c>
      <c r="Q23" s="2">
        <v>24878328</v>
      </c>
      <c r="R23" s="2">
        <v>-22736.397797263147</v>
      </c>
      <c r="T23" t="s">
        <v>16</v>
      </c>
      <c r="U23" s="2">
        <v>39094547</v>
      </c>
      <c r="V23" s="2">
        <v>-277338.94219148136</v>
      </c>
      <c r="X23" t="s">
        <v>58</v>
      </c>
      <c r="Y23" s="2">
        <v>0</v>
      </c>
      <c r="Z23" s="2">
        <v>0</v>
      </c>
      <c r="AB23" t="s">
        <v>16</v>
      </c>
      <c r="AC23" s="2">
        <v>34747104</v>
      </c>
      <c r="AD23" s="2">
        <v>-173589.84738486476</v>
      </c>
      <c r="AF23" t="s">
        <v>17</v>
      </c>
      <c r="AG23" s="2">
        <v>4379052</v>
      </c>
      <c r="AH23" s="2">
        <v>-29622.730950857585</v>
      </c>
      <c r="AJ23" t="s">
        <v>64</v>
      </c>
      <c r="AK23" s="2">
        <v>7176</v>
      </c>
      <c r="AL23" s="2">
        <v>161.46</v>
      </c>
      <c r="AN23" t="s">
        <v>18</v>
      </c>
      <c r="AO23" s="2">
        <v>363638</v>
      </c>
      <c r="AP23" s="2">
        <v>1231.9520845827883</v>
      </c>
    </row>
    <row r="24" spans="4:42" x14ac:dyDescent="0.25">
      <c r="D24" t="s">
        <v>20</v>
      </c>
      <c r="E24" s="1">
        <v>1090772</v>
      </c>
      <c r="F24" s="1">
        <v>-1269.7800159880737</v>
      </c>
      <c r="H24" t="s">
        <v>20</v>
      </c>
      <c r="I24" s="2">
        <v>1311052</v>
      </c>
      <c r="J24" s="2">
        <v>2681.2019116591346</v>
      </c>
      <c r="L24" t="s">
        <v>20</v>
      </c>
      <c r="M24" s="2">
        <v>3151446</v>
      </c>
      <c r="N24" s="2">
        <v>-8239.3207690954769</v>
      </c>
      <c r="P24" t="s">
        <v>17</v>
      </c>
      <c r="Q24" s="2">
        <v>2651229</v>
      </c>
      <c r="R24" s="2">
        <v>-1264.3522819458099</v>
      </c>
      <c r="T24" t="s">
        <v>17</v>
      </c>
      <c r="U24" s="2">
        <v>2360922</v>
      </c>
      <c r="V24" s="2">
        <v>-11951.042772698791</v>
      </c>
      <c r="X24" t="s">
        <v>16</v>
      </c>
      <c r="Y24" s="2">
        <v>66204450</v>
      </c>
      <c r="Z24" s="2">
        <v>-537893.00856191211</v>
      </c>
      <c r="AB24" t="s">
        <v>17</v>
      </c>
      <c r="AC24" s="2">
        <v>4295959</v>
      </c>
      <c r="AD24" s="2">
        <v>-62792.552363742827</v>
      </c>
      <c r="AF24" t="s">
        <v>64</v>
      </c>
      <c r="AG24" s="2">
        <v>0</v>
      </c>
      <c r="AH24" s="2">
        <v>0</v>
      </c>
      <c r="AJ24" t="s">
        <v>18</v>
      </c>
      <c r="AK24" s="2">
        <v>426252</v>
      </c>
      <c r="AL24" s="2">
        <v>1978.9822290750426</v>
      </c>
      <c r="AN24" t="s">
        <v>71</v>
      </c>
      <c r="AO24" s="2">
        <v>0</v>
      </c>
      <c r="AP24" s="2">
        <v>0</v>
      </c>
    </row>
    <row r="25" spans="4:42" x14ac:dyDescent="0.25">
      <c r="D25" t="s">
        <v>21</v>
      </c>
      <c r="E25" s="1">
        <v>0</v>
      </c>
      <c r="F25" s="1">
        <v>0</v>
      </c>
      <c r="H25" t="s">
        <v>21</v>
      </c>
      <c r="I25" s="2">
        <v>0</v>
      </c>
      <c r="J25" s="2">
        <v>0</v>
      </c>
      <c r="L25" t="s">
        <v>22</v>
      </c>
      <c r="M25" s="2">
        <v>6657067</v>
      </c>
      <c r="N25" s="2">
        <v>-48059.884882817198</v>
      </c>
      <c r="P25" t="s">
        <v>18</v>
      </c>
      <c r="Q25" s="2">
        <v>0</v>
      </c>
      <c r="R25" s="2">
        <v>0</v>
      </c>
      <c r="T25" t="s">
        <v>64</v>
      </c>
      <c r="U25" s="2">
        <v>27000</v>
      </c>
      <c r="V25" s="2">
        <v>843.64314007922758</v>
      </c>
      <c r="X25" t="s">
        <v>68</v>
      </c>
      <c r="Y25" s="2">
        <v>0</v>
      </c>
      <c r="Z25" s="2">
        <v>0</v>
      </c>
      <c r="AB25" t="s">
        <v>64</v>
      </c>
      <c r="AC25" s="2">
        <v>0</v>
      </c>
      <c r="AD25" s="2">
        <v>0</v>
      </c>
      <c r="AF25" t="s">
        <v>18</v>
      </c>
      <c r="AG25" s="2">
        <v>26010</v>
      </c>
      <c r="AH25" s="2">
        <v>-34.7168606618159</v>
      </c>
      <c r="AJ25" t="s">
        <v>71</v>
      </c>
      <c r="AK25" s="2">
        <v>0</v>
      </c>
      <c r="AL25" s="2">
        <v>0</v>
      </c>
      <c r="AN25" t="s">
        <v>19</v>
      </c>
      <c r="AO25" s="2">
        <v>34290</v>
      </c>
      <c r="AP25" s="2">
        <v>-9931.8566306109169</v>
      </c>
    </row>
    <row r="26" spans="4:42" x14ac:dyDescent="0.25">
      <c r="D26" t="s">
        <v>22</v>
      </c>
      <c r="E26" s="1">
        <v>2551162</v>
      </c>
      <c r="F26" s="1">
        <v>-69272.350803806155</v>
      </c>
      <c r="H26" t="s">
        <v>22</v>
      </c>
      <c r="I26" s="2">
        <v>4257272</v>
      </c>
      <c r="J26" s="2">
        <v>-38566.252507732068</v>
      </c>
      <c r="L26" t="s">
        <v>23</v>
      </c>
      <c r="M26" s="2">
        <v>0</v>
      </c>
      <c r="N26" s="2">
        <v>0</v>
      </c>
      <c r="P26" t="s">
        <v>19</v>
      </c>
      <c r="Q26" s="2">
        <v>0</v>
      </c>
      <c r="R26" s="2">
        <v>0</v>
      </c>
      <c r="T26" t="s">
        <v>18</v>
      </c>
      <c r="U26" s="2">
        <v>50000</v>
      </c>
      <c r="V26" s="2">
        <v>1165.719091581685</v>
      </c>
      <c r="X26" t="s">
        <v>17</v>
      </c>
      <c r="Y26" s="2">
        <v>9314489</v>
      </c>
      <c r="Z26" s="2">
        <v>-50637.133106500594</v>
      </c>
      <c r="AB26" t="s">
        <v>18</v>
      </c>
      <c r="AC26" s="2">
        <v>79101</v>
      </c>
      <c r="AD26" s="2">
        <v>2173.7075708724246</v>
      </c>
      <c r="AF26" t="s">
        <v>71</v>
      </c>
      <c r="AG26" s="2">
        <v>0</v>
      </c>
      <c r="AH26" s="2">
        <v>0</v>
      </c>
      <c r="AJ26" t="s">
        <v>19</v>
      </c>
      <c r="AK26" s="2">
        <v>12398</v>
      </c>
      <c r="AL26" s="2">
        <v>-335.77054764942693</v>
      </c>
      <c r="AN26" t="s">
        <v>53</v>
      </c>
      <c r="AO26" s="2">
        <v>0</v>
      </c>
      <c r="AP26" s="2">
        <v>0</v>
      </c>
    </row>
    <row r="27" spans="4:42" x14ac:dyDescent="0.25">
      <c r="D27" t="s">
        <v>23</v>
      </c>
      <c r="E27" s="1">
        <v>0</v>
      </c>
      <c r="F27" s="1">
        <v>0</v>
      </c>
      <c r="H27" t="s">
        <v>23</v>
      </c>
      <c r="I27" s="2">
        <v>0</v>
      </c>
      <c r="J27" s="2">
        <v>0</v>
      </c>
      <c r="L27" t="s">
        <v>24</v>
      </c>
      <c r="M27" s="2">
        <v>9927275</v>
      </c>
      <c r="N27" s="2">
        <v>-47495.248948673929</v>
      </c>
      <c r="P27" t="s">
        <v>53</v>
      </c>
      <c r="Q27" s="2">
        <v>0</v>
      </c>
      <c r="R27" s="2">
        <v>0</v>
      </c>
      <c r="T27" t="s">
        <v>19</v>
      </c>
      <c r="U27" s="2">
        <v>4331</v>
      </c>
      <c r="V27" s="2">
        <v>173.23999999999822</v>
      </c>
      <c r="X27" t="s">
        <v>64</v>
      </c>
      <c r="Y27" s="2">
        <v>18000</v>
      </c>
      <c r="Z27" s="2">
        <v>350.84975369458164</v>
      </c>
      <c r="AB27" t="s">
        <v>71</v>
      </c>
      <c r="AC27" s="2">
        <v>0</v>
      </c>
      <c r="AD27" s="2">
        <v>0</v>
      </c>
      <c r="AF27" t="s">
        <v>19</v>
      </c>
      <c r="AG27" s="2">
        <v>10000</v>
      </c>
      <c r="AH27" s="2">
        <v>-458.82352941176487</v>
      </c>
      <c r="AJ27" t="s">
        <v>53</v>
      </c>
      <c r="AK27" s="2">
        <v>0</v>
      </c>
      <c r="AL27" s="2">
        <v>0</v>
      </c>
      <c r="AN27" t="s">
        <v>20</v>
      </c>
      <c r="AO27" s="2">
        <v>3443928</v>
      </c>
      <c r="AP27" s="2">
        <v>-60898.442918007066</v>
      </c>
    </row>
    <row r="28" spans="4:42" x14ac:dyDescent="0.25">
      <c r="D28" t="s">
        <v>24</v>
      </c>
      <c r="E28" s="1">
        <v>12086816</v>
      </c>
      <c r="F28" s="1">
        <v>-260485.62029223933</v>
      </c>
      <c r="H28" t="s">
        <v>24</v>
      </c>
      <c r="I28" s="2">
        <v>12931371</v>
      </c>
      <c r="J28" s="2">
        <v>-196807.80464790828</v>
      </c>
      <c r="L28" t="s">
        <v>25</v>
      </c>
      <c r="M28" s="2">
        <v>73400</v>
      </c>
      <c r="N28" s="2">
        <v>-470.24897833991071</v>
      </c>
      <c r="P28" t="s">
        <v>20</v>
      </c>
      <c r="Q28" s="2">
        <v>3211685</v>
      </c>
      <c r="R28" s="2">
        <v>-17962.882368749448</v>
      </c>
      <c r="T28" t="s">
        <v>65</v>
      </c>
      <c r="U28" s="2">
        <v>0</v>
      </c>
      <c r="V28" s="2">
        <v>0</v>
      </c>
      <c r="X28" t="s">
        <v>18</v>
      </c>
      <c r="Y28" s="2">
        <v>291901</v>
      </c>
      <c r="Z28" s="2">
        <v>-12535.667431004282</v>
      </c>
      <c r="AB28" t="s">
        <v>19</v>
      </c>
      <c r="AC28" s="2">
        <v>35000</v>
      </c>
      <c r="AD28" s="2">
        <v>-4775</v>
      </c>
      <c r="AF28" t="s">
        <v>53</v>
      </c>
      <c r="AG28" s="2">
        <v>0</v>
      </c>
      <c r="AH28" s="2">
        <v>0</v>
      </c>
      <c r="AJ28" t="s">
        <v>20</v>
      </c>
      <c r="AK28" s="2">
        <v>3913634</v>
      </c>
      <c r="AL28" s="2">
        <v>-74074.844442933201</v>
      </c>
      <c r="AN28" t="s">
        <v>22</v>
      </c>
      <c r="AO28" s="2">
        <v>2887861</v>
      </c>
      <c r="AP28" s="2">
        <v>-27268.802350593101</v>
      </c>
    </row>
    <row r="29" spans="4:42" x14ac:dyDescent="0.25">
      <c r="D29" t="s">
        <v>25</v>
      </c>
      <c r="E29" s="1">
        <v>0</v>
      </c>
      <c r="F29" s="1">
        <v>0</v>
      </c>
      <c r="H29" t="s">
        <v>25</v>
      </c>
      <c r="I29" s="2">
        <v>500</v>
      </c>
      <c r="J29" s="2">
        <v>-430</v>
      </c>
      <c r="L29" t="s">
        <v>26</v>
      </c>
      <c r="M29" s="2">
        <v>587650</v>
      </c>
      <c r="N29" s="2">
        <v>4332.7908320837905</v>
      </c>
      <c r="P29" t="s">
        <v>22</v>
      </c>
      <c r="Q29" s="2">
        <v>5589150</v>
      </c>
      <c r="R29" s="2">
        <v>-18691.077995405838</v>
      </c>
      <c r="T29" t="s">
        <v>20</v>
      </c>
      <c r="U29" s="2">
        <v>5967164</v>
      </c>
      <c r="V29" s="2">
        <v>-66549.247423794804</v>
      </c>
      <c r="X29" t="s">
        <v>19</v>
      </c>
      <c r="Y29" s="2">
        <v>0</v>
      </c>
      <c r="Z29" s="2">
        <v>0</v>
      </c>
      <c r="AB29" t="s">
        <v>53</v>
      </c>
      <c r="AC29" s="2">
        <v>207</v>
      </c>
      <c r="AD29" s="2">
        <v>-0.50038395168250593</v>
      </c>
      <c r="AF29" t="s">
        <v>20</v>
      </c>
      <c r="AG29" s="2">
        <v>10658340</v>
      </c>
      <c r="AH29" s="2">
        <v>-114761.84878125554</v>
      </c>
      <c r="AJ29" t="s">
        <v>21</v>
      </c>
      <c r="AK29" s="2">
        <v>5000</v>
      </c>
      <c r="AL29" s="2">
        <v>200</v>
      </c>
      <c r="AN29" t="s">
        <v>24</v>
      </c>
      <c r="AO29" s="2">
        <v>11606596</v>
      </c>
      <c r="AP29" s="2">
        <v>-101187.53875378853</v>
      </c>
    </row>
    <row r="30" spans="4:42" x14ac:dyDescent="0.25">
      <c r="D30" t="s">
        <v>26</v>
      </c>
      <c r="E30" s="1">
        <v>311762</v>
      </c>
      <c r="F30" s="1">
        <v>3782.1189012009122</v>
      </c>
      <c r="H30" t="s">
        <v>26</v>
      </c>
      <c r="I30" s="2">
        <v>288740</v>
      </c>
      <c r="J30" s="2">
        <v>2840.6120423540551</v>
      </c>
      <c r="L30" t="s">
        <v>27</v>
      </c>
      <c r="M30" s="2">
        <v>730219</v>
      </c>
      <c r="N30" s="2">
        <v>-1371.0540367962394</v>
      </c>
      <c r="P30" t="s">
        <v>23</v>
      </c>
      <c r="Q30" s="2">
        <v>0</v>
      </c>
      <c r="R30" s="2">
        <v>0</v>
      </c>
      <c r="T30" t="s">
        <v>22</v>
      </c>
      <c r="U30" s="2">
        <v>4691343</v>
      </c>
      <c r="V30" s="2">
        <v>-21036.649996483706</v>
      </c>
      <c r="X30" t="s">
        <v>53</v>
      </c>
      <c r="Y30" s="2">
        <v>0</v>
      </c>
      <c r="Z30" s="2">
        <v>0</v>
      </c>
      <c r="AB30" t="s">
        <v>20</v>
      </c>
      <c r="AC30" s="2">
        <v>12538027</v>
      </c>
      <c r="AD30" s="2">
        <v>-181224.23125986016</v>
      </c>
      <c r="AF30" t="s">
        <v>21</v>
      </c>
      <c r="AG30" s="2">
        <v>5000</v>
      </c>
      <c r="AH30" s="2">
        <v>325</v>
      </c>
      <c r="AJ30" t="s">
        <v>22</v>
      </c>
      <c r="AK30" s="2">
        <v>3399649</v>
      </c>
      <c r="AL30" s="2">
        <v>-4667.8480728831191</v>
      </c>
      <c r="AN30" t="s">
        <v>25</v>
      </c>
      <c r="AO30" s="2">
        <v>366864</v>
      </c>
      <c r="AP30" s="2">
        <v>-400.1513702125232</v>
      </c>
    </row>
    <row r="31" spans="4:42" x14ac:dyDescent="0.25">
      <c r="D31" t="s">
        <v>27</v>
      </c>
      <c r="E31" s="1">
        <v>257691</v>
      </c>
      <c r="F31" s="1">
        <v>14789.428678034727</v>
      </c>
      <c r="H31" t="s">
        <v>27</v>
      </c>
      <c r="I31" s="2">
        <v>267897</v>
      </c>
      <c r="J31" s="2">
        <v>5290.8549313364447</v>
      </c>
      <c r="L31" t="s">
        <v>28</v>
      </c>
      <c r="M31" s="2">
        <v>7657181</v>
      </c>
      <c r="N31" s="2">
        <v>-77983.657900769496</v>
      </c>
      <c r="P31" t="s">
        <v>24</v>
      </c>
      <c r="Q31" s="2">
        <v>10181488</v>
      </c>
      <c r="R31" s="2">
        <v>-36430.228369405333</v>
      </c>
      <c r="T31" t="s">
        <v>24</v>
      </c>
      <c r="U31" s="2">
        <v>19283224</v>
      </c>
      <c r="V31" s="2">
        <v>-146389.10288317443</v>
      </c>
      <c r="X31" t="s">
        <v>20</v>
      </c>
      <c r="Y31" s="2">
        <v>10171106</v>
      </c>
      <c r="Z31" s="2">
        <v>-171288.69338591758</v>
      </c>
      <c r="AB31" t="s">
        <v>21</v>
      </c>
      <c r="AC31" s="2">
        <v>0</v>
      </c>
      <c r="AD31" s="2">
        <v>0</v>
      </c>
      <c r="AF31" t="s">
        <v>22</v>
      </c>
      <c r="AG31" s="2">
        <v>5127469</v>
      </c>
      <c r="AH31" s="2">
        <v>-21746.166469391021</v>
      </c>
      <c r="AJ31" t="s">
        <v>24</v>
      </c>
      <c r="AK31" s="2">
        <v>12934147</v>
      </c>
      <c r="AL31" s="2">
        <v>-79773.891908408681</v>
      </c>
      <c r="AN31" t="s">
        <v>26</v>
      </c>
      <c r="AO31" s="2">
        <v>5798</v>
      </c>
      <c r="AP31" s="2">
        <v>28.321258834691776</v>
      </c>
    </row>
    <row r="32" spans="4:42" x14ac:dyDescent="0.25">
      <c r="D32" t="s">
        <v>28</v>
      </c>
      <c r="E32" s="1">
        <v>4710740</v>
      </c>
      <c r="F32" s="1">
        <v>-71945.632315299183</v>
      </c>
      <c r="H32" t="s">
        <v>28</v>
      </c>
      <c r="I32" s="2">
        <v>6824976</v>
      </c>
      <c r="J32" s="2">
        <v>-109439.04595422585</v>
      </c>
      <c r="L32" t="s">
        <v>54</v>
      </c>
      <c r="M32" s="2">
        <v>36208</v>
      </c>
      <c r="N32" s="2">
        <v>68.912280701736066</v>
      </c>
      <c r="P32" t="s">
        <v>25</v>
      </c>
      <c r="Q32" s="2">
        <v>148391</v>
      </c>
      <c r="R32" s="2">
        <v>309.68707573057702</v>
      </c>
      <c r="T32" t="s">
        <v>25</v>
      </c>
      <c r="U32" s="2">
        <v>321580</v>
      </c>
      <c r="V32" s="2">
        <v>-3678.8442734544997</v>
      </c>
      <c r="X32" t="s">
        <v>22</v>
      </c>
      <c r="Y32" s="2">
        <v>9545950</v>
      </c>
      <c r="Z32" s="2">
        <v>-103895.25873234803</v>
      </c>
      <c r="AB32" t="s">
        <v>22</v>
      </c>
      <c r="AC32" s="2">
        <v>5702894</v>
      </c>
      <c r="AD32" s="2">
        <v>-73032.792256940229</v>
      </c>
      <c r="AF32" t="s">
        <v>24</v>
      </c>
      <c r="AG32" s="2">
        <v>17274869</v>
      </c>
      <c r="AH32" s="2">
        <v>-58201.383351694596</v>
      </c>
      <c r="AJ32" t="s">
        <v>25</v>
      </c>
      <c r="AK32" s="2">
        <v>347978</v>
      </c>
      <c r="AL32" s="2">
        <v>492.30663373907487</v>
      </c>
      <c r="AN32" t="s">
        <v>27</v>
      </c>
      <c r="AO32" s="2">
        <v>2328344</v>
      </c>
      <c r="AP32" s="2">
        <v>-19545.86325716849</v>
      </c>
    </row>
    <row r="33" spans="4:42" x14ac:dyDescent="0.25">
      <c r="D33" t="s">
        <v>29</v>
      </c>
      <c r="E33" s="1">
        <v>0</v>
      </c>
      <c r="F33" s="1">
        <v>0</v>
      </c>
      <c r="H33" t="s">
        <v>51</v>
      </c>
      <c r="I33" s="2">
        <v>5000</v>
      </c>
      <c r="J33" s="2">
        <v>325.00000000000193</v>
      </c>
      <c r="L33" t="s">
        <v>51</v>
      </c>
      <c r="M33" s="2">
        <v>5000</v>
      </c>
      <c r="N33" s="2">
        <v>124.99999999999733</v>
      </c>
      <c r="P33" t="s">
        <v>26</v>
      </c>
      <c r="Q33" s="2">
        <v>411684</v>
      </c>
      <c r="R33" s="2">
        <v>1441.864546700966</v>
      </c>
      <c r="T33" t="s">
        <v>26</v>
      </c>
      <c r="U33" s="2">
        <v>332353</v>
      </c>
      <c r="V33" s="2">
        <v>873.16439809766689</v>
      </c>
      <c r="X33" t="s">
        <v>24</v>
      </c>
      <c r="Y33" s="2">
        <v>41364021</v>
      </c>
      <c r="Z33" s="2">
        <v>-367774.4760359684</v>
      </c>
      <c r="AB33" t="s">
        <v>24</v>
      </c>
      <c r="AC33" s="2">
        <v>29610016</v>
      </c>
      <c r="AD33" s="2">
        <v>-182653.02710916763</v>
      </c>
      <c r="AF33" t="s">
        <v>25</v>
      </c>
      <c r="AG33" s="2">
        <v>139335</v>
      </c>
      <c r="AH33" s="2">
        <v>-1618.8264092709699</v>
      </c>
      <c r="AJ33" t="s">
        <v>77</v>
      </c>
      <c r="AK33" s="2">
        <v>0</v>
      </c>
      <c r="AL33" s="2">
        <v>0</v>
      </c>
      <c r="AN33" t="s">
        <v>28</v>
      </c>
      <c r="AO33" s="2">
        <v>3111246</v>
      </c>
      <c r="AP33" s="2">
        <v>-26163.277104354998</v>
      </c>
    </row>
    <row r="34" spans="4:42" x14ac:dyDescent="0.25">
      <c r="D34" t="s">
        <v>30</v>
      </c>
      <c r="E34" s="1">
        <v>2793500</v>
      </c>
      <c r="F34" s="1">
        <v>-89367.488682011302</v>
      </c>
      <c r="H34" t="s">
        <v>29</v>
      </c>
      <c r="I34" s="2">
        <v>9406</v>
      </c>
      <c r="J34" s="2">
        <v>-332.29760645699901</v>
      </c>
      <c r="L34" t="s">
        <v>29</v>
      </c>
      <c r="M34" s="2">
        <v>11608</v>
      </c>
      <c r="N34" s="2">
        <v>-176.35230769231066</v>
      </c>
      <c r="P34" t="s">
        <v>27</v>
      </c>
      <c r="Q34" s="2">
        <v>579541</v>
      </c>
      <c r="R34" s="2">
        <v>264.46800134911325</v>
      </c>
      <c r="T34" t="s">
        <v>27</v>
      </c>
      <c r="U34" s="2">
        <v>676082</v>
      </c>
      <c r="V34" s="2">
        <v>644.62763066123</v>
      </c>
      <c r="X34" t="s">
        <v>25</v>
      </c>
      <c r="Y34" s="2">
        <v>139608</v>
      </c>
      <c r="Z34" s="2">
        <v>-3696.6112764503787</v>
      </c>
      <c r="AB34" t="s">
        <v>25</v>
      </c>
      <c r="AC34" s="2">
        <v>357932</v>
      </c>
      <c r="AD34" s="2">
        <v>-3324.4520607137497</v>
      </c>
      <c r="AF34" t="s">
        <v>26</v>
      </c>
      <c r="AG34" s="2">
        <v>1380321</v>
      </c>
      <c r="AH34" s="2">
        <v>-28198.898945523739</v>
      </c>
      <c r="AJ34" t="s">
        <v>26</v>
      </c>
      <c r="AK34" s="2">
        <v>820154</v>
      </c>
      <c r="AL34" s="2">
        <v>-13838.417480491884</v>
      </c>
      <c r="AN34" t="s">
        <v>54</v>
      </c>
      <c r="AO34" s="2">
        <v>778168</v>
      </c>
      <c r="AP34" s="2">
        <v>-10356.224300485954</v>
      </c>
    </row>
    <row r="35" spans="4:42" x14ac:dyDescent="0.25">
      <c r="D35" t="s">
        <v>31</v>
      </c>
      <c r="E35" s="1">
        <v>2592822</v>
      </c>
      <c r="F35" s="1">
        <v>-45409.936702047584</v>
      </c>
      <c r="H35" t="s">
        <v>30</v>
      </c>
      <c r="I35" s="2">
        <v>2359500</v>
      </c>
      <c r="J35" s="2">
        <v>-45062.476094616752</v>
      </c>
      <c r="L35" t="s">
        <v>30</v>
      </c>
      <c r="M35" s="2">
        <v>2170527</v>
      </c>
      <c r="N35" s="2">
        <v>-19523.411162884655</v>
      </c>
      <c r="P35" t="s">
        <v>28</v>
      </c>
      <c r="Q35" s="2">
        <v>5093485</v>
      </c>
      <c r="R35" s="2">
        <v>-37097.643162776272</v>
      </c>
      <c r="T35" t="s">
        <v>28</v>
      </c>
      <c r="U35" s="2">
        <v>4233944</v>
      </c>
      <c r="V35" s="2">
        <v>-41352.906706969683</v>
      </c>
      <c r="X35" t="s">
        <v>26</v>
      </c>
      <c r="Y35" s="2">
        <v>969293</v>
      </c>
      <c r="Z35" s="2">
        <v>-24442.913422504917</v>
      </c>
      <c r="AB35" t="s">
        <v>26</v>
      </c>
      <c r="AC35" s="2">
        <v>937725</v>
      </c>
      <c r="AD35" s="2">
        <v>-18294.988053570898</v>
      </c>
      <c r="AF35" t="s">
        <v>72</v>
      </c>
      <c r="AG35" s="2">
        <v>0</v>
      </c>
      <c r="AH35" s="2">
        <v>0</v>
      </c>
      <c r="AJ35" t="s">
        <v>27</v>
      </c>
      <c r="AK35" s="2">
        <v>2401834</v>
      </c>
      <c r="AL35" s="2">
        <v>-15964.051480770078</v>
      </c>
      <c r="AN35" t="s">
        <v>59</v>
      </c>
      <c r="AO35" s="2">
        <v>0</v>
      </c>
      <c r="AP35" s="2">
        <v>0</v>
      </c>
    </row>
    <row r="36" spans="4:42" x14ac:dyDescent="0.25">
      <c r="D36" t="s">
        <v>32</v>
      </c>
      <c r="E36" s="1">
        <v>4775000</v>
      </c>
      <c r="F36" s="1">
        <v>-582310.23067791003</v>
      </c>
      <c r="H36" t="s">
        <v>31</v>
      </c>
      <c r="I36" s="2">
        <v>4341029</v>
      </c>
      <c r="J36" s="2">
        <v>-38304.551489096746</v>
      </c>
      <c r="L36" t="s">
        <v>31</v>
      </c>
      <c r="M36" s="2">
        <v>6716110</v>
      </c>
      <c r="N36" s="2">
        <v>-49584.095088453359</v>
      </c>
      <c r="P36" t="s">
        <v>54</v>
      </c>
      <c r="Q36" s="2">
        <v>224154</v>
      </c>
      <c r="R36" s="2">
        <v>-2710.0941315337996</v>
      </c>
      <c r="T36" t="s">
        <v>54</v>
      </c>
      <c r="U36" s="2">
        <v>322235</v>
      </c>
      <c r="V36" s="2">
        <v>-8106.8831758511369</v>
      </c>
      <c r="X36" t="s">
        <v>27</v>
      </c>
      <c r="Y36" s="2">
        <v>5003287</v>
      </c>
      <c r="Z36" s="2">
        <v>-58209.530582613865</v>
      </c>
      <c r="AB36" t="s">
        <v>27</v>
      </c>
      <c r="AC36" s="2">
        <v>3987286</v>
      </c>
      <c r="AD36" s="2">
        <v>-36150.663115158321</v>
      </c>
      <c r="AF36" t="s">
        <v>27</v>
      </c>
      <c r="AG36" s="2">
        <v>5761500</v>
      </c>
      <c r="AH36" s="2">
        <v>-64917.355255891729</v>
      </c>
      <c r="AJ36" t="s">
        <v>28</v>
      </c>
      <c r="AK36" s="2">
        <v>3244182</v>
      </c>
      <c r="AL36" s="2">
        <v>-20926.821218155575</v>
      </c>
      <c r="AN36" t="s">
        <v>51</v>
      </c>
      <c r="AO36" s="2">
        <v>132800</v>
      </c>
      <c r="AP36" s="2">
        <v>-3061.7742081918591</v>
      </c>
    </row>
    <row r="37" spans="4:42" x14ac:dyDescent="0.25">
      <c r="D37" t="s">
        <v>33</v>
      </c>
      <c r="E37" s="1">
        <v>2317500</v>
      </c>
      <c r="F37" s="1">
        <v>-169082.00337515146</v>
      </c>
      <c r="H37" t="s">
        <v>32</v>
      </c>
      <c r="I37" s="2">
        <v>4220233</v>
      </c>
      <c r="J37" s="2">
        <v>-832767.07106913964</v>
      </c>
      <c r="L37" t="s">
        <v>32</v>
      </c>
      <c r="M37" s="2">
        <v>2956300</v>
      </c>
      <c r="N37" s="2">
        <v>-16621.232080775553</v>
      </c>
      <c r="P37" t="s">
        <v>59</v>
      </c>
      <c r="Q37" s="2">
        <v>60000</v>
      </c>
      <c r="R37" s="2">
        <v>1307.3822229873322</v>
      </c>
      <c r="T37" t="s">
        <v>29</v>
      </c>
      <c r="U37" s="2">
        <v>47753</v>
      </c>
      <c r="V37" s="2">
        <v>231.2065893549651</v>
      </c>
      <c r="X37" t="s">
        <v>28</v>
      </c>
      <c r="Y37" s="2">
        <v>9187473</v>
      </c>
      <c r="Z37" s="2">
        <v>-140760.92513104083</v>
      </c>
      <c r="AB37" t="s">
        <v>28</v>
      </c>
      <c r="AC37" s="2">
        <v>4095749</v>
      </c>
      <c r="AD37" s="2">
        <v>-72513.008651235185</v>
      </c>
      <c r="AF37" t="s">
        <v>28</v>
      </c>
      <c r="AG37" s="2">
        <v>3820033</v>
      </c>
      <c r="AH37" s="2">
        <v>-1184.3034999122428</v>
      </c>
      <c r="AJ37" t="s">
        <v>54</v>
      </c>
      <c r="AK37" s="2">
        <v>1324380</v>
      </c>
      <c r="AL37" s="2">
        <v>-7372.9801299802857</v>
      </c>
      <c r="AN37" t="s">
        <v>29</v>
      </c>
      <c r="AO37" s="2">
        <v>0</v>
      </c>
      <c r="AP37" s="2">
        <v>0</v>
      </c>
    </row>
    <row r="38" spans="4:42" x14ac:dyDescent="0.25">
      <c r="D38" t="s">
        <v>34</v>
      </c>
      <c r="E38" s="1">
        <v>5807875</v>
      </c>
      <c r="F38" s="1">
        <v>52169.715220771257</v>
      </c>
      <c r="H38" t="s">
        <v>33</v>
      </c>
      <c r="I38" s="2">
        <v>1637000</v>
      </c>
      <c r="J38" s="2">
        <v>-112810.71479689881</v>
      </c>
      <c r="L38" t="s">
        <v>33</v>
      </c>
      <c r="M38" s="2">
        <v>857809</v>
      </c>
      <c r="N38" s="2">
        <v>-107722.82964796267</v>
      </c>
      <c r="P38" t="s">
        <v>60</v>
      </c>
      <c r="Q38" s="2">
        <v>25000</v>
      </c>
      <c r="R38" s="2">
        <v>899.99999999999841</v>
      </c>
      <c r="T38" t="s">
        <v>30</v>
      </c>
      <c r="U38" s="2">
        <v>1965136</v>
      </c>
      <c r="V38" s="2">
        <v>-27687.991989673716</v>
      </c>
      <c r="X38" t="s">
        <v>54</v>
      </c>
      <c r="Y38" s="2">
        <v>798847</v>
      </c>
      <c r="Z38" s="2">
        <v>-1358.8694673208265</v>
      </c>
      <c r="AB38" t="s">
        <v>54</v>
      </c>
      <c r="AC38" s="2">
        <v>2131913</v>
      </c>
      <c r="AD38" s="2">
        <v>-28927.116526390902</v>
      </c>
      <c r="AF38" t="s">
        <v>54</v>
      </c>
      <c r="AG38" s="2">
        <v>2130030</v>
      </c>
      <c r="AH38" s="2">
        <v>-4317.1195904265323</v>
      </c>
      <c r="AJ38" t="s">
        <v>51</v>
      </c>
      <c r="AK38" s="2">
        <v>19000</v>
      </c>
      <c r="AL38" s="2">
        <v>-310.00000000000136</v>
      </c>
      <c r="AN38" t="s">
        <v>30</v>
      </c>
      <c r="AO38" s="2">
        <v>2781910</v>
      </c>
      <c r="AP38" s="2">
        <v>-22436.681965259766</v>
      </c>
    </row>
    <row r="39" spans="4:42" x14ac:dyDescent="0.25">
      <c r="D39" t="s">
        <v>35</v>
      </c>
      <c r="E39" s="1">
        <v>3107863</v>
      </c>
      <c r="F39" s="1">
        <v>-33069.407697137816</v>
      </c>
      <c r="H39" t="s">
        <v>52</v>
      </c>
      <c r="I39" s="2">
        <v>30000</v>
      </c>
      <c r="J39" s="2">
        <v>11171.122994652425</v>
      </c>
      <c r="L39" t="s">
        <v>52</v>
      </c>
      <c r="M39" s="2">
        <v>4623000</v>
      </c>
      <c r="N39" s="2">
        <v>-1005176.237259486</v>
      </c>
      <c r="P39" t="s">
        <v>51</v>
      </c>
      <c r="Q39" s="2">
        <v>10000</v>
      </c>
      <c r="R39" s="2">
        <v>-10.449735449737915</v>
      </c>
      <c r="T39" t="s">
        <v>31</v>
      </c>
      <c r="U39" s="2">
        <v>3860662</v>
      </c>
      <c r="V39" s="2">
        <v>-7634.4174388176198</v>
      </c>
      <c r="X39" t="s">
        <v>29</v>
      </c>
      <c r="Y39" s="2">
        <v>302289</v>
      </c>
      <c r="Z39" s="2">
        <v>-2548.6121608300323</v>
      </c>
      <c r="AB39" t="s">
        <v>29</v>
      </c>
      <c r="AC39" s="2">
        <v>44542</v>
      </c>
      <c r="AD39" s="2">
        <v>-360.0069848688633</v>
      </c>
      <c r="AF39" t="s">
        <v>29</v>
      </c>
      <c r="AG39" s="2">
        <v>10675</v>
      </c>
      <c r="AH39" s="2">
        <v>19.099999999999724</v>
      </c>
      <c r="AJ39" t="s">
        <v>29</v>
      </c>
      <c r="AK39" s="2">
        <v>15868</v>
      </c>
      <c r="AL39" s="2">
        <v>212.37690700775403</v>
      </c>
      <c r="AN39" t="s">
        <v>31</v>
      </c>
      <c r="AO39" s="2">
        <v>3108514</v>
      </c>
      <c r="AP39" s="2">
        <v>-46667.378563374405</v>
      </c>
    </row>
    <row r="40" spans="4:42" x14ac:dyDescent="0.25">
      <c r="D40" t="s">
        <v>36</v>
      </c>
      <c r="E40" s="1">
        <v>2542317</v>
      </c>
      <c r="F40" s="1">
        <v>-28542.181760954663</v>
      </c>
      <c r="H40" t="s">
        <v>34</v>
      </c>
      <c r="I40" s="2">
        <v>8259481</v>
      </c>
      <c r="J40" s="2">
        <v>18373.503953901185</v>
      </c>
      <c r="L40" t="s">
        <v>34</v>
      </c>
      <c r="M40" s="2">
        <v>6920912</v>
      </c>
      <c r="N40" s="2">
        <v>-2289.5540779660446</v>
      </c>
      <c r="P40" t="s">
        <v>29</v>
      </c>
      <c r="Q40" s="2">
        <v>21740</v>
      </c>
      <c r="R40" s="2">
        <v>55.959469297326685</v>
      </c>
      <c r="T40" t="s">
        <v>32</v>
      </c>
      <c r="U40" s="2">
        <v>6410394</v>
      </c>
      <c r="V40" s="2">
        <v>-782427.38190157746</v>
      </c>
      <c r="X40" t="s">
        <v>30</v>
      </c>
      <c r="Y40" s="2">
        <v>2883557</v>
      </c>
      <c r="Z40" s="2">
        <v>-21237.254810795243</v>
      </c>
      <c r="AB40" t="s">
        <v>30</v>
      </c>
      <c r="AC40" s="2">
        <v>2944285</v>
      </c>
      <c r="AD40" s="2">
        <v>19401.006172907637</v>
      </c>
      <c r="AF40" t="s">
        <v>30</v>
      </c>
      <c r="AG40" s="2">
        <v>2294121</v>
      </c>
      <c r="AH40" s="2">
        <v>-7190.367771856002</v>
      </c>
      <c r="AJ40" t="s">
        <v>30</v>
      </c>
      <c r="AK40" s="2">
        <v>3658926</v>
      </c>
      <c r="AL40" s="2">
        <v>17953.663442669702</v>
      </c>
      <c r="AN40" t="s">
        <v>32</v>
      </c>
      <c r="AO40" s="2">
        <v>1635000</v>
      </c>
      <c r="AP40" s="2">
        <v>-30907.810808569313</v>
      </c>
    </row>
    <row r="41" spans="4:42" x14ac:dyDescent="0.25">
      <c r="D41" t="s">
        <v>37</v>
      </c>
      <c r="E41" s="1">
        <v>1522917</v>
      </c>
      <c r="F41" s="1">
        <v>-55703.296595297725</v>
      </c>
      <c r="H41" t="s">
        <v>35</v>
      </c>
      <c r="I41" s="2">
        <v>4241063</v>
      </c>
      <c r="J41" s="2">
        <v>-32675.56943513123</v>
      </c>
      <c r="L41" t="s">
        <v>35</v>
      </c>
      <c r="M41" s="2">
        <v>4730626</v>
      </c>
      <c r="N41" s="2">
        <v>-39846.20300754717</v>
      </c>
      <c r="P41" t="s">
        <v>30</v>
      </c>
      <c r="Q41" s="2">
        <v>1288669</v>
      </c>
      <c r="R41" s="2">
        <v>-11785.170850873295</v>
      </c>
      <c r="T41" t="s">
        <v>61</v>
      </c>
      <c r="U41" s="2">
        <v>755000</v>
      </c>
      <c r="V41" s="2">
        <v>-89966.80232652527</v>
      </c>
      <c r="X41" t="s">
        <v>31</v>
      </c>
      <c r="Y41" s="2">
        <v>10167332</v>
      </c>
      <c r="Z41" s="2">
        <v>-42338.588419863794</v>
      </c>
      <c r="AB41" t="s">
        <v>31</v>
      </c>
      <c r="AC41" s="2">
        <v>5545664</v>
      </c>
      <c r="AD41" s="2">
        <v>-63928.441459627509</v>
      </c>
      <c r="AF41" t="s">
        <v>31</v>
      </c>
      <c r="AG41" s="2">
        <v>3421508</v>
      </c>
      <c r="AH41" s="2">
        <v>-34539.957322679365</v>
      </c>
      <c r="AJ41" t="s">
        <v>31</v>
      </c>
      <c r="AK41" s="2">
        <v>2094055</v>
      </c>
      <c r="AL41" s="2">
        <v>-15289.396551349386</v>
      </c>
      <c r="AN41" t="s">
        <v>33</v>
      </c>
      <c r="AO41" s="2">
        <v>1485000</v>
      </c>
      <c r="AP41" s="2">
        <v>-14026.697475192897</v>
      </c>
    </row>
    <row r="42" spans="4:42" x14ac:dyDescent="0.25">
      <c r="D42" t="s">
        <v>38</v>
      </c>
      <c r="E42" s="1">
        <v>205391</v>
      </c>
      <c r="F42" s="1">
        <v>23745.146399009536</v>
      </c>
      <c r="H42" t="s">
        <v>36</v>
      </c>
      <c r="I42" s="2">
        <v>3414042</v>
      </c>
      <c r="J42" s="2">
        <v>-55887.984462461129</v>
      </c>
      <c r="L42" t="s">
        <v>36</v>
      </c>
      <c r="M42" s="2">
        <v>5065608</v>
      </c>
      <c r="N42" s="2">
        <v>-19206.901622769707</v>
      </c>
      <c r="P42" t="s">
        <v>31</v>
      </c>
      <c r="Q42" s="2">
        <v>4693403</v>
      </c>
      <c r="R42" s="2">
        <v>-28829.802988662846</v>
      </c>
      <c r="T42" t="s">
        <v>33</v>
      </c>
      <c r="U42" s="2">
        <v>1412715</v>
      </c>
      <c r="V42" s="2">
        <v>-102026.27275591469</v>
      </c>
      <c r="X42" t="s">
        <v>32</v>
      </c>
      <c r="Y42" s="2">
        <v>5016512</v>
      </c>
      <c r="Z42" s="2">
        <v>83292.588602172749</v>
      </c>
      <c r="AB42" t="s">
        <v>32</v>
      </c>
      <c r="AC42" s="2">
        <v>2909450</v>
      </c>
      <c r="AD42" s="2">
        <v>118340.82070032906</v>
      </c>
      <c r="AF42" t="s">
        <v>32</v>
      </c>
      <c r="AG42" s="2">
        <v>2441146</v>
      </c>
      <c r="AH42" s="2">
        <v>-16293.685536237337</v>
      </c>
      <c r="AJ42" t="s">
        <v>32</v>
      </c>
      <c r="AK42" s="2">
        <v>3185000</v>
      </c>
      <c r="AL42" s="2">
        <v>-43411.262536079506</v>
      </c>
      <c r="AN42" t="s">
        <v>74</v>
      </c>
      <c r="AO42" s="2">
        <v>45000</v>
      </c>
      <c r="AP42" s="2">
        <v>-2197.4999999999877</v>
      </c>
    </row>
    <row r="43" spans="4:42" x14ac:dyDescent="0.25">
      <c r="D43" t="s">
        <v>39</v>
      </c>
      <c r="E43" s="1">
        <v>487562</v>
      </c>
      <c r="F43" s="1">
        <v>-2962.7500351933759</v>
      </c>
      <c r="H43" t="s">
        <v>37</v>
      </c>
      <c r="I43" s="2">
        <v>1601846</v>
      </c>
      <c r="J43" s="2">
        <v>-22385.712633827727</v>
      </c>
      <c r="L43" t="s">
        <v>37</v>
      </c>
      <c r="M43" s="2">
        <v>3065043</v>
      </c>
      <c r="N43" s="2">
        <v>-12870.790652996848</v>
      </c>
      <c r="P43" t="s">
        <v>32</v>
      </c>
      <c r="Q43" s="2">
        <v>2965000</v>
      </c>
      <c r="R43" s="2">
        <v>214292.52816874027</v>
      </c>
      <c r="T43" t="s">
        <v>52</v>
      </c>
      <c r="U43" s="2">
        <v>4301692</v>
      </c>
      <c r="V43" s="2">
        <v>-135272.55472656622</v>
      </c>
      <c r="X43" t="s">
        <v>33</v>
      </c>
      <c r="Y43" s="2">
        <v>3582875</v>
      </c>
      <c r="Z43" s="2">
        <v>66845.198597305352</v>
      </c>
      <c r="AB43" t="s">
        <v>33</v>
      </c>
      <c r="AC43" s="2">
        <v>852217</v>
      </c>
      <c r="AD43" s="2">
        <v>65805.202688898717</v>
      </c>
      <c r="AF43" t="s">
        <v>73</v>
      </c>
      <c r="AG43" s="2">
        <v>0</v>
      </c>
      <c r="AH43" s="2">
        <v>0</v>
      </c>
      <c r="AJ43" t="s">
        <v>33</v>
      </c>
      <c r="AK43" s="2">
        <v>1405000</v>
      </c>
      <c r="AL43" s="2">
        <v>-8349.4573599419527</v>
      </c>
      <c r="AN43" t="s">
        <v>52</v>
      </c>
      <c r="AO43" s="2">
        <v>1421835</v>
      </c>
      <c r="AP43" s="2">
        <v>-1576.7728537939061</v>
      </c>
    </row>
    <row r="44" spans="4:42" x14ac:dyDescent="0.25">
      <c r="D44" t="s">
        <v>40</v>
      </c>
      <c r="E44" s="1">
        <v>50969</v>
      </c>
      <c r="F44" s="1">
        <v>5170.6890577183713</v>
      </c>
      <c r="H44" t="s">
        <v>38</v>
      </c>
      <c r="I44" s="2">
        <v>987162</v>
      </c>
      <c r="J44" s="2">
        <v>1443.0099521218178</v>
      </c>
      <c r="L44" t="s">
        <v>38</v>
      </c>
      <c r="M44" s="2">
        <v>2312085</v>
      </c>
      <c r="N44" s="2">
        <v>-5722.2125669427442</v>
      </c>
      <c r="P44" t="s">
        <v>61</v>
      </c>
      <c r="Q44" s="2">
        <v>865000</v>
      </c>
      <c r="R44" s="2">
        <v>-133866.91252587986</v>
      </c>
      <c r="T44" t="s">
        <v>34</v>
      </c>
      <c r="U44" s="2">
        <v>6928496</v>
      </c>
      <c r="V44" s="2">
        <v>24165.329685664117</v>
      </c>
      <c r="X44" t="s">
        <v>52</v>
      </c>
      <c r="Y44" s="2">
        <v>2623050</v>
      </c>
      <c r="Z44" s="2">
        <v>164732.91604874947</v>
      </c>
      <c r="AB44" t="s">
        <v>52</v>
      </c>
      <c r="AC44" s="2">
        <v>2081448</v>
      </c>
      <c r="AD44" s="2">
        <v>-21664.125371001064</v>
      </c>
      <c r="AF44" t="s">
        <v>33</v>
      </c>
      <c r="AG44" s="2">
        <v>904859</v>
      </c>
      <c r="AH44" s="2">
        <v>6808.5843984675494</v>
      </c>
      <c r="AJ44" t="s">
        <v>74</v>
      </c>
      <c r="AK44" s="2">
        <v>10000</v>
      </c>
      <c r="AL44" s="2">
        <v>175.00000000000071</v>
      </c>
      <c r="AN44" t="s">
        <v>79</v>
      </c>
      <c r="AO44" s="2">
        <v>95000</v>
      </c>
      <c r="AP44" s="2">
        <v>-603.75000000000171</v>
      </c>
    </row>
    <row r="45" spans="4:42" x14ac:dyDescent="0.25">
      <c r="D45" t="s">
        <v>41</v>
      </c>
      <c r="E45" s="1">
        <v>151344</v>
      </c>
      <c r="F45" s="1">
        <v>16726.578099487971</v>
      </c>
      <c r="H45" t="s">
        <v>39</v>
      </c>
      <c r="I45" s="2">
        <v>861131</v>
      </c>
      <c r="J45" s="2">
        <v>-21313.839452992099</v>
      </c>
      <c r="L45" t="s">
        <v>39</v>
      </c>
      <c r="M45" s="2">
        <v>1854499</v>
      </c>
      <c r="N45" s="2">
        <v>5016.5752277969268</v>
      </c>
      <c r="P45" t="s">
        <v>33</v>
      </c>
      <c r="Q45" s="2">
        <v>1100203</v>
      </c>
      <c r="R45" s="2">
        <v>-122843.07809362366</v>
      </c>
      <c r="T45" t="s">
        <v>35</v>
      </c>
      <c r="U45" s="2">
        <v>3955550</v>
      </c>
      <c r="V45" s="2">
        <v>-16450.687371114214</v>
      </c>
      <c r="X45" t="s">
        <v>69</v>
      </c>
      <c r="Y45" s="2">
        <v>599143</v>
      </c>
      <c r="Z45" s="2">
        <v>-6366.3201553127328</v>
      </c>
      <c r="AB45" t="s">
        <v>69</v>
      </c>
      <c r="AC45" s="2">
        <v>763659</v>
      </c>
      <c r="AD45" s="2">
        <v>-1764.0767603612221</v>
      </c>
      <c r="AF45" t="s">
        <v>74</v>
      </c>
      <c r="AG45" s="2">
        <v>60000</v>
      </c>
      <c r="AH45" s="2">
        <v>1160</v>
      </c>
      <c r="AJ45" t="s">
        <v>52</v>
      </c>
      <c r="AK45" s="2">
        <v>3033198</v>
      </c>
      <c r="AL45" s="2">
        <v>-5554.0904905041953</v>
      </c>
      <c r="AN45" t="s">
        <v>75</v>
      </c>
      <c r="AO45" s="2">
        <v>874287</v>
      </c>
      <c r="AP45" s="2">
        <v>-7954.5299961855571</v>
      </c>
    </row>
    <row r="46" spans="4:42" x14ac:dyDescent="0.25">
      <c r="D46" t="s">
        <v>42</v>
      </c>
      <c r="E46" s="1">
        <v>1817265</v>
      </c>
      <c r="F46" s="1">
        <v>-19731.921325944197</v>
      </c>
      <c r="H46" t="s">
        <v>40</v>
      </c>
      <c r="I46" s="2">
        <v>163959</v>
      </c>
      <c r="J46" s="2">
        <v>518.80050983166439</v>
      </c>
      <c r="L46" t="s">
        <v>40</v>
      </c>
      <c r="M46" s="2">
        <v>330545</v>
      </c>
      <c r="N46" s="2">
        <v>-330.31123270606997</v>
      </c>
      <c r="P46" t="s">
        <v>52</v>
      </c>
      <c r="Q46" s="2">
        <v>1902000</v>
      </c>
      <c r="R46" s="2">
        <v>-141987.86306736252</v>
      </c>
      <c r="T46" t="s">
        <v>36</v>
      </c>
      <c r="U46" s="2">
        <v>4585962</v>
      </c>
      <c r="V46" s="2">
        <v>-1437.7504985688365</v>
      </c>
      <c r="X46" t="s">
        <v>34</v>
      </c>
      <c r="Y46" s="2">
        <v>9644513</v>
      </c>
      <c r="Z46" s="2">
        <v>28448.302301069976</v>
      </c>
      <c r="AB46" t="s">
        <v>34</v>
      </c>
      <c r="AC46" s="2">
        <v>5926544</v>
      </c>
      <c r="AD46" s="2">
        <v>-8858.0362557088847</v>
      </c>
      <c r="AF46" t="s">
        <v>52</v>
      </c>
      <c r="AG46" s="2">
        <v>3589177</v>
      </c>
      <c r="AH46" s="2">
        <v>52735.213398434782</v>
      </c>
      <c r="AJ46" t="s">
        <v>75</v>
      </c>
      <c r="AK46" s="2">
        <v>1681343</v>
      </c>
      <c r="AL46" s="2">
        <v>-15275.092875913982</v>
      </c>
      <c r="AN46" t="s">
        <v>76</v>
      </c>
      <c r="AO46" s="2">
        <v>224000</v>
      </c>
      <c r="AP46" s="2">
        <v>-2238.6541996660007</v>
      </c>
    </row>
    <row r="47" spans="4:42" x14ac:dyDescent="0.25">
      <c r="D47" t="s">
        <v>43</v>
      </c>
      <c r="E47" s="1">
        <v>892682</v>
      </c>
      <c r="F47" s="1">
        <v>-24948.777303203813</v>
      </c>
      <c r="H47" t="s">
        <v>41</v>
      </c>
      <c r="I47" s="2">
        <v>436624</v>
      </c>
      <c r="J47" s="2">
        <v>482.620199898561</v>
      </c>
      <c r="L47" t="s">
        <v>41</v>
      </c>
      <c r="M47" s="2">
        <v>500837</v>
      </c>
      <c r="N47" s="2">
        <v>2031.7018443409306</v>
      </c>
      <c r="P47" t="s">
        <v>34</v>
      </c>
      <c r="Q47" s="2">
        <v>6366059</v>
      </c>
      <c r="R47" s="2">
        <v>818.89072090810896</v>
      </c>
      <c r="T47" t="s">
        <v>37</v>
      </c>
      <c r="U47" s="2">
        <v>1472692</v>
      </c>
      <c r="V47" s="2">
        <v>2882.9387530599347</v>
      </c>
      <c r="X47" t="s">
        <v>35</v>
      </c>
      <c r="Y47" s="2">
        <v>5392225</v>
      </c>
      <c r="Z47" s="2">
        <v>-189816.14168672974</v>
      </c>
      <c r="AB47" t="s">
        <v>35</v>
      </c>
      <c r="AC47" s="2">
        <v>2697352</v>
      </c>
      <c r="AD47" s="2">
        <v>19944.977671187349</v>
      </c>
      <c r="AF47" t="s">
        <v>75</v>
      </c>
      <c r="AG47" s="2">
        <v>1110466</v>
      </c>
      <c r="AH47" s="2">
        <v>-2941.4335852860586</v>
      </c>
      <c r="AJ47" t="s">
        <v>76</v>
      </c>
      <c r="AK47" s="2">
        <v>99500</v>
      </c>
      <c r="AL47" s="2">
        <v>2113.9062500000109</v>
      </c>
      <c r="AN47" t="s">
        <v>78</v>
      </c>
      <c r="AO47" s="2">
        <v>5000</v>
      </c>
      <c r="AP47" s="2">
        <v>-62.499999999998664</v>
      </c>
    </row>
    <row r="48" spans="4:42" x14ac:dyDescent="0.25">
      <c r="D48" t="s">
        <v>44</v>
      </c>
      <c r="E48" s="1">
        <v>543273</v>
      </c>
      <c r="F48" s="1">
        <v>1522.1766233915032</v>
      </c>
      <c r="H48" t="s">
        <v>42</v>
      </c>
      <c r="I48" s="2">
        <v>1479459</v>
      </c>
      <c r="J48" s="2">
        <v>6811.2569570655114</v>
      </c>
      <c r="L48" t="s">
        <v>42</v>
      </c>
      <c r="M48" s="2">
        <v>2523077</v>
      </c>
      <c r="N48" s="2">
        <v>1437.2056070879351</v>
      </c>
      <c r="P48" t="s">
        <v>35</v>
      </c>
      <c r="Q48" s="2">
        <v>5966020</v>
      </c>
      <c r="R48" s="2">
        <v>-32536.717892151584</v>
      </c>
      <c r="T48" t="s">
        <v>38</v>
      </c>
      <c r="U48" s="2">
        <v>1671887</v>
      </c>
      <c r="V48" s="2">
        <v>-8232.6261408289556</v>
      </c>
      <c r="X48" t="s">
        <v>36</v>
      </c>
      <c r="Y48" s="2">
        <v>2541480</v>
      </c>
      <c r="Z48" s="2">
        <v>-76287.973235530313</v>
      </c>
      <c r="AB48" t="s">
        <v>36</v>
      </c>
      <c r="AC48" s="2">
        <v>2358866</v>
      </c>
      <c r="AD48" s="2">
        <v>20793.185109244467</v>
      </c>
      <c r="AF48" t="s">
        <v>76</v>
      </c>
      <c r="AG48" s="2">
        <v>105000</v>
      </c>
      <c r="AH48" s="2">
        <v>4050.0000000000136</v>
      </c>
      <c r="AJ48" t="s">
        <v>78</v>
      </c>
      <c r="AK48" s="2">
        <v>60000</v>
      </c>
      <c r="AL48" s="2">
        <v>822.91666666666538</v>
      </c>
      <c r="AN48" t="s">
        <v>69</v>
      </c>
      <c r="AO48" s="2">
        <v>1008370</v>
      </c>
      <c r="AP48" s="2">
        <v>-26678.34042275721</v>
      </c>
    </row>
    <row r="49" spans="4:42" x14ac:dyDescent="0.25">
      <c r="D49" t="s">
        <v>45</v>
      </c>
      <c r="E49" s="1">
        <v>463855</v>
      </c>
      <c r="F49" s="1">
        <v>24845.685514462963</v>
      </c>
      <c r="H49" t="s">
        <v>43</v>
      </c>
      <c r="I49" s="2">
        <v>1020032</v>
      </c>
      <c r="J49" s="2">
        <v>7411.4360334080693</v>
      </c>
      <c r="L49" t="s">
        <v>43</v>
      </c>
      <c r="M49" s="2">
        <v>1713277</v>
      </c>
      <c r="N49" s="2">
        <v>-3379.6007944936382</v>
      </c>
      <c r="P49" t="s">
        <v>36</v>
      </c>
      <c r="Q49" s="2">
        <v>5394370</v>
      </c>
      <c r="R49" s="2">
        <v>-5205.6888028927096</v>
      </c>
      <c r="T49" t="s">
        <v>39</v>
      </c>
      <c r="U49" s="2">
        <v>1799343</v>
      </c>
      <c r="V49" s="2">
        <v>-14423.865662540074</v>
      </c>
      <c r="X49" t="s">
        <v>70</v>
      </c>
      <c r="Y49" s="2">
        <v>0</v>
      </c>
      <c r="Z49" s="2">
        <v>0</v>
      </c>
      <c r="AB49" t="s">
        <v>37</v>
      </c>
      <c r="AC49" s="2">
        <v>1353920</v>
      </c>
      <c r="AD49" s="2">
        <v>344.95914297264528</v>
      </c>
      <c r="AF49" t="s">
        <v>69</v>
      </c>
      <c r="AG49" s="2">
        <v>1309725</v>
      </c>
      <c r="AH49" s="2">
        <v>-29547.458322701852</v>
      </c>
      <c r="AJ49" t="s">
        <v>69</v>
      </c>
      <c r="AK49" s="2">
        <v>1045137</v>
      </c>
      <c r="AL49" s="2">
        <v>-4095.7966585724339</v>
      </c>
      <c r="AN49" t="s">
        <v>34</v>
      </c>
      <c r="AO49" s="2">
        <v>3290953</v>
      </c>
      <c r="AP49" s="2">
        <v>-14469.55055019163</v>
      </c>
    </row>
    <row r="50" spans="4:42" x14ac:dyDescent="0.25">
      <c r="D50" t="s">
        <v>46</v>
      </c>
      <c r="E50" s="1">
        <v>422649</v>
      </c>
      <c r="F50" s="1">
        <v>4682.036285194411</v>
      </c>
      <c r="H50" t="s">
        <v>44</v>
      </c>
      <c r="I50" s="2">
        <v>1076765</v>
      </c>
      <c r="J50" s="2">
        <v>-65946.338684559363</v>
      </c>
      <c r="L50" t="s">
        <v>44</v>
      </c>
      <c r="M50" s="2">
        <v>1773986</v>
      </c>
      <c r="N50" s="2">
        <v>-31834.645774475757</v>
      </c>
      <c r="P50" t="s">
        <v>37</v>
      </c>
      <c r="Q50" s="2">
        <v>1818317</v>
      </c>
      <c r="R50" s="2">
        <v>-5068.912347282333</v>
      </c>
      <c r="T50" t="s">
        <v>40</v>
      </c>
      <c r="U50" s="2">
        <v>402918</v>
      </c>
      <c r="V50" s="2">
        <v>-5697.2421763834427</v>
      </c>
      <c r="X50" t="s">
        <v>37</v>
      </c>
      <c r="Y50" s="2">
        <v>2954252</v>
      </c>
      <c r="Z50" s="2">
        <v>52051.527297284592</v>
      </c>
      <c r="AB50" t="s">
        <v>38</v>
      </c>
      <c r="AC50" s="2">
        <v>1008708</v>
      </c>
      <c r="AD50" s="2">
        <v>13287.359991192106</v>
      </c>
      <c r="AF50" t="s">
        <v>34</v>
      </c>
      <c r="AG50" s="2">
        <v>8447191</v>
      </c>
      <c r="AH50" s="2">
        <v>-67427.80796602281</v>
      </c>
      <c r="AJ50" t="s">
        <v>34</v>
      </c>
      <c r="AK50" s="2">
        <v>2860341</v>
      </c>
      <c r="AL50" s="2">
        <v>-7555.0150639562116</v>
      </c>
      <c r="AN50" t="s">
        <v>35</v>
      </c>
      <c r="AO50" s="2">
        <v>2890745</v>
      </c>
      <c r="AP50" s="2">
        <v>-14452.062771944828</v>
      </c>
    </row>
    <row r="51" spans="4:42" x14ac:dyDescent="0.25">
      <c r="D51" t="s">
        <v>47</v>
      </c>
      <c r="E51" s="1">
        <v>0</v>
      </c>
      <c r="F51" s="1">
        <v>0</v>
      </c>
      <c r="H51" t="s">
        <v>45</v>
      </c>
      <c r="I51" s="2">
        <v>842049</v>
      </c>
      <c r="J51" s="2">
        <v>-18399.64337091097</v>
      </c>
      <c r="L51" t="s">
        <v>45</v>
      </c>
      <c r="M51" s="2">
        <v>1262578</v>
      </c>
      <c r="N51" s="2">
        <v>-26242.787253188872</v>
      </c>
      <c r="P51" t="s">
        <v>38</v>
      </c>
      <c r="Q51" s="2">
        <v>1802323</v>
      </c>
      <c r="R51" s="2">
        <v>-7327.0796357441914</v>
      </c>
      <c r="T51" t="s">
        <v>41</v>
      </c>
      <c r="U51" s="2">
        <v>926256</v>
      </c>
      <c r="V51" s="2">
        <v>1638.5035785725304</v>
      </c>
      <c r="X51" t="s">
        <v>38</v>
      </c>
      <c r="Y51" s="2">
        <v>2121785</v>
      </c>
      <c r="Z51" s="2">
        <v>-7179.6183623953602</v>
      </c>
      <c r="AB51" t="s">
        <v>39</v>
      </c>
      <c r="AC51" s="2">
        <v>3571362</v>
      </c>
      <c r="AD51" s="2">
        <v>-5775.8606913991189</v>
      </c>
      <c r="AF51" t="s">
        <v>35</v>
      </c>
      <c r="AG51" s="2">
        <v>1811709</v>
      </c>
      <c r="AH51" s="2">
        <v>12265.219757503375</v>
      </c>
      <c r="AJ51" t="s">
        <v>35</v>
      </c>
      <c r="AK51" s="2">
        <v>3164573</v>
      </c>
      <c r="AL51" s="2">
        <v>-12363.775428155455</v>
      </c>
      <c r="AN51" t="s">
        <v>36</v>
      </c>
      <c r="AO51" s="2">
        <v>679975</v>
      </c>
      <c r="AP51" s="2">
        <v>-655.10576171149557</v>
      </c>
    </row>
    <row r="52" spans="4:42" x14ac:dyDescent="0.25">
      <c r="D52" t="s">
        <v>48</v>
      </c>
      <c r="E52" s="1">
        <v>0</v>
      </c>
      <c r="F52" s="1">
        <v>0</v>
      </c>
      <c r="H52" t="s">
        <v>46</v>
      </c>
      <c r="I52" s="2">
        <v>1195083</v>
      </c>
      <c r="J52" s="2">
        <v>-19810.817864165707</v>
      </c>
      <c r="L52" t="s">
        <v>46</v>
      </c>
      <c r="M52" s="2">
        <v>1304707</v>
      </c>
      <c r="N52" s="2">
        <v>-6153.0288241494163</v>
      </c>
      <c r="P52" t="s">
        <v>39</v>
      </c>
      <c r="Q52" s="2">
        <v>1940252</v>
      </c>
      <c r="R52" s="2">
        <v>5445.2928577051189</v>
      </c>
      <c r="T52" t="s">
        <v>42</v>
      </c>
      <c r="U52" s="2">
        <v>2325312</v>
      </c>
      <c r="V52" s="2">
        <v>17622.891542615995</v>
      </c>
      <c r="X52" t="s">
        <v>39</v>
      </c>
      <c r="Y52" s="2">
        <v>4180987</v>
      </c>
      <c r="Z52" s="2">
        <v>-5765.1634877503675</v>
      </c>
      <c r="AB52" t="s">
        <v>40</v>
      </c>
      <c r="AC52" s="2">
        <v>425644</v>
      </c>
      <c r="AD52" s="2">
        <v>-5377.8656817883402</v>
      </c>
      <c r="AF52" t="s">
        <v>36</v>
      </c>
      <c r="AG52" s="2">
        <v>2299182</v>
      </c>
      <c r="AH52" s="2">
        <v>14218.022232463323</v>
      </c>
      <c r="AJ52" t="s">
        <v>36</v>
      </c>
      <c r="AK52" s="2">
        <v>2427882</v>
      </c>
      <c r="AL52" s="2">
        <v>-27720.913513788986</v>
      </c>
      <c r="AN52" t="s">
        <v>37</v>
      </c>
      <c r="AO52" s="2">
        <v>1772009</v>
      </c>
      <c r="AP52" s="2">
        <v>-16566.198157595267</v>
      </c>
    </row>
    <row r="53" spans="4:42" x14ac:dyDescent="0.25">
      <c r="D53" t="s">
        <v>49</v>
      </c>
      <c r="E53" s="1">
        <v>0</v>
      </c>
      <c r="F53" s="1">
        <v>0</v>
      </c>
      <c r="H53" t="s">
        <v>47</v>
      </c>
      <c r="I53" s="2">
        <v>0</v>
      </c>
      <c r="J53" s="2">
        <v>0</v>
      </c>
      <c r="L53" t="s">
        <v>47</v>
      </c>
      <c r="M53" s="2">
        <v>0</v>
      </c>
      <c r="N53" s="2">
        <v>0</v>
      </c>
      <c r="P53" t="s">
        <v>40</v>
      </c>
      <c r="Q53" s="2">
        <v>481112</v>
      </c>
      <c r="R53" s="2">
        <v>-2911.3967910658253</v>
      </c>
      <c r="T53" t="s">
        <v>43</v>
      </c>
      <c r="U53" s="2">
        <v>2111852</v>
      </c>
      <c r="V53" s="2">
        <v>19169.278677010989</v>
      </c>
      <c r="X53" t="s">
        <v>40</v>
      </c>
      <c r="Y53" s="2">
        <v>582017</v>
      </c>
      <c r="Z53" s="2">
        <v>-12073.271928689843</v>
      </c>
      <c r="AB53" t="s">
        <v>41</v>
      </c>
      <c r="AC53" s="2">
        <v>780525</v>
      </c>
      <c r="AD53" s="2">
        <v>8595.1211681208551</v>
      </c>
      <c r="AF53" t="s">
        <v>37</v>
      </c>
      <c r="AG53" s="2">
        <v>1650180</v>
      </c>
      <c r="AH53" s="2">
        <v>3114.1466622546222</v>
      </c>
      <c r="AJ53" t="s">
        <v>37</v>
      </c>
      <c r="AK53" s="2">
        <v>2429033</v>
      </c>
      <c r="AL53" s="2">
        <v>-15268.224284368238</v>
      </c>
      <c r="AN53" t="s">
        <v>38</v>
      </c>
      <c r="AO53" s="2">
        <v>1017242</v>
      </c>
      <c r="AP53" s="2">
        <v>-7615.3939460889624</v>
      </c>
    </row>
    <row r="54" spans="4:42" x14ac:dyDescent="0.25">
      <c r="D54" t="s">
        <v>50</v>
      </c>
      <c r="E54" s="1">
        <v>297500</v>
      </c>
      <c r="F54" s="1">
        <v>751.96271929828652</v>
      </c>
      <c r="H54" t="s">
        <v>48</v>
      </c>
      <c r="I54" s="2">
        <v>0</v>
      </c>
      <c r="J54" s="2">
        <v>0</v>
      </c>
      <c r="L54" t="s">
        <v>48</v>
      </c>
      <c r="M54" s="2">
        <v>0</v>
      </c>
      <c r="N54" s="2">
        <v>0</v>
      </c>
      <c r="P54" t="s">
        <v>41</v>
      </c>
      <c r="Q54" s="2">
        <v>624720</v>
      </c>
      <c r="R54" s="2">
        <v>1239.497151424071</v>
      </c>
      <c r="T54" t="s">
        <v>44</v>
      </c>
      <c r="U54" s="2">
        <v>2261808</v>
      </c>
      <c r="V54" s="2">
        <v>-30118.370506749012</v>
      </c>
      <c r="X54" t="s">
        <v>41</v>
      </c>
      <c r="Y54" s="2">
        <v>1283162</v>
      </c>
      <c r="Z54" s="2">
        <v>-1666.7794313026213</v>
      </c>
      <c r="AB54" t="s">
        <v>42</v>
      </c>
      <c r="AC54" s="2">
        <v>2459711</v>
      </c>
      <c r="AD54" s="2">
        <v>-7436.0772733028707</v>
      </c>
      <c r="AF54" t="s">
        <v>38</v>
      </c>
      <c r="AG54" s="2">
        <v>1142894</v>
      </c>
      <c r="AH54" s="2">
        <v>4248.7025069954007</v>
      </c>
      <c r="AJ54" t="s">
        <v>38</v>
      </c>
      <c r="AK54" s="2">
        <v>1297865</v>
      </c>
      <c r="AL54" s="2">
        <v>6632.355891375415</v>
      </c>
      <c r="AN54" t="s">
        <v>39</v>
      </c>
      <c r="AO54" s="2">
        <v>2196609</v>
      </c>
      <c r="AP54" s="2">
        <v>-8586.8823551829646</v>
      </c>
    </row>
    <row r="55" spans="4:42" x14ac:dyDescent="0.25">
      <c r="H55" t="s">
        <v>49</v>
      </c>
      <c r="I55" s="2">
        <v>0</v>
      </c>
      <c r="J55" s="2">
        <v>0</v>
      </c>
      <c r="L55" t="s">
        <v>49</v>
      </c>
      <c r="M55" s="2">
        <v>5000</v>
      </c>
      <c r="N55" s="2">
        <v>58.225954901054422</v>
      </c>
      <c r="P55" t="s">
        <v>42</v>
      </c>
      <c r="Q55" s="2">
        <v>3220457</v>
      </c>
      <c r="R55" s="2">
        <v>-2771.8106281796699</v>
      </c>
      <c r="T55" t="s">
        <v>45</v>
      </c>
      <c r="U55" s="2">
        <v>1090480</v>
      </c>
      <c r="V55" s="2">
        <v>-27672.9146015882</v>
      </c>
      <c r="X55" t="s">
        <v>42</v>
      </c>
      <c r="Y55" s="2">
        <v>5850106</v>
      </c>
      <c r="Z55" s="2">
        <v>-123860.99608393406</v>
      </c>
      <c r="AB55" t="s">
        <v>43</v>
      </c>
      <c r="AC55" s="2">
        <v>2296426</v>
      </c>
      <c r="AD55" s="2">
        <v>17152.620026036922</v>
      </c>
      <c r="AF55" t="s">
        <v>39</v>
      </c>
      <c r="AG55" s="2">
        <v>6818548</v>
      </c>
      <c r="AH55" s="2">
        <v>-81136.788377607256</v>
      </c>
      <c r="AJ55" t="s">
        <v>39</v>
      </c>
      <c r="AK55" s="2">
        <v>3805355</v>
      </c>
      <c r="AL55" s="2">
        <v>-12919.04173648964</v>
      </c>
      <c r="AN55" t="s">
        <v>40</v>
      </c>
      <c r="AO55" s="2">
        <v>671291</v>
      </c>
      <c r="AP55" s="2">
        <v>-4736.0173542033517</v>
      </c>
    </row>
    <row r="56" spans="4:42" x14ac:dyDescent="0.25">
      <c r="H56" t="s">
        <v>50</v>
      </c>
      <c r="I56" s="2">
        <v>290500</v>
      </c>
      <c r="J56" s="2">
        <v>-17319.116557258931</v>
      </c>
      <c r="L56" t="s">
        <v>50</v>
      </c>
      <c r="M56" s="2">
        <v>199280</v>
      </c>
      <c r="N56" s="2">
        <v>-992.63846425953648</v>
      </c>
      <c r="P56" t="s">
        <v>43</v>
      </c>
      <c r="Q56" s="2">
        <v>2093506</v>
      </c>
      <c r="R56" s="2">
        <v>608.42650290732036</v>
      </c>
      <c r="T56" t="s">
        <v>46</v>
      </c>
      <c r="U56" s="2">
        <v>1710704</v>
      </c>
      <c r="V56" s="2">
        <v>-11754.412150974873</v>
      </c>
      <c r="X56" t="s">
        <v>43</v>
      </c>
      <c r="Y56" s="2">
        <v>3265921</v>
      </c>
      <c r="Z56" s="2">
        <v>112902.23494680651</v>
      </c>
      <c r="AB56" t="s">
        <v>44</v>
      </c>
      <c r="AC56" s="2">
        <v>4004247</v>
      </c>
      <c r="AD56" s="2">
        <v>-20705.157623227686</v>
      </c>
      <c r="AF56" t="s">
        <v>40</v>
      </c>
      <c r="AG56" s="2">
        <v>354977</v>
      </c>
      <c r="AH56" s="2">
        <v>-8640.6960330829152</v>
      </c>
      <c r="AJ56" t="s">
        <v>40</v>
      </c>
      <c r="AK56" s="2">
        <v>678909</v>
      </c>
      <c r="AL56" s="2">
        <v>-5415.0083340060228</v>
      </c>
      <c r="AN56" t="s">
        <v>41</v>
      </c>
      <c r="AO56" s="2">
        <v>695327</v>
      </c>
      <c r="AP56" s="2">
        <v>-4589.7001349070651</v>
      </c>
    </row>
    <row r="57" spans="4:42" x14ac:dyDescent="0.25">
      <c r="P57" t="s">
        <v>44</v>
      </c>
      <c r="Q57" s="2">
        <v>1199853</v>
      </c>
      <c r="R57" s="2">
        <v>-19917.590163639667</v>
      </c>
      <c r="T57" t="s">
        <v>49</v>
      </c>
      <c r="U57" s="2">
        <v>112787</v>
      </c>
      <c r="V57" s="2">
        <v>2626.3305200806708</v>
      </c>
      <c r="X57" t="s">
        <v>44</v>
      </c>
      <c r="Y57" s="2">
        <v>5798985</v>
      </c>
      <c r="Z57" s="2">
        <v>122658.64552011385</v>
      </c>
      <c r="AB57" t="s">
        <v>45</v>
      </c>
      <c r="AC57" s="2">
        <v>2069743</v>
      </c>
      <c r="AD57" s="2">
        <v>-26245.326491575379</v>
      </c>
      <c r="AF57" t="s">
        <v>41</v>
      </c>
      <c r="AG57" s="2">
        <v>922962</v>
      </c>
      <c r="AH57" s="2">
        <v>581.84908444835253</v>
      </c>
      <c r="AJ57" t="s">
        <v>41</v>
      </c>
      <c r="AK57" s="2">
        <v>1159096</v>
      </c>
      <c r="AL57" s="2">
        <v>-705.92044766568745</v>
      </c>
      <c r="AN57" t="s">
        <v>42</v>
      </c>
      <c r="AO57" s="2">
        <v>1847131</v>
      </c>
      <c r="AP57" s="2">
        <v>-6398.5796182636632</v>
      </c>
    </row>
    <row r="58" spans="4:42" x14ac:dyDescent="0.25">
      <c r="P58" t="s">
        <v>45</v>
      </c>
      <c r="Q58" s="2">
        <v>1315801</v>
      </c>
      <c r="R58" s="2">
        <v>-20600.016597970825</v>
      </c>
      <c r="T58" t="s">
        <v>66</v>
      </c>
      <c r="U58" s="2">
        <v>80000</v>
      </c>
      <c r="V58" s="2">
        <v>1996.1538461538453</v>
      </c>
      <c r="X58" t="s">
        <v>45</v>
      </c>
      <c r="Y58" s="2">
        <v>1737243</v>
      </c>
      <c r="Z58" s="2">
        <v>-22810.669245662568</v>
      </c>
      <c r="AB58" t="s">
        <v>46</v>
      </c>
      <c r="AC58" s="2">
        <v>1742090</v>
      </c>
      <c r="AD58" s="2">
        <v>-33104.497811304216</v>
      </c>
      <c r="AF58" t="s">
        <v>42</v>
      </c>
      <c r="AG58" s="2">
        <v>2129997</v>
      </c>
      <c r="AH58" s="2">
        <v>8203.3562671347863</v>
      </c>
      <c r="AJ58" t="s">
        <v>42</v>
      </c>
      <c r="AK58" s="2">
        <v>1810622</v>
      </c>
      <c r="AL58" s="2">
        <v>1899.6139055125418</v>
      </c>
      <c r="AN58" t="s">
        <v>43</v>
      </c>
      <c r="AO58" s="2">
        <v>1897903</v>
      </c>
      <c r="AP58" s="2">
        <v>-2223.5211105108356</v>
      </c>
    </row>
    <row r="59" spans="4:42" x14ac:dyDescent="0.25">
      <c r="P59" t="s">
        <v>46</v>
      </c>
      <c r="Q59" s="2">
        <v>1162159</v>
      </c>
      <c r="R59" s="2">
        <v>-23627.834873029766</v>
      </c>
      <c r="T59" t="s">
        <v>50</v>
      </c>
      <c r="U59" s="2">
        <v>293768</v>
      </c>
      <c r="V59" s="2">
        <v>-7470.3716977552176</v>
      </c>
      <c r="X59" t="s">
        <v>46</v>
      </c>
      <c r="Y59" s="2">
        <v>2665614</v>
      </c>
      <c r="Z59" s="2">
        <v>-71327.1239572622</v>
      </c>
      <c r="AB59" t="s">
        <v>49</v>
      </c>
      <c r="AC59" s="2">
        <v>134700</v>
      </c>
      <c r="AD59" s="2">
        <v>151.76902220097531</v>
      </c>
      <c r="AF59" t="s">
        <v>43</v>
      </c>
      <c r="AG59" s="2">
        <v>1688583</v>
      </c>
      <c r="AH59" s="2">
        <v>19262.25518893297</v>
      </c>
      <c r="AJ59" t="s">
        <v>43</v>
      </c>
      <c r="AK59" s="2">
        <v>2707912</v>
      </c>
      <c r="AL59" s="2">
        <v>18252.224847770412</v>
      </c>
      <c r="AN59" t="s">
        <v>44</v>
      </c>
      <c r="AO59" s="2">
        <v>1889108</v>
      </c>
      <c r="AP59" s="2">
        <v>-23190.921464829793</v>
      </c>
    </row>
    <row r="60" spans="4:42" x14ac:dyDescent="0.25">
      <c r="P60" t="s">
        <v>47</v>
      </c>
      <c r="Q60" s="2">
        <v>0</v>
      </c>
      <c r="R60" s="2">
        <v>0</v>
      </c>
      <c r="X60" t="s">
        <v>47</v>
      </c>
      <c r="Y60" s="2">
        <v>0</v>
      </c>
      <c r="Z60" s="2">
        <v>0</v>
      </c>
      <c r="AB60" t="s">
        <v>66</v>
      </c>
      <c r="AC60" s="2">
        <v>1360485</v>
      </c>
      <c r="AD60" s="2">
        <v>-3010.1493753902237</v>
      </c>
      <c r="AF60" t="s">
        <v>44</v>
      </c>
      <c r="AG60" s="2">
        <v>6402812</v>
      </c>
      <c r="AH60" s="2">
        <v>-182927.30159215024</v>
      </c>
      <c r="AJ60" t="s">
        <v>44</v>
      </c>
      <c r="AK60" s="2">
        <v>2945810</v>
      </c>
      <c r="AL60" s="2">
        <v>-9455.8591191003161</v>
      </c>
      <c r="AN60" t="s">
        <v>45</v>
      </c>
      <c r="AO60" s="2">
        <v>642360</v>
      </c>
      <c r="AP60" s="2">
        <v>-6619.4160127056421</v>
      </c>
    </row>
    <row r="61" spans="4:42" x14ac:dyDescent="0.25">
      <c r="P61" t="s">
        <v>48</v>
      </c>
      <c r="Q61" s="2">
        <v>0</v>
      </c>
      <c r="R61" s="2">
        <v>0</v>
      </c>
      <c r="X61" t="s">
        <v>49</v>
      </c>
      <c r="Y61" s="2">
        <v>43200</v>
      </c>
      <c r="Z61" s="2">
        <v>526.81199037220767</v>
      </c>
      <c r="AB61" t="s">
        <v>50</v>
      </c>
      <c r="AC61" s="2">
        <v>204718</v>
      </c>
      <c r="AD61" s="2">
        <v>-765.17430181860118</v>
      </c>
      <c r="AF61" t="s">
        <v>45</v>
      </c>
      <c r="AG61" s="2">
        <v>2607140</v>
      </c>
      <c r="AH61" s="2">
        <v>-74936.312474493447</v>
      </c>
      <c r="AJ61" t="s">
        <v>45</v>
      </c>
      <c r="AK61" s="2">
        <v>1464258</v>
      </c>
      <c r="AL61" s="2">
        <v>-17189.330935534465</v>
      </c>
      <c r="AN61" t="s">
        <v>46</v>
      </c>
      <c r="AO61" s="2">
        <v>1680605</v>
      </c>
      <c r="AP61" s="2">
        <v>-47570.179141165521</v>
      </c>
    </row>
    <row r="62" spans="4:42" x14ac:dyDescent="0.25">
      <c r="P62" t="s">
        <v>49</v>
      </c>
      <c r="Q62" s="2">
        <v>0</v>
      </c>
      <c r="R62" s="2">
        <v>0</v>
      </c>
      <c r="X62" t="s">
        <v>66</v>
      </c>
      <c r="Y62" s="2">
        <v>9002500</v>
      </c>
      <c r="Z62" s="2">
        <v>62983.317695516533</v>
      </c>
      <c r="AF62" t="s">
        <v>46</v>
      </c>
      <c r="AG62" s="2">
        <v>2603570</v>
      </c>
      <c r="AH62" s="2">
        <v>-109098.44114345437</v>
      </c>
      <c r="AJ62" t="s">
        <v>46</v>
      </c>
      <c r="AK62" s="2">
        <v>1649036</v>
      </c>
      <c r="AL62" s="2">
        <v>-34525.96024705677</v>
      </c>
      <c r="AN62" t="s">
        <v>48</v>
      </c>
      <c r="AO62" s="2">
        <v>1000</v>
      </c>
      <c r="AP62" s="2">
        <v>0</v>
      </c>
    </row>
    <row r="63" spans="4:42" x14ac:dyDescent="0.25">
      <c r="P63" t="s">
        <v>50</v>
      </c>
      <c r="Q63" s="2">
        <v>190090</v>
      </c>
      <c r="R63" s="2">
        <v>-7204.157549708737</v>
      </c>
      <c r="X63" t="s">
        <v>50</v>
      </c>
      <c r="Y63" s="2">
        <v>286255</v>
      </c>
      <c r="Z63" s="2">
        <v>-16288.697521534372</v>
      </c>
      <c r="AF63" t="s">
        <v>49</v>
      </c>
      <c r="AG63" s="2">
        <v>21000</v>
      </c>
      <c r="AH63" s="2">
        <v>502.37479858497477</v>
      </c>
      <c r="AJ63" t="s">
        <v>48</v>
      </c>
      <c r="AK63" s="2">
        <v>0</v>
      </c>
      <c r="AL63" s="2">
        <v>0</v>
      </c>
      <c r="AN63" t="s">
        <v>49</v>
      </c>
      <c r="AO63" s="2">
        <v>2998</v>
      </c>
      <c r="AP63" s="2">
        <v>-8.0740227762389321</v>
      </c>
    </row>
    <row r="64" spans="4:42" x14ac:dyDescent="0.25">
      <c r="AF64" t="s">
        <v>66</v>
      </c>
      <c r="AG64" s="2">
        <v>1198011</v>
      </c>
      <c r="AH64" s="2">
        <v>8664.705311857193</v>
      </c>
      <c r="AJ64" t="s">
        <v>49</v>
      </c>
      <c r="AK64" s="2">
        <v>93103</v>
      </c>
      <c r="AL64" s="2">
        <v>-326.86330359845391</v>
      </c>
      <c r="AN64" t="s">
        <v>66</v>
      </c>
      <c r="AO64" s="2">
        <v>274112</v>
      </c>
      <c r="AP64" s="2">
        <v>-3295.5401109389409</v>
      </c>
    </row>
    <row r="65" spans="32:42" x14ac:dyDescent="0.25">
      <c r="AF65" t="s">
        <v>50</v>
      </c>
      <c r="AG65" s="2">
        <v>363686</v>
      </c>
      <c r="AH65" s="2">
        <v>-10503.91699360137</v>
      </c>
      <c r="AJ65" t="s">
        <v>66</v>
      </c>
      <c r="AK65" s="2">
        <v>568575</v>
      </c>
      <c r="AL65" s="2">
        <v>-37.295132247969377</v>
      </c>
      <c r="AN65" t="s">
        <v>50</v>
      </c>
      <c r="AO65" s="2">
        <v>287922</v>
      </c>
      <c r="AP65" s="2">
        <v>-1641.4409858532097</v>
      </c>
    </row>
    <row r="66" spans="32:42" x14ac:dyDescent="0.25">
      <c r="AJ66" t="s">
        <v>50</v>
      </c>
      <c r="AK66" s="2">
        <v>325395</v>
      </c>
      <c r="AL66" s="2">
        <v>-7684.5765657039947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Havlíček Jan</cp:lastModifiedBy>
  <dcterms:created xsi:type="dcterms:W3CDTF">2001-10-17T17:01:42Z</dcterms:created>
  <dcterms:modified xsi:type="dcterms:W3CDTF">2023-09-10T11:07:32Z</dcterms:modified>
</cp:coreProperties>
</file>