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7056" activeTab="3"/>
  </bookViews>
  <sheets>
    <sheet name="Turbine" sheetId="8" r:id="rId1"/>
    <sheet name="Gen Engines" sheetId="11" r:id="rId2"/>
    <sheet name="Netting" sheetId="6" r:id="rId3"/>
    <sheet name="Netting 2" sheetId="14" r:id="rId4"/>
    <sheet name="Alternative" sheetId="9" r:id="rId5"/>
    <sheet name="Summary" sheetId="12" r:id="rId6"/>
    <sheet name="Example" sheetId="13" r:id="rId7"/>
  </sheets>
  <externalReferences>
    <externalReference r:id="rId8"/>
  </externalReferences>
  <definedNames>
    <definedName name="_xlnm.Print_Area" localSheetId="4">Alternative!$A$1:$I$31</definedName>
    <definedName name="_xlnm.Print_Area" localSheetId="6">Example!$A$1:$L$54</definedName>
    <definedName name="_xlnm.Print_Area" localSheetId="2">Netting!$A$1:$O$65</definedName>
    <definedName name="_xlnm.Print_Area" localSheetId="5">Summary!$A$1:$M$36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A13" i="13"/>
  <c r="A15" i="13"/>
  <c r="A20" i="13"/>
  <c r="A22" i="13"/>
  <c r="A27" i="13"/>
  <c r="A29" i="13"/>
  <c r="A34" i="13"/>
  <c r="A37" i="13"/>
  <c r="A42" i="13"/>
  <c r="A45" i="13"/>
  <c r="A50" i="13"/>
  <c r="A53" i="13"/>
  <c r="B14" i="11"/>
  <c r="B15" i="11"/>
  <c r="B17" i="11"/>
  <c r="B18" i="11"/>
  <c r="B34" i="11"/>
  <c r="C34" i="11"/>
  <c r="B35" i="11"/>
  <c r="C35" i="11"/>
  <c r="B36" i="11"/>
  <c r="C36" i="11"/>
  <c r="B37" i="11"/>
  <c r="C37" i="11"/>
  <c r="B38" i="11"/>
  <c r="C38" i="11"/>
  <c r="F12" i="6"/>
  <c r="F13" i="6"/>
  <c r="F14" i="6"/>
  <c r="F15" i="6"/>
  <c r="F16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B13" i="14"/>
  <c r="C13" i="14"/>
  <c r="D13" i="14"/>
  <c r="B22" i="14"/>
  <c r="C22" i="14"/>
  <c r="D22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4" i="14"/>
  <c r="C34" i="14"/>
  <c r="D34" i="14"/>
  <c r="B35" i="14"/>
  <c r="C35" i="14"/>
  <c r="D35" i="14"/>
  <c r="B36" i="14"/>
  <c r="C36" i="14"/>
  <c r="D36" i="14"/>
  <c r="B39" i="14"/>
  <c r="C39" i="14"/>
  <c r="D39" i="14"/>
  <c r="B42" i="14"/>
  <c r="C42" i="14"/>
  <c r="D42" i="14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E26" i="12"/>
  <c r="G26" i="12"/>
  <c r="I26" i="12"/>
  <c r="K26" i="12"/>
  <c r="M26" i="12"/>
  <c r="E27" i="12"/>
  <c r="G27" i="12"/>
  <c r="I27" i="12"/>
  <c r="K27" i="12"/>
  <c r="M27" i="12"/>
  <c r="E28" i="12"/>
  <c r="G28" i="12"/>
  <c r="I28" i="12"/>
  <c r="K28" i="12"/>
  <c r="M28" i="12"/>
  <c r="E29" i="12"/>
  <c r="G29" i="12"/>
  <c r="I29" i="12"/>
  <c r="K29" i="12"/>
  <c r="M29" i="12"/>
  <c r="E31" i="12"/>
  <c r="G31" i="12"/>
  <c r="I31" i="12"/>
  <c r="K31" i="12"/>
  <c r="M31" i="12"/>
  <c r="D32" i="12"/>
  <c r="E32" i="12"/>
  <c r="F32" i="12"/>
  <c r="G32" i="12"/>
  <c r="H32" i="12"/>
  <c r="I32" i="12"/>
  <c r="J32" i="12"/>
  <c r="K32" i="12"/>
  <c r="L32" i="12"/>
  <c r="M32" i="12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<sst xmlns="http://schemas.openxmlformats.org/spreadsheetml/2006/main" count="421" uniqueCount="202">
  <si>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</si>
  <si>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</si>
  <si>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</si>
  <si>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</si>
  <si>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</si>
  <si>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</si>
  <si>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</si>
  <si>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</si>
  <si>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</si>
  <si>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</si>
  <si>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</si>
  <si>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</si>
  <si>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</si>
  <si>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</si>
  <si>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</si>
  <si>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</si>
  <si>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</si>
  <si>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</si>
  <si>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</si>
  <si>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</si>
  <si>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</si>
  <si>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</si>
  <si>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</si>
  <si>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</si>
  <si>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</si>
  <si>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</si>
  <si>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</si>
  <si>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</si>
  <si>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</si>
  <si>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</si>
  <si>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</si>
  <si>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</si>
  <si>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</si>
  <si>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</si>
  <si>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</si>
  <si>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</si>
  <si>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</si>
  <si>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</si>
  <si>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</si>
  <si>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</si>
  <si>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</si>
  <si>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</si>
  <si>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</si>
  <si>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</si>
  <si>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</si>
  <si>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</si>
  <si>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</si>
  <si>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</si>
  <si>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</si>
  <si>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</si>
  <si>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</si>
  <si>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</si>
  <si>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</si>
  <si>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</si>
  <si>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</si>
  <si>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</si>
  <si>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</si>
  <si>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</si>
  <si>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</si>
  <si>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</si>
  <si>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</si>
  <si>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</si>
  <si>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</si>
  <si>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</si>
  <si>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</si>
  <si>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</si>
  <si>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</si>
  <si>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</si>
  <si>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</si>
  <si>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</si>
  <si>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</si>
  <si>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</si>
  <si>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</si>
  <si>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</si>
  <si>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</si>
  <si>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</si>
  <si>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</si>
  <si>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</si>
  <si>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</si>
  <si>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</si>
  <si>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</si>
  <si>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</si>
  <si>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</si>
  <si>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</si>
  <si>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</si>
  <si>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</si>
  <si>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</si>
  <si>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</si>
  <si>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</si>
  <si>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</si>
  <si>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</si>
  <si>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</si>
  <si>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</si>
  <si>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</si>
  <si>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</si>
  <si>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</si>
  <si>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</si>
  <si>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</si>
  <si>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</si>
  <si>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</si>
  <si>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</si>
  <si>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</si>
  <si>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</si>
  <si>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</si>
  <si>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</si>
  <si>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</si>
  <si>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</si>
  <si>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</si>
  <si>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</si>
  <si>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</si>
  <si>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</si>
  <si>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</si>
  <si>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</si>
  <si>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</si>
  <si>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</si>
  <si>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</si>
  <si>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</si>
  <si>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</si>
  <si>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</si>
  <si>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</si>
  <si>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</si>
  <si>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</si>
  <si>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</si>
  <si>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</si>
  <si>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</si>
  <si>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</si>
  <si>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</si>
  <si>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</si>
  <si>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</si>
  <si>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</si>
  <si>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</si>
  <si>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</si>
  <si>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</si>
  <si>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</si>
  <si>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</si>
  <si>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</si>
  <si>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</si>
  <si>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</si>
  <si>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</si>
  <si>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</si>
  <si>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</si>
  <si>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</si>
  <si>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</si>
  <si>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</si>
  <si>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</si>
  <si>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</si>
  <si>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</si>
  <si>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</si>
  <si>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</si>
  <si>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</si>
  <si>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</si>
  <si>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</si>
  <si>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</si>
  <si>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</si>
  <si>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</si>
  <si>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</si>
  <si>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</si>
  <si>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</si>
  <si>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</si>
  <si>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</si>
  <si>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</si>
  <si>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</si>
  <si>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</si>
  <si>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</si>
  <si>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</si>
  <si>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</si>
  <si>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</si>
  <si>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</si>
  <si>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</si>
  <si>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</si>
  <si>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</si>
  <si>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</si>
  <si>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</si>
  <si>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</si>
  <si>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</si>
  <si>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</si>
  <si>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</si>
  <si>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</si>
  <si>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</si>
  <si>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</si>
  <si>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</si>
  <si>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</si>
  <si>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</si>
  <si>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</si>
  <si>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</si>
  <si>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</si>
  <si>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</si>
  <si>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</si>
  <si>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</si>
  <si>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</si>
  <si>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</si>
  <si>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</si>
  <si>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</si>
  <si>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</si>
  <si>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</si>
  <si>
    <t>1999 Emissions Reported to ADEQ (from EI)</t>
  </si>
  <si>
    <t>2000 Emissions Reported to ADEQ (from EI)</t>
  </si>
  <si>
    <t>Last 2-Year Emissions Average (from EIs)</t>
  </si>
  <si>
    <t>Proposed Emission Increases (tpy)</t>
  </si>
  <si>
    <t>(1) Proposed NOx, CO, and VOC emissions based on 80/20 split.  Turbine will operate at 100% load 80% of the time</t>
  </si>
  <si>
    <t>(2) Proposed increases are from proposed turbine and generator engines.</t>
  </si>
  <si>
    <t>(3) Contemporaneous decreases are from permanent shutdown of Units 201, 202, 203, 221, and 222.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</si>
</sst>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14" xfId="0" applyNumberFormat="1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bine"/>
      <sheetName val="Gen Engines"/>
      <sheetName val="Netting"/>
      <sheetName val="Netting 2"/>
      <sheetName val="Alternative"/>
      <sheetName val="Summary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75" workbookViewId="0">
      <selection activeCell="A59" sqref="A59"/>
    </sheetView>
  </sheetViews>
  <sheetFormatPr defaultRowHeight="13.2" x14ac:dyDescent="0.25"/>
  <cols>
    <col min="1" max="1" width="19.5546875" bestFit="1" customWidth="1"/>
    <col min="2" max="2" width="19.33203125" bestFit="1" customWidth="1"/>
    <col min="3" max="3" width="13" bestFit="1" customWidth="1"/>
    <col min="11" max="11" width="10.88671875" bestFit="1" customWidth="1"/>
  </cols>
  <sheetData>
    <row r="1" spans="1:15" ht="22.8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2.8" x14ac:dyDescent="0.4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2.8" x14ac:dyDescent="0.4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7.399999999999999" x14ac:dyDescent="0.3">
      <c r="A5" s="69" t="s">
        <v>52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35"/>
      <c r="M5" s="35"/>
      <c r="N5" s="35"/>
      <c r="O5" s="35"/>
    </row>
    <row r="6" spans="1:15" ht="17.399999999999999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1" x14ac:dyDescent="0.4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7.399999999999999" x14ac:dyDescent="0.3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7.399999999999999" x14ac:dyDescent="0.3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7.399999999999999" x14ac:dyDescent="0.3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7.399999999999999" x14ac:dyDescent="0.3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8.600000000000001" x14ac:dyDescent="0.4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8.600000000000001" x14ac:dyDescent="0.4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" x14ac:dyDescent="0.3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" x14ac:dyDescent="0.3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" x14ac:dyDescent="0.3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" x14ac:dyDescent="0.3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" x14ac:dyDescent="0.3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" x14ac:dyDescent="0.3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7.399999999999999" x14ac:dyDescent="0.3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7.399999999999999" x14ac:dyDescent="0.3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7.399999999999999" x14ac:dyDescent="0.3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7.399999999999999" x14ac:dyDescent="0.3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7.399999999999999" x14ac:dyDescent="0.3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7.399999999999999" x14ac:dyDescent="0.3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8.600000000000001" x14ac:dyDescent="0.4">
      <c r="A28" s="49" t="s">
        <v>67</v>
      </c>
      <c r="B28" s="12" t="s">
        <v>33</v>
      </c>
      <c r="C28" s="70" t="s">
        <v>173</v>
      </c>
      <c r="D28" s="71"/>
      <c r="E28" s="70" t="s">
        <v>18</v>
      </c>
      <c r="F28" s="72"/>
      <c r="G28" s="71" t="s">
        <v>69</v>
      </c>
      <c r="H28" s="72"/>
      <c r="I28" s="25"/>
      <c r="J28" s="1"/>
      <c r="K28" s="1"/>
      <c r="L28" s="1"/>
      <c r="M28" s="1"/>
    </row>
    <row r="29" spans="1:13" ht="18" x14ac:dyDescent="0.3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7.399999999999999" x14ac:dyDescent="0.3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7.399999999999999" x14ac:dyDescent="0.3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7.399999999999999" x14ac:dyDescent="0.3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7.399999999999999" x14ac:dyDescent="0.3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7.399999999999999" x14ac:dyDescent="0.3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7.399999999999999" x14ac:dyDescent="0.3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7.399999999999999" x14ac:dyDescent="0.3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7.399999999999999" x14ac:dyDescent="0.3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7.399999999999999" x14ac:dyDescent="0.3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7.399999999999999" x14ac:dyDescent="0.3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" thickBot="1" x14ac:dyDescent="0.35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" thickTop="1" x14ac:dyDescent="0.3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7.399999999999999" x14ac:dyDescent="0.3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7.399999999999999" x14ac:dyDescent="0.3">
      <c r="G43" s="25"/>
      <c r="H43" s="25"/>
      <c r="I43" s="25"/>
    </row>
    <row r="44" spans="1:13" ht="15" x14ac:dyDescent="0.25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5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8.600000000000001" x14ac:dyDescent="0.4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5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6" x14ac:dyDescent="0.3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5">
      <c r="A50" s="10"/>
      <c r="B50" s="12" t="s">
        <v>58</v>
      </c>
      <c r="C50" s="12" t="s">
        <v>54</v>
      </c>
      <c r="D50" s="1"/>
    </row>
    <row r="51" spans="1:13" ht="15" x14ac:dyDescent="0.25">
      <c r="A51" s="6" t="s">
        <v>56</v>
      </c>
      <c r="B51" s="14" t="s">
        <v>59</v>
      </c>
      <c r="C51" s="14" t="s">
        <v>35</v>
      </c>
      <c r="D51" s="1"/>
    </row>
    <row r="52" spans="1:13" ht="15" x14ac:dyDescent="0.25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5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5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5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8.600000000000001" x14ac:dyDescent="0.4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5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6" x14ac:dyDescent="0.3">
      <c r="A59" s="17" t="s">
        <v>178</v>
      </c>
      <c r="B59" s="1"/>
      <c r="C59" s="1"/>
    </row>
    <row r="60" spans="1:13" ht="15" x14ac:dyDescent="0.25">
      <c r="A60" s="10"/>
      <c r="B60" s="12" t="s">
        <v>58</v>
      </c>
      <c r="C60" s="12" t="s">
        <v>54</v>
      </c>
    </row>
    <row r="61" spans="1:13" ht="15" x14ac:dyDescent="0.25">
      <c r="A61" s="6" t="s">
        <v>56</v>
      </c>
      <c r="B61" s="14" t="s">
        <v>59</v>
      </c>
      <c r="C61" s="14" t="s">
        <v>35</v>
      </c>
    </row>
    <row r="62" spans="1:13" ht="15" x14ac:dyDescent="0.25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5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5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5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8.600000000000001" x14ac:dyDescent="0.4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5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3.2" x14ac:dyDescent="0.25"/>
  <cols>
    <col min="1" max="1" width="22.5546875" bestFit="1" customWidth="1"/>
    <col min="2" max="2" width="13.88671875" bestFit="1" customWidth="1"/>
    <col min="3" max="3" width="10.88671875" bestFit="1" customWidth="1"/>
  </cols>
  <sheetData>
    <row r="1" spans="1:13" ht="22.8" x14ac:dyDescent="0.4">
      <c r="A1" s="33" t="s">
        <v>0</v>
      </c>
    </row>
    <row r="2" spans="1:13" ht="22.8" x14ac:dyDescent="0.4">
      <c r="A2" s="33" t="s">
        <v>1</v>
      </c>
    </row>
    <row r="3" spans="1:13" ht="22.8" x14ac:dyDescent="0.4">
      <c r="A3" s="33" t="s">
        <v>91</v>
      </c>
    </row>
    <row r="5" spans="1:13" ht="17.399999999999999" x14ac:dyDescent="0.3">
      <c r="A5" s="69" t="s">
        <v>60</v>
      </c>
      <c r="B5" s="69"/>
      <c r="C5" s="69"/>
      <c r="D5" s="69"/>
      <c r="E5" s="69"/>
      <c r="F5" s="69"/>
      <c r="G5" s="69"/>
      <c r="H5" s="69"/>
      <c r="I5" s="69"/>
      <c r="J5" s="69"/>
      <c r="K5" s="47"/>
      <c r="L5" s="47"/>
      <c r="M5" s="47"/>
    </row>
    <row r="7" spans="1:13" ht="21" x14ac:dyDescent="0.4">
      <c r="A7" s="53" t="s">
        <v>98</v>
      </c>
    </row>
    <row r="9" spans="1:13" ht="17.399999999999999" x14ac:dyDescent="0.3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7.399999999999999" x14ac:dyDescent="0.3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7.399999999999999" x14ac:dyDescent="0.3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7.399999999999999" x14ac:dyDescent="0.3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7.399999999999999" x14ac:dyDescent="0.3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7.399999999999999" x14ac:dyDescent="0.3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7.399999999999999" x14ac:dyDescent="0.3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7.399999999999999" x14ac:dyDescent="0.3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7.399999999999999" x14ac:dyDescent="0.3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7.399999999999999" x14ac:dyDescent="0.3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7.399999999999999" x14ac:dyDescent="0.3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7.399999999999999" x14ac:dyDescent="0.3">
      <c r="A20" s="1"/>
      <c r="B20" s="1"/>
      <c r="C20" s="1"/>
      <c r="D20" s="1"/>
      <c r="E20" s="1"/>
      <c r="F20" s="25"/>
      <c r="G20" s="25"/>
      <c r="H20" s="25"/>
    </row>
    <row r="21" spans="1:8" ht="17.399999999999999" x14ac:dyDescent="0.3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7.399999999999999" x14ac:dyDescent="0.3">
      <c r="A22" s="25"/>
      <c r="B22" s="25"/>
      <c r="C22" s="25"/>
      <c r="D22" s="25"/>
      <c r="E22" s="25"/>
      <c r="F22" s="25"/>
      <c r="G22" s="25"/>
      <c r="H22" s="25"/>
    </row>
    <row r="23" spans="1:8" ht="17.399999999999999" x14ac:dyDescent="0.3">
      <c r="A23" s="4" t="s">
        <v>103</v>
      </c>
      <c r="G23" s="25"/>
      <c r="H23" s="25"/>
    </row>
    <row r="24" spans="1:8" ht="15" x14ac:dyDescent="0.25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5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5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5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5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5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5">
      <c r="A30" s="1"/>
      <c r="B30" s="1"/>
      <c r="C30" s="1"/>
      <c r="D30" s="1"/>
      <c r="E30" s="1"/>
      <c r="F30" s="1"/>
      <c r="G30" s="1"/>
      <c r="H30" s="1"/>
    </row>
    <row r="31" spans="1:8" ht="15.6" x14ac:dyDescent="0.3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5">
      <c r="A32" s="10"/>
      <c r="B32" s="12" t="s">
        <v>58</v>
      </c>
      <c r="C32" s="12" t="s">
        <v>54</v>
      </c>
      <c r="D32" s="1"/>
    </row>
    <row r="33" spans="1:4" ht="15" x14ac:dyDescent="0.25">
      <c r="A33" s="6" t="s">
        <v>56</v>
      </c>
      <c r="B33" s="14" t="s">
        <v>59</v>
      </c>
      <c r="C33" s="14" t="s">
        <v>35</v>
      </c>
      <c r="D33" s="1"/>
    </row>
    <row r="34" spans="1:4" ht="15" x14ac:dyDescent="0.25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5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5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5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5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5">
      <c r="A40" s="1" t="s">
        <v>122</v>
      </c>
    </row>
    <row r="41" spans="1:4" ht="15" x14ac:dyDescent="0.25">
      <c r="A41" s="1" t="s">
        <v>123</v>
      </c>
    </row>
    <row r="42" spans="1:4" ht="15" x14ac:dyDescent="0.25">
      <c r="A42" s="1" t="s">
        <v>124</v>
      </c>
    </row>
    <row r="43" spans="1:4" ht="15" x14ac:dyDescent="0.25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opLeftCell="A37" zoomScale="75" zoomScaleNormal="75" workbookViewId="0">
      <selection activeCell="I44" sqref="I44"/>
    </sheetView>
  </sheetViews>
  <sheetFormatPr defaultRowHeight="13.2" x14ac:dyDescent="0.25"/>
  <cols>
    <col min="1" max="1" width="15" bestFit="1" customWidth="1"/>
    <col min="2" max="2" width="25.44140625" customWidth="1"/>
    <col min="3" max="3" width="11.44140625" bestFit="1" customWidth="1"/>
    <col min="4" max="4" width="21.6640625" bestFit="1" customWidth="1"/>
    <col min="5" max="5" width="11.6640625" bestFit="1" customWidth="1"/>
    <col min="6" max="6" width="11" bestFit="1" customWidth="1"/>
    <col min="9" max="9" width="14.6640625" customWidth="1"/>
    <col min="10" max="10" width="10.88671875" customWidth="1"/>
    <col min="11" max="11" width="11" customWidth="1"/>
    <col min="12" max="12" width="12" customWidth="1"/>
  </cols>
  <sheetData>
    <row r="1" spans="1:15" ht="22.8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2.8" x14ac:dyDescent="0.4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2.8" x14ac:dyDescent="0.4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7.399999999999999" x14ac:dyDescent="0.3">
      <c r="A5" s="69" t="s">
        <v>64</v>
      </c>
      <c r="B5" s="69"/>
      <c r="C5" s="69"/>
      <c r="D5" s="69"/>
      <c r="E5" s="69"/>
      <c r="F5" s="69"/>
      <c r="G5" s="69"/>
      <c r="H5" s="69"/>
      <c r="I5" s="35"/>
      <c r="J5" s="35"/>
      <c r="K5" s="35"/>
      <c r="L5" s="35"/>
      <c r="M5" s="35"/>
      <c r="N5" s="35"/>
      <c r="O5" s="35"/>
    </row>
    <row r="6" spans="1:15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1" x14ac:dyDescent="0.4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5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5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thickBot="1" x14ac:dyDescent="0.3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thickTop="1" x14ac:dyDescent="0.25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5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5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5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5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5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5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5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5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5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5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17" t="s">
        <v>21</v>
      </c>
      <c r="B25" s="1"/>
      <c r="C25" s="1"/>
      <c r="D25" s="1"/>
      <c r="E25" s="1"/>
      <c r="F25" s="1"/>
      <c r="G25" s="1"/>
      <c r="H25" s="1"/>
    </row>
    <row r="26" spans="1:15" ht="15" x14ac:dyDescent="0.25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</row>
    <row r="27" spans="1:15" ht="15" x14ac:dyDescent="0.25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</row>
    <row r="28" spans="1:15" ht="15" x14ac:dyDescent="0.25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</row>
    <row r="29" spans="1:15" ht="15" x14ac:dyDescent="0.25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</row>
    <row r="30" spans="1:15" ht="15" x14ac:dyDescent="0.25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</row>
    <row r="31" spans="1:15" ht="15" x14ac:dyDescent="0.25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</row>
    <row r="32" spans="1:15" ht="15" x14ac:dyDescent="0.25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</row>
    <row r="33" spans="1:8" ht="15" x14ac:dyDescent="0.25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</row>
    <row r="34" spans="1:8" ht="15" x14ac:dyDescent="0.25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</row>
    <row r="35" spans="1:8" ht="15" x14ac:dyDescent="0.25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</row>
    <row r="36" spans="1:8" ht="15" x14ac:dyDescent="0.25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</row>
    <row r="37" spans="1:8" ht="15" x14ac:dyDescent="0.25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</row>
    <row r="38" spans="1:8" ht="15" x14ac:dyDescent="0.25">
      <c r="A38" s="1"/>
      <c r="B38" s="1"/>
      <c r="C38" s="1"/>
      <c r="D38" s="1"/>
      <c r="E38" s="1"/>
      <c r="F38" s="1"/>
      <c r="G38" s="1"/>
      <c r="H38" s="1"/>
    </row>
    <row r="39" spans="1:8" ht="15.6" x14ac:dyDescent="0.3">
      <c r="A39" s="17" t="s">
        <v>51</v>
      </c>
      <c r="B39" s="1"/>
      <c r="C39" s="1"/>
      <c r="D39" s="1"/>
      <c r="E39" s="1"/>
      <c r="F39" s="1"/>
      <c r="G39" s="1"/>
      <c r="H39" s="1"/>
    </row>
    <row r="40" spans="1:8" ht="15" x14ac:dyDescent="0.25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</row>
    <row r="41" spans="1:8" ht="15" x14ac:dyDescent="0.25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</row>
    <row r="42" spans="1:8" ht="15" x14ac:dyDescent="0.25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</row>
    <row r="43" spans="1:8" ht="15" x14ac:dyDescent="0.25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</row>
    <row r="44" spans="1:8" ht="15" x14ac:dyDescent="0.25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</row>
    <row r="45" spans="1:8" ht="15" x14ac:dyDescent="0.25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</row>
    <row r="46" spans="1:8" ht="15" x14ac:dyDescent="0.25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</row>
    <row r="47" spans="1:8" ht="15" x14ac:dyDescent="0.25">
      <c r="A47" s="1"/>
      <c r="B47" s="1"/>
      <c r="C47" s="1"/>
      <c r="D47" s="1"/>
      <c r="E47" s="1"/>
      <c r="F47" s="1"/>
      <c r="G47" s="1"/>
      <c r="H47" s="1"/>
    </row>
    <row r="48" spans="1:8" ht="15.6" x14ac:dyDescent="0.3">
      <c r="A48" s="17" t="s">
        <v>61</v>
      </c>
      <c r="B48" s="1"/>
      <c r="C48" s="1"/>
      <c r="D48" s="1"/>
      <c r="E48" s="1"/>
      <c r="F48" s="1"/>
      <c r="G48" s="1"/>
      <c r="H48" s="1"/>
    </row>
    <row r="49" spans="1:15" ht="15" x14ac:dyDescent="0.25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</row>
    <row r="50" spans="1:15" ht="15" x14ac:dyDescent="0.25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</row>
    <row r="51" spans="1:15" ht="15" x14ac:dyDescent="0.25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</row>
    <row r="52" spans="1:15" ht="15" x14ac:dyDescent="0.25">
      <c r="A52" s="1"/>
      <c r="B52" s="4"/>
      <c r="C52" s="4"/>
      <c r="D52" s="26"/>
      <c r="E52" s="26"/>
      <c r="F52" s="26"/>
      <c r="G52" s="1"/>
      <c r="H52" s="1"/>
    </row>
    <row r="53" spans="1:15" ht="15.6" x14ac:dyDescent="0.3">
      <c r="A53" s="17" t="s">
        <v>62</v>
      </c>
      <c r="B53" s="1"/>
      <c r="C53" s="1"/>
      <c r="D53" s="1"/>
      <c r="E53" s="1"/>
      <c r="F53" s="1"/>
      <c r="G53" s="1"/>
      <c r="H53" s="1"/>
    </row>
    <row r="54" spans="1:15" ht="15" x14ac:dyDescent="0.25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</row>
    <row r="55" spans="1:15" ht="15" x14ac:dyDescent="0.25">
      <c r="A55" s="1"/>
      <c r="B55" s="1"/>
      <c r="C55" s="1"/>
      <c r="D55" s="1"/>
      <c r="E55" s="1"/>
      <c r="F55" s="1"/>
      <c r="G55" s="1"/>
      <c r="H55" s="1"/>
    </row>
    <row r="56" spans="1:15" ht="15.6" x14ac:dyDescent="0.3">
      <c r="A56" s="17" t="s">
        <v>63</v>
      </c>
      <c r="B56" s="1"/>
      <c r="C56" s="1"/>
      <c r="D56" s="1"/>
      <c r="E56" s="1"/>
      <c r="F56" s="1"/>
      <c r="G56" s="1"/>
      <c r="H56" s="1"/>
    </row>
    <row r="57" spans="1:15" ht="15" x14ac:dyDescent="0.25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</row>
    <row r="58" spans="1:15" ht="15" x14ac:dyDescent="0.25">
      <c r="A58" s="1"/>
      <c r="B58" s="1"/>
      <c r="C58" s="1"/>
      <c r="D58" s="1"/>
      <c r="E58" s="1"/>
      <c r="F58" s="1"/>
      <c r="G58" s="1"/>
      <c r="H58" s="1"/>
    </row>
    <row r="59" spans="1:15" ht="15" x14ac:dyDescent="0.25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5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5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5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5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5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5">
      <c r="A65" s="1" t="s">
        <v>95</v>
      </c>
      <c r="I65" s="1"/>
      <c r="J65" s="1"/>
      <c r="K65" s="1"/>
      <c r="L65" s="1"/>
      <c r="M65" s="1"/>
      <c r="N65" s="1"/>
      <c r="O65" s="1"/>
    </row>
  </sheetData>
  <mergeCells count="1">
    <mergeCell ref="A5:H5"/>
  </mergeCells>
  <pageMargins left="0.75" right="0.3" top="0.86" bottom="0.42" header="0.5" footer="0.28000000000000003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A19" zoomScale="75" workbookViewId="0">
      <selection activeCell="G38" sqref="G38"/>
    </sheetView>
  </sheetViews>
  <sheetFormatPr defaultRowHeight="13.2" x14ac:dyDescent="0.25"/>
  <cols>
    <col min="1" max="1" width="15.5546875" customWidth="1"/>
    <col min="2" max="2" width="11.44140625" customWidth="1"/>
    <col min="3" max="3" width="11.33203125" customWidth="1"/>
    <col min="4" max="4" width="11.44140625" customWidth="1"/>
  </cols>
  <sheetData>
    <row r="1" spans="1:5" ht="22.8" x14ac:dyDescent="0.4">
      <c r="A1" s="33" t="s">
        <v>0</v>
      </c>
    </row>
    <row r="2" spans="1:5" ht="22.8" x14ac:dyDescent="0.4">
      <c r="A2" s="33" t="s">
        <v>1</v>
      </c>
    </row>
    <row r="3" spans="1:5" ht="22.8" x14ac:dyDescent="0.4">
      <c r="A3" s="33" t="s">
        <v>91</v>
      </c>
    </row>
    <row r="6" spans="1:5" ht="15.6" x14ac:dyDescent="0.3">
      <c r="A6" s="17" t="s">
        <v>195</v>
      </c>
    </row>
    <row r="7" spans="1:5" ht="15" x14ac:dyDescent="0.25">
      <c r="A7" s="40" t="s">
        <v>14</v>
      </c>
      <c r="B7" s="40" t="s">
        <v>27</v>
      </c>
      <c r="C7" s="40" t="s">
        <v>28</v>
      </c>
      <c r="D7" s="40" t="s">
        <v>30</v>
      </c>
      <c r="E7" s="18"/>
    </row>
    <row r="8" spans="1:5" ht="15" x14ac:dyDescent="0.25">
      <c r="A8" s="40">
        <v>201</v>
      </c>
      <c r="B8" s="63">
        <v>255.39</v>
      </c>
      <c r="C8" s="63">
        <v>177.66</v>
      </c>
      <c r="D8" s="63">
        <v>3.33</v>
      </c>
      <c r="E8" s="64"/>
    </row>
    <row r="9" spans="1:5" ht="15" x14ac:dyDescent="0.25">
      <c r="A9" s="40">
        <v>202</v>
      </c>
      <c r="B9" s="63">
        <v>230.63</v>
      </c>
      <c r="C9" s="63">
        <v>160.44</v>
      </c>
      <c r="D9" s="63">
        <v>3.01</v>
      </c>
      <c r="E9" s="64"/>
    </row>
    <row r="10" spans="1:5" ht="15" x14ac:dyDescent="0.25">
      <c r="A10" s="40">
        <v>203</v>
      </c>
      <c r="B10" s="63">
        <v>254.54</v>
      </c>
      <c r="C10" s="63">
        <v>177.07</v>
      </c>
      <c r="D10" s="63">
        <v>3.32</v>
      </c>
      <c r="E10" s="64"/>
    </row>
    <row r="11" spans="1:5" ht="15" x14ac:dyDescent="0.25">
      <c r="A11" s="40">
        <v>221</v>
      </c>
      <c r="B11" s="63">
        <v>8.69</v>
      </c>
      <c r="C11" s="63">
        <v>6.05</v>
      </c>
      <c r="D11" s="63">
        <v>0.11</v>
      </c>
      <c r="E11" s="64"/>
    </row>
    <row r="12" spans="1:5" ht="15" x14ac:dyDescent="0.25">
      <c r="A12" s="40">
        <v>222</v>
      </c>
      <c r="B12" s="63">
        <v>6.52</v>
      </c>
      <c r="C12" s="63">
        <v>4.54</v>
      </c>
      <c r="D12" s="63">
        <v>0.09</v>
      </c>
      <c r="E12" s="64"/>
    </row>
    <row r="13" spans="1:5" ht="15" x14ac:dyDescent="0.25">
      <c r="A13" s="40" t="s">
        <v>29</v>
      </c>
      <c r="B13" s="63">
        <f>SUM(B8:B12)</f>
        <v>755.77</v>
      </c>
      <c r="C13" s="63">
        <f>SUM(C8:C12)</f>
        <v>525.76</v>
      </c>
      <c r="D13" s="63">
        <f>SUM(D8:D12)</f>
        <v>9.86</v>
      </c>
      <c r="E13" s="64"/>
    </row>
    <row r="14" spans="1:5" ht="15" x14ac:dyDescent="0.25">
      <c r="A14" s="3"/>
      <c r="B14" s="66"/>
      <c r="C14" s="66"/>
      <c r="D14" s="66"/>
      <c r="E14" s="65"/>
    </row>
    <row r="15" spans="1:5" ht="15.6" x14ac:dyDescent="0.3">
      <c r="A15" s="17" t="s">
        <v>196</v>
      </c>
      <c r="B15" s="67"/>
      <c r="C15" s="67"/>
      <c r="D15" s="67"/>
      <c r="E15" s="65"/>
    </row>
    <row r="16" spans="1:5" ht="15" x14ac:dyDescent="0.25">
      <c r="A16" s="40" t="s">
        <v>14</v>
      </c>
      <c r="B16" s="63" t="s">
        <v>27</v>
      </c>
      <c r="C16" s="63" t="s">
        <v>28</v>
      </c>
      <c r="D16" s="63" t="s">
        <v>30</v>
      </c>
      <c r="E16" s="65"/>
    </row>
    <row r="17" spans="1:7" ht="15" x14ac:dyDescent="0.25">
      <c r="A17" s="40">
        <v>201</v>
      </c>
      <c r="B17" s="63">
        <v>234.25</v>
      </c>
      <c r="C17" s="63">
        <v>394.31</v>
      </c>
      <c r="D17" s="63">
        <v>3.14</v>
      </c>
      <c r="E17" s="65"/>
    </row>
    <row r="18" spans="1:7" ht="15" x14ac:dyDescent="0.25">
      <c r="A18" s="40">
        <v>202</v>
      </c>
      <c r="B18" s="63">
        <v>239.24</v>
      </c>
      <c r="C18" s="63">
        <v>402.71</v>
      </c>
      <c r="D18" s="63">
        <v>3.2</v>
      </c>
      <c r="E18" s="65"/>
    </row>
    <row r="19" spans="1:7" ht="15" x14ac:dyDescent="0.25">
      <c r="A19" s="40">
        <v>203</v>
      </c>
      <c r="B19" s="63">
        <v>264.19</v>
      </c>
      <c r="C19" s="63">
        <v>444.7</v>
      </c>
      <c r="D19" s="63">
        <v>3.54</v>
      </c>
      <c r="E19" s="65"/>
    </row>
    <row r="20" spans="1:7" ht="15" x14ac:dyDescent="0.25">
      <c r="A20" s="40">
        <v>221</v>
      </c>
      <c r="B20" s="63">
        <v>9.4</v>
      </c>
      <c r="C20" s="63">
        <v>15.82</v>
      </c>
      <c r="D20" s="63">
        <v>0.13</v>
      </c>
      <c r="E20" s="65"/>
    </row>
    <row r="21" spans="1:7" ht="15" x14ac:dyDescent="0.25">
      <c r="A21" s="40">
        <v>222</v>
      </c>
      <c r="B21" s="63">
        <v>4.99</v>
      </c>
      <c r="C21" s="63">
        <v>8.4</v>
      </c>
      <c r="D21" s="63">
        <v>7.0000000000000007E-2</v>
      </c>
      <c r="E21" s="65"/>
    </row>
    <row r="22" spans="1:7" ht="15" x14ac:dyDescent="0.25">
      <c r="A22" s="40" t="s">
        <v>29</v>
      </c>
      <c r="B22" s="63">
        <f>SUM(B17:B21)</f>
        <v>752.07</v>
      </c>
      <c r="C22" s="63">
        <f>SUM(C17:C21)</f>
        <v>1265.94</v>
      </c>
      <c r="D22" s="63">
        <f>SUM(D17:D21)</f>
        <v>10.08</v>
      </c>
      <c r="E22" s="1"/>
      <c r="F22" s="1"/>
      <c r="G22" s="1"/>
    </row>
    <row r="23" spans="1:7" ht="15" x14ac:dyDescent="0.25">
      <c r="A23" s="3"/>
      <c r="B23" s="66"/>
      <c r="C23" s="66"/>
      <c r="D23" s="66"/>
      <c r="E23" s="1"/>
      <c r="F23" s="1"/>
      <c r="G23" s="1"/>
    </row>
    <row r="24" spans="1:7" ht="15.6" x14ac:dyDescent="0.3">
      <c r="A24" s="17" t="s">
        <v>197</v>
      </c>
      <c r="B24" s="15"/>
      <c r="C24" s="15"/>
      <c r="D24" s="15"/>
      <c r="E24" s="1"/>
      <c r="F24" s="1"/>
      <c r="G24" s="1"/>
    </row>
    <row r="25" spans="1:7" ht="15" x14ac:dyDescent="0.25">
      <c r="A25" s="40" t="s">
        <v>14</v>
      </c>
      <c r="B25" s="63" t="s">
        <v>27</v>
      </c>
      <c r="C25" s="63" t="s">
        <v>28</v>
      </c>
      <c r="D25" s="63" t="s">
        <v>30</v>
      </c>
      <c r="E25" s="1"/>
    </row>
    <row r="26" spans="1:7" ht="15" x14ac:dyDescent="0.25">
      <c r="A26" s="40">
        <v>201</v>
      </c>
      <c r="B26" s="63">
        <f t="shared" ref="B26:D30" si="0">(B8+B17)/2</f>
        <v>244.82</v>
      </c>
      <c r="C26" s="63">
        <f t="shared" si="0"/>
        <v>285.98500000000001</v>
      </c>
      <c r="D26" s="63">
        <f t="shared" si="0"/>
        <v>3.2350000000000003</v>
      </c>
      <c r="E26" s="1"/>
    </row>
    <row r="27" spans="1:7" ht="15" x14ac:dyDescent="0.25">
      <c r="A27" s="40">
        <v>202</v>
      </c>
      <c r="B27" s="63">
        <f t="shared" si="0"/>
        <v>234.935</v>
      </c>
      <c r="C27" s="63">
        <f t="shared" si="0"/>
        <v>281.57499999999999</v>
      </c>
      <c r="D27" s="63">
        <f t="shared" si="0"/>
        <v>3.105</v>
      </c>
      <c r="E27" s="1"/>
    </row>
    <row r="28" spans="1:7" ht="15" x14ac:dyDescent="0.25">
      <c r="A28" s="40">
        <v>203</v>
      </c>
      <c r="B28" s="63">
        <f t="shared" si="0"/>
        <v>259.36500000000001</v>
      </c>
      <c r="C28" s="63">
        <f t="shared" si="0"/>
        <v>310.88499999999999</v>
      </c>
      <c r="D28" s="63">
        <f t="shared" si="0"/>
        <v>3.4299999999999997</v>
      </c>
      <c r="E28" s="1"/>
    </row>
    <row r="29" spans="1:7" ht="15" x14ac:dyDescent="0.25">
      <c r="A29" s="40">
        <v>221</v>
      </c>
      <c r="B29" s="63">
        <f t="shared" si="0"/>
        <v>9.0449999999999999</v>
      </c>
      <c r="C29" s="63">
        <f t="shared" si="0"/>
        <v>10.935</v>
      </c>
      <c r="D29" s="63">
        <f t="shared" si="0"/>
        <v>0.12</v>
      </c>
      <c r="E29" s="1"/>
    </row>
    <row r="30" spans="1:7" ht="15" x14ac:dyDescent="0.25">
      <c r="A30" s="40">
        <v>222</v>
      </c>
      <c r="B30" s="63">
        <f t="shared" si="0"/>
        <v>5.7549999999999999</v>
      </c>
      <c r="C30" s="63">
        <f t="shared" si="0"/>
        <v>6.4700000000000006</v>
      </c>
      <c r="D30" s="63">
        <f t="shared" si="0"/>
        <v>0.08</v>
      </c>
      <c r="E30" s="1"/>
    </row>
    <row r="31" spans="1:7" ht="15" x14ac:dyDescent="0.25">
      <c r="A31" s="40" t="s">
        <v>29</v>
      </c>
      <c r="B31" s="63">
        <f>SUM(B26:B30)</f>
        <v>753.92</v>
      </c>
      <c r="C31" s="63">
        <f>SUM(C26:C30)</f>
        <v>895.84999999999991</v>
      </c>
      <c r="D31" s="63">
        <f>SUM(D26:D30)</f>
        <v>9.9699999999999989</v>
      </c>
      <c r="E31" s="1"/>
    </row>
    <row r="32" spans="1:7" ht="15" x14ac:dyDescent="0.25">
      <c r="A32" s="1"/>
      <c r="B32" s="15"/>
      <c r="C32" s="15"/>
      <c r="D32" s="15"/>
      <c r="E32" s="1"/>
      <c r="F32" s="1"/>
      <c r="G32" s="1"/>
    </row>
    <row r="33" spans="1:7" ht="15.6" x14ac:dyDescent="0.3">
      <c r="A33" s="17" t="s">
        <v>198</v>
      </c>
      <c r="B33" s="15"/>
      <c r="C33" s="15"/>
      <c r="D33" s="15"/>
      <c r="E33" s="1"/>
      <c r="F33" s="1"/>
      <c r="G33" s="1"/>
    </row>
    <row r="34" spans="1:7" ht="15" x14ac:dyDescent="0.25">
      <c r="A34" s="36" t="s">
        <v>33</v>
      </c>
      <c r="B34" s="63">
        <f>Netting!B49</f>
        <v>116.95913999999999</v>
      </c>
      <c r="C34" s="63">
        <f>Netting!C49</f>
        <v>71.122439999999997</v>
      </c>
      <c r="D34" s="63">
        <f>Netting!D49</f>
        <v>2.4379079999999997</v>
      </c>
      <c r="E34" s="1"/>
    </row>
    <row r="35" spans="1:7" ht="15" x14ac:dyDescent="0.25">
      <c r="A35" s="36" t="s">
        <v>120</v>
      </c>
      <c r="B35" s="63">
        <f>Netting!B50</f>
        <v>109.062</v>
      </c>
      <c r="C35" s="63">
        <f>Netting!C50</f>
        <v>7.7088000000000001</v>
      </c>
      <c r="D35" s="63">
        <f>Netting!D50</f>
        <v>0.91979999999999995</v>
      </c>
      <c r="E35" s="1"/>
      <c r="F35" s="1"/>
      <c r="G35" s="1"/>
    </row>
    <row r="36" spans="1:7" ht="15" x14ac:dyDescent="0.25">
      <c r="A36" s="36" t="s">
        <v>42</v>
      </c>
      <c r="B36" s="63">
        <f>SUM(B34:B35)</f>
        <v>226.02114</v>
      </c>
      <c r="C36" s="63">
        <f>SUM(C34:C35)</f>
        <v>78.831239999999994</v>
      </c>
      <c r="D36" s="63">
        <f>SUM(D34:D35)</f>
        <v>3.3577079999999997</v>
      </c>
    </row>
    <row r="37" spans="1:7" ht="15" x14ac:dyDescent="0.25">
      <c r="A37" s="1"/>
      <c r="B37" s="26"/>
      <c r="C37" s="26"/>
      <c r="D37" s="26"/>
    </row>
    <row r="38" spans="1:7" ht="15.6" x14ac:dyDescent="0.3">
      <c r="A38" s="17" t="s">
        <v>62</v>
      </c>
      <c r="B38" s="15"/>
      <c r="C38" s="15"/>
      <c r="D38" s="15"/>
    </row>
    <row r="39" spans="1:7" ht="15" x14ac:dyDescent="0.25">
      <c r="A39" s="1"/>
      <c r="B39" s="63">
        <f>+B31</f>
        <v>753.92</v>
      </c>
      <c r="C39" s="63">
        <f>+C31</f>
        <v>895.84999999999991</v>
      </c>
      <c r="D39" s="63">
        <f>+D31</f>
        <v>9.9699999999999989</v>
      </c>
    </row>
    <row r="40" spans="1:7" ht="15" x14ac:dyDescent="0.25">
      <c r="A40" s="1"/>
      <c r="B40" s="68"/>
      <c r="C40" s="68"/>
      <c r="D40" s="68"/>
    </row>
    <row r="41" spans="1:7" ht="15.6" x14ac:dyDescent="0.3">
      <c r="A41" s="17" t="s">
        <v>63</v>
      </c>
      <c r="B41" s="68"/>
      <c r="C41" s="68"/>
      <c r="D41" s="68"/>
    </row>
    <row r="42" spans="1:7" ht="15" x14ac:dyDescent="0.25">
      <c r="A42" s="1"/>
      <c r="B42" s="63">
        <f>+B36-B39</f>
        <v>-527.89886000000001</v>
      </c>
      <c r="C42" s="63">
        <f>+C36-C39</f>
        <v>-817.01875999999993</v>
      </c>
      <c r="D42" s="63">
        <f>+D36-D39</f>
        <v>-6.6122919999999992</v>
      </c>
    </row>
    <row r="43" spans="1:7" ht="15" x14ac:dyDescent="0.25">
      <c r="A43" s="1"/>
      <c r="B43" s="66"/>
      <c r="C43" s="66"/>
      <c r="D43" s="66"/>
    </row>
    <row r="44" spans="1:7" ht="15.6" x14ac:dyDescent="0.3">
      <c r="A44" s="17" t="s">
        <v>164</v>
      </c>
      <c r="B44" s="1"/>
      <c r="C44" s="1"/>
      <c r="D44" s="1"/>
    </row>
    <row r="45" spans="1:7" ht="15" x14ac:dyDescent="0.25">
      <c r="A45" s="1" t="s">
        <v>199</v>
      </c>
    </row>
    <row r="46" spans="1:7" ht="15" x14ac:dyDescent="0.25">
      <c r="A46" s="1" t="s">
        <v>79</v>
      </c>
    </row>
    <row r="47" spans="1:7" ht="15" x14ac:dyDescent="0.25">
      <c r="A47" s="1" t="s">
        <v>200</v>
      </c>
    </row>
    <row r="48" spans="1:7" ht="15" x14ac:dyDescent="0.25">
      <c r="A48" s="1" t="s">
        <v>175</v>
      </c>
    </row>
    <row r="49" spans="1:1" ht="15" x14ac:dyDescent="0.25">
      <c r="A49" s="1" t="s">
        <v>201</v>
      </c>
    </row>
    <row r="50" spans="1:1" ht="15" x14ac:dyDescent="0.25">
      <c r="A50" s="1"/>
    </row>
    <row r="51" spans="1:1" ht="15" x14ac:dyDescent="0.25">
      <c r="A51" s="1"/>
    </row>
  </sheetData>
  <pageMargins left="0.75" right="0.75" top="1" bottom="1" header="0.5" footer="0.5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3.2" x14ac:dyDescent="0.25"/>
  <cols>
    <col min="1" max="2" width="13.6640625" customWidth="1"/>
    <col min="3" max="3" width="10.88671875" bestFit="1" customWidth="1"/>
  </cols>
  <sheetData>
    <row r="1" spans="1:18" ht="22.8" x14ac:dyDescent="0.4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2.8" x14ac:dyDescent="0.4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2.8" x14ac:dyDescent="0.4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7.399999999999999" x14ac:dyDescent="0.3">
      <c r="A5" s="69" t="s">
        <v>176</v>
      </c>
      <c r="B5" s="69"/>
      <c r="C5" s="69"/>
      <c r="D5" s="69"/>
      <c r="E5" s="69"/>
      <c r="F5" s="69"/>
      <c r="G5" s="69"/>
      <c r="H5" s="69"/>
      <c r="I5" s="69"/>
    </row>
    <row r="7" spans="1:18" ht="17.399999999999999" x14ac:dyDescent="0.3">
      <c r="A7" s="48" t="s">
        <v>65</v>
      </c>
    </row>
    <row r="8" spans="1:18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5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5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5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5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5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5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5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5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5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5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5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5">
      <c r="A23" s="30"/>
      <c r="B23" s="70" t="s">
        <v>31</v>
      </c>
      <c r="C23" s="71"/>
      <c r="D23" s="71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6" thickBot="1" x14ac:dyDescent="0.3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6" thickTop="1" x14ac:dyDescent="0.25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5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5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6" thickBot="1" x14ac:dyDescent="0.3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6" thickTop="1" x14ac:dyDescent="0.25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5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5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3.2" x14ac:dyDescent="0.25"/>
  <cols>
    <col min="2" max="2" width="25.88671875" bestFit="1" customWidth="1"/>
    <col min="3" max="3" width="11.5546875" bestFit="1" customWidth="1"/>
  </cols>
  <sheetData>
    <row r="1" spans="1:13" ht="22.8" x14ac:dyDescent="0.4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2.8" x14ac:dyDescent="0.4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2.8" x14ac:dyDescent="0.4">
      <c r="A3" s="73" t="s">
        <v>91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15" x14ac:dyDescent="0.25">
      <c r="A4" s="1"/>
      <c r="B4" s="1"/>
    </row>
    <row r="5" spans="1:13" ht="17.399999999999999" x14ac:dyDescent="0.3">
      <c r="A5" s="69" t="s">
        <v>138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15" x14ac:dyDescent="0.25">
      <c r="A6" s="1"/>
      <c r="B6" s="1"/>
    </row>
    <row r="7" spans="1:13" ht="15" x14ac:dyDescent="0.25">
      <c r="A7" s="1"/>
      <c r="B7" s="1"/>
    </row>
    <row r="8" spans="1:13" ht="15.6" x14ac:dyDescent="0.3">
      <c r="A8" s="74" t="s">
        <v>139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5" x14ac:dyDescent="0.25">
      <c r="A9" s="1"/>
      <c r="B9" s="1"/>
    </row>
    <row r="10" spans="1:13" ht="15.6" x14ac:dyDescent="0.3">
      <c r="A10" s="17" t="s">
        <v>140</v>
      </c>
      <c r="B10" s="1"/>
    </row>
    <row r="11" spans="1:13" ht="15" x14ac:dyDescent="0.25">
      <c r="A11" s="2"/>
      <c r="B11" s="30"/>
      <c r="C11" s="59"/>
      <c r="D11" s="70" t="s">
        <v>34</v>
      </c>
      <c r="E11" s="71"/>
      <c r="F11" s="71" t="s">
        <v>18</v>
      </c>
      <c r="G11" s="71"/>
      <c r="H11" s="71" t="s">
        <v>19</v>
      </c>
      <c r="I11" s="71"/>
      <c r="J11" s="71" t="s">
        <v>37</v>
      </c>
      <c r="K11" s="71"/>
      <c r="L11" s="71" t="s">
        <v>38</v>
      </c>
      <c r="M11" s="72"/>
    </row>
    <row r="12" spans="1:13" ht="15.6" thickBot="1" x14ac:dyDescent="0.3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6" thickTop="1" x14ac:dyDescent="0.25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5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5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5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5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5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6" thickBot="1" x14ac:dyDescent="0.3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6" thickTop="1" x14ac:dyDescent="0.25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6" x14ac:dyDescent="0.3">
      <c r="A23" s="17" t="s">
        <v>156</v>
      </c>
      <c r="B23" s="1"/>
    </row>
    <row r="24" spans="1:13" ht="15" x14ac:dyDescent="0.25">
      <c r="A24" s="2"/>
      <c r="B24" s="30"/>
      <c r="C24" s="59"/>
      <c r="D24" s="70" t="s">
        <v>34</v>
      </c>
      <c r="E24" s="71"/>
      <c r="F24" s="71" t="s">
        <v>18</v>
      </c>
      <c r="G24" s="71"/>
      <c r="H24" s="71" t="s">
        <v>19</v>
      </c>
      <c r="I24" s="71"/>
      <c r="J24" s="71" t="s">
        <v>37</v>
      </c>
      <c r="K24" s="71"/>
      <c r="L24" s="71" t="s">
        <v>38</v>
      </c>
      <c r="M24" s="72"/>
    </row>
    <row r="25" spans="1:13" ht="15.6" thickBot="1" x14ac:dyDescent="0.3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6" thickTop="1" x14ac:dyDescent="0.25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5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5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5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5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6" thickBot="1" x14ac:dyDescent="0.3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6" thickTop="1" x14ac:dyDescent="0.25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5">
      <c r="A33" t="s">
        <v>164</v>
      </c>
    </row>
    <row r="34" spans="1:1" x14ac:dyDescent="0.25">
      <c r="A34" t="s">
        <v>165</v>
      </c>
    </row>
    <row r="35" spans="1:1" x14ac:dyDescent="0.25">
      <c r="A35" t="s">
        <v>167</v>
      </c>
    </row>
    <row r="36" spans="1:1" x14ac:dyDescent="0.25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A6" sqref="A6"/>
    </sheetView>
  </sheetViews>
  <sheetFormatPr defaultRowHeight="13.2" x14ac:dyDescent="0.25"/>
  <sheetData>
    <row r="1" spans="1:12" ht="22.8" x14ac:dyDescent="0.4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2.8" x14ac:dyDescent="0.4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2.8" x14ac:dyDescent="0.4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5">
      <c r="A4" s="35"/>
      <c r="B4" s="35"/>
      <c r="C4" s="35"/>
      <c r="D4" s="35"/>
      <c r="E4" s="35"/>
      <c r="F4" s="35"/>
      <c r="G4" s="35"/>
      <c r="H4" s="35"/>
    </row>
    <row r="5" spans="1:12" ht="17.399999999999999" x14ac:dyDescent="0.3">
      <c r="A5" s="69" t="s">
        <v>126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8" spans="1:12" x14ac:dyDescent="0.25">
      <c r="A8" s="75" t="s">
        <v>127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 x14ac:dyDescent="0.25">
      <c r="A9" s="75" t="s">
        <v>128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1" spans="1:12" ht="15.6" x14ac:dyDescent="0.3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5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7.399999999999999" x14ac:dyDescent="0.25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5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5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5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5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7.399999999999999" x14ac:dyDescent="0.25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5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5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5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6" x14ac:dyDescent="0.3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5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7.399999999999999" x14ac:dyDescent="0.25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5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5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5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6" x14ac:dyDescent="0.3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5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7.399999999999999" x14ac:dyDescent="0.25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5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5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7.399999999999999" x14ac:dyDescent="0.25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5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x14ac:dyDescent="0.4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5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7.399999999999999" x14ac:dyDescent="0.25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5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5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7.399999999999999" x14ac:dyDescent="0.25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5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6" x14ac:dyDescent="0.3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5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7.399999999999999" x14ac:dyDescent="0.25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5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5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7.399999999999999" x14ac:dyDescent="0.25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5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Turbine</vt:lpstr>
      <vt:lpstr>Gen Engines</vt:lpstr>
      <vt:lpstr>Netting</vt:lpstr>
      <vt:lpstr>Netting 2</vt:lpstr>
      <vt:lpstr>Alternative</vt:lpstr>
      <vt:lpstr>Summary</vt:lpstr>
      <vt:lpstr>Example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Havlíček Jan</cp:lastModifiedBy>
  <cp:lastPrinted>2001-07-11T16:23:17Z</cp:lastPrinted>
  <dcterms:created xsi:type="dcterms:W3CDTF">2001-03-16T01:11:34Z</dcterms:created>
  <dcterms:modified xsi:type="dcterms:W3CDTF">2023-09-10T11:07:52Z</dcterms:modified>
</cp:coreProperties>
</file>