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9096"/>
  </bookViews>
  <sheets>
    <sheet name="Sheet1" sheetId="22" r:id="rId1"/>
    <sheet name="Sheet2" sheetId="2" r:id="rId2"/>
    <sheet name="Sheet3" sheetId="35" r:id="rId3"/>
  </sheets>
  <calcPr calcId="0"/>
</workbook>
</file>

<file path=xl/calcChain.xml><?xml version="1.0" encoding="utf-8"?>
<calcChain xmlns="http://schemas.openxmlformats.org/spreadsheetml/2006/main">
  <c r="G3" i="22" l="1"/>
  <c r="G4" i="22"/>
  <c r="G5" i="22"/>
  <c r="G6" i="22"/>
  <c r="G7" i="22"/>
  <c r="G9" i="22"/>
  <c r="G10" i="22"/>
  <c r="G11" i="22"/>
  <c r="G12" i="22"/>
  <c r="G13" i="22"/>
  <c r="G14" i="22"/>
  <c r="G15" i="22"/>
  <c r="G16" i="22"/>
  <c r="B17" i="22"/>
  <c r="G17" i="22"/>
  <c r="B18" i="22"/>
  <c r="G18" i="22"/>
  <c r="B19" i="22"/>
  <c r="G19" i="22"/>
  <c r="B20" i="22"/>
  <c r="G20" i="22"/>
  <c r="B21" i="22"/>
  <c r="G21" i="22"/>
  <c r="B22" i="22"/>
  <c r="G22" i="22"/>
  <c r="B23" i="22"/>
  <c r="G23" i="22"/>
  <c r="B24" i="22"/>
  <c r="G24" i="22"/>
  <c r="B25" i="22"/>
  <c r="G25" i="22"/>
  <c r="B26" i="22"/>
  <c r="G26" i="22"/>
  <c r="G27" i="22"/>
  <c r="G29" i="22"/>
  <c r="O29" i="22"/>
  <c r="B30" i="22"/>
  <c r="G30" i="22"/>
  <c r="J30" i="22"/>
  <c r="O30" i="22"/>
  <c r="B31" i="22"/>
  <c r="G31" i="22"/>
  <c r="J31" i="22"/>
  <c r="O31" i="22"/>
  <c r="B32" i="22"/>
  <c r="G32" i="22"/>
  <c r="J32" i="22"/>
  <c r="O32" i="22"/>
  <c r="B33" i="22"/>
  <c r="G33" i="22"/>
  <c r="J33" i="22"/>
  <c r="O33" i="22"/>
  <c r="B34" i="22"/>
  <c r="G34" i="22"/>
  <c r="J34" i="22"/>
  <c r="O34" i="22"/>
  <c r="B35" i="22"/>
  <c r="G35" i="22"/>
  <c r="J35" i="22"/>
  <c r="O35" i="22"/>
  <c r="B36" i="22"/>
  <c r="G36" i="22"/>
  <c r="J36" i="22"/>
  <c r="O36" i="22"/>
  <c r="B37" i="22"/>
  <c r="G37" i="22"/>
  <c r="J37" i="22"/>
  <c r="O37" i="22"/>
  <c r="B38" i="22"/>
  <c r="G38" i="22"/>
  <c r="J38" i="22"/>
  <c r="O38" i="22"/>
  <c r="B39" i="22"/>
  <c r="G39" i="22"/>
  <c r="J39" i="22"/>
  <c r="O39" i="22"/>
  <c r="B40" i="22"/>
  <c r="G40" i="22"/>
  <c r="J40" i="22"/>
  <c r="O40" i="22"/>
  <c r="B41" i="22"/>
  <c r="G41" i="22"/>
  <c r="J41" i="22"/>
  <c r="O41" i="22"/>
  <c r="B42" i="22"/>
  <c r="G42" i="22"/>
  <c r="J42" i="22"/>
  <c r="O42" i="22"/>
  <c r="B43" i="22"/>
  <c r="G43" i="22"/>
  <c r="J43" i="22"/>
  <c r="O43" i="22"/>
  <c r="B44" i="22"/>
  <c r="G44" i="22"/>
  <c r="J44" i="22"/>
  <c r="O44" i="22"/>
  <c r="B45" i="22"/>
  <c r="G45" i="22"/>
  <c r="J45" i="22"/>
  <c r="O45" i="22"/>
  <c r="B46" i="22"/>
  <c r="G46" i="22"/>
  <c r="J46" i="22"/>
  <c r="O46" i="22"/>
  <c r="B47" i="22"/>
  <c r="G47" i="22"/>
  <c r="J47" i="22"/>
  <c r="O47" i="22"/>
  <c r="B48" i="22"/>
  <c r="G48" i="22"/>
  <c r="J48" i="22"/>
  <c r="O48" i="22"/>
  <c r="B49" i="22"/>
  <c r="G49" i="22"/>
  <c r="J49" i="22"/>
  <c r="O49" i="22"/>
  <c r="B50" i="22"/>
  <c r="G50" i="22"/>
  <c r="J50" i="22"/>
  <c r="O50" i="22"/>
  <c r="B51" i="22"/>
  <c r="G51" i="22"/>
  <c r="J51" i="22"/>
  <c r="O51" i="22"/>
  <c r="B52" i="22"/>
  <c r="G52" i="22"/>
  <c r="J52" i="22"/>
  <c r="O52" i="22"/>
  <c r="G53" i="22"/>
  <c r="O53" i="22"/>
  <c r="G55" i="22"/>
  <c r="O55" i="22"/>
  <c r="B56" i="22"/>
  <c r="G56" i="22"/>
  <c r="J56" i="22"/>
  <c r="O56" i="22"/>
  <c r="B57" i="22"/>
  <c r="G57" i="22"/>
  <c r="J57" i="22"/>
  <c r="O57" i="22"/>
  <c r="B58" i="22"/>
  <c r="G58" i="22"/>
  <c r="J58" i="22"/>
  <c r="O58" i="22"/>
  <c r="B59" i="22"/>
  <c r="G59" i="22"/>
  <c r="J59" i="22"/>
  <c r="O59" i="22"/>
  <c r="B60" i="22"/>
  <c r="G60" i="22"/>
  <c r="J60" i="22"/>
  <c r="O60" i="22"/>
  <c r="B61" i="22"/>
  <c r="G61" i="22"/>
  <c r="J61" i="22"/>
  <c r="O61" i="22"/>
  <c r="B62" i="22"/>
  <c r="G62" i="22"/>
  <c r="J62" i="22"/>
  <c r="O62" i="22"/>
  <c r="B63" i="22"/>
  <c r="G63" i="22"/>
  <c r="J63" i="22"/>
  <c r="O63" i="22"/>
  <c r="B64" i="22"/>
  <c r="G64" i="22"/>
  <c r="J64" i="22"/>
  <c r="O64" i="22"/>
  <c r="B65" i="22"/>
  <c r="G65" i="22"/>
  <c r="J65" i="22"/>
  <c r="O65" i="22"/>
  <c r="B66" i="22"/>
  <c r="G66" i="22"/>
  <c r="J66" i="22"/>
  <c r="O66" i="22"/>
  <c r="B67" i="22"/>
  <c r="G67" i="22"/>
  <c r="J67" i="22"/>
  <c r="O67" i="22"/>
  <c r="B68" i="22"/>
  <c r="G68" i="22"/>
  <c r="J68" i="22"/>
  <c r="O68" i="22"/>
  <c r="B69" i="22"/>
  <c r="G69" i="22"/>
  <c r="J69" i="22"/>
  <c r="O69" i="22"/>
  <c r="B70" i="22"/>
  <c r="G70" i="22"/>
  <c r="J70" i="22"/>
  <c r="O70" i="22"/>
  <c r="B71" i="22"/>
  <c r="G71" i="22"/>
  <c r="J71" i="22"/>
  <c r="O71" i="22"/>
  <c r="B72" i="22"/>
  <c r="G72" i="22"/>
  <c r="J72" i="22"/>
  <c r="O72" i="22"/>
  <c r="B73" i="22"/>
  <c r="G73" i="22"/>
  <c r="J73" i="22"/>
  <c r="O73" i="22"/>
  <c r="B74" i="22"/>
  <c r="G74" i="22"/>
  <c r="J74" i="22"/>
  <c r="O74" i="22"/>
  <c r="B75" i="22"/>
  <c r="G75" i="22"/>
  <c r="J75" i="22"/>
  <c r="O75" i="22"/>
  <c r="B76" i="22"/>
  <c r="G76" i="22"/>
  <c r="J76" i="22"/>
  <c r="O76" i="22"/>
  <c r="B77" i="22"/>
  <c r="G77" i="22"/>
  <c r="J77" i="22"/>
  <c r="O77" i="22"/>
  <c r="B78" i="22"/>
  <c r="G78" i="22"/>
  <c r="J78" i="22"/>
  <c r="O78" i="22"/>
  <c r="G79" i="22"/>
  <c r="O79" i="22"/>
  <c r="G83" i="22"/>
  <c r="O83" i="22"/>
  <c r="G91" i="22"/>
  <c r="B92" i="22"/>
  <c r="G92" i="22"/>
  <c r="B93" i="22"/>
  <c r="G93" i="22"/>
  <c r="B94" i="22"/>
  <c r="G94" i="22"/>
  <c r="B95" i="22"/>
  <c r="G95" i="22"/>
  <c r="B96" i="22"/>
  <c r="G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</calcChain>
</file>

<file path=xl/sharedStrings.xml><?xml version="1.0" encoding="utf-8"?>
<sst xmlns="http://schemas.openxmlformats.org/spreadsheetml/2006/main" count="17" uniqueCount="9">
  <si>
    <t>HB</t>
  </si>
  <si>
    <t>MW</t>
  </si>
  <si>
    <t>TRNS</t>
  </si>
  <si>
    <t>TOTAL</t>
  </si>
  <si>
    <t>NY(BUY)</t>
  </si>
  <si>
    <t>PJM(SELL)</t>
  </si>
  <si>
    <t>PJM(BUY)</t>
  </si>
  <si>
    <t>NY(SELL)</t>
  </si>
  <si>
    <t xml:space="preserve">GRAND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</si>
</sst>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1" fontId="2" fillId="0" borderId="0" xfId="0" applyNumberFormat="1" applyFont="1" applyAlignment="1">
      <alignment horizontal="right"/>
    </xf>
    <xf numFmtId="44" fontId="2" fillId="0" borderId="0" xfId="1" applyFont="1"/>
    <xf numFmtId="1" fontId="0" fillId="0" borderId="0" xfId="1" applyNumberFormat="1" applyFont="1"/>
    <xf numFmtId="3" fontId="2" fillId="0" borderId="0" xfId="0" applyNumberFormat="1" applyFont="1" applyFill="1" applyBorder="1" applyAlignment="1">
      <alignment horizontal="right"/>
    </xf>
    <xf numFmtId="0" fontId="2" fillId="0" borderId="0" xfId="0" applyFont="1"/>
    <xf numFmtId="44" fontId="2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abSelected="1" topLeftCell="C1" workbookViewId="0">
      <pane ySplit="1" topLeftCell="A54" activePane="bottomLeft" state="frozen"/>
      <selection pane="bottomLeft" activeCell="L84" sqref="L84"/>
    </sheetView>
  </sheetViews>
  <sheetFormatPr defaultRowHeight="13.2" x14ac:dyDescent="0.25"/>
  <cols>
    <col min="4" max="4" width="9.109375" style="6" customWidth="1"/>
    <col min="5" max="5" width="10.6640625" bestFit="1" customWidth="1"/>
    <col min="7" max="7" width="13.88671875" style="6" bestFit="1" customWidth="1"/>
    <col min="12" max="12" width="10.6640625" bestFit="1" customWidth="1"/>
    <col min="15" max="15" width="10.33203125" style="6" bestFit="1" customWidth="1"/>
  </cols>
  <sheetData>
    <row r="1" spans="1:15" x14ac:dyDescent="0.25">
      <c r="B1" s="2" t="s">
        <v>0</v>
      </c>
      <c r="C1" s="2" t="s">
        <v>1</v>
      </c>
      <c r="D1" s="7" t="s">
        <v>4</v>
      </c>
      <c r="E1" s="3" t="s">
        <v>5</v>
      </c>
      <c r="F1" s="2" t="s">
        <v>2</v>
      </c>
      <c r="G1" s="5" t="s">
        <v>3</v>
      </c>
      <c r="I1" s="2" t="s">
        <v>0</v>
      </c>
      <c r="J1" s="2" t="s">
        <v>0</v>
      </c>
      <c r="K1" s="2" t="s">
        <v>1</v>
      </c>
      <c r="L1" s="3" t="s">
        <v>6</v>
      </c>
      <c r="M1" s="3" t="s">
        <v>7</v>
      </c>
      <c r="N1" s="2" t="s">
        <v>2</v>
      </c>
      <c r="O1" s="5" t="s">
        <v>3</v>
      </c>
    </row>
    <row r="3" spans="1:15" x14ac:dyDescent="0.25">
      <c r="A3" s="1">
        <v>36825</v>
      </c>
      <c r="B3">
        <v>20</v>
      </c>
      <c r="C3">
        <v>18</v>
      </c>
      <c r="D3" s="6">
        <v>0</v>
      </c>
      <c r="E3">
        <v>25</v>
      </c>
      <c r="F3">
        <v>13</v>
      </c>
      <c r="G3" s="6">
        <f>(D3-F3+E3)*C3</f>
        <v>216</v>
      </c>
    </row>
    <row r="4" spans="1:15" x14ac:dyDescent="0.25">
      <c r="A4" s="1">
        <v>36825</v>
      </c>
      <c r="B4">
        <v>21</v>
      </c>
      <c r="C4">
        <v>200</v>
      </c>
      <c r="D4" s="6">
        <v>10.01</v>
      </c>
      <c r="E4">
        <v>25</v>
      </c>
      <c r="F4">
        <v>13</v>
      </c>
      <c r="G4" s="6">
        <f t="shared" ref="G4:G70" si="0">(D4-F4+E4)*C4</f>
        <v>4402</v>
      </c>
    </row>
    <row r="5" spans="1:15" x14ac:dyDescent="0.25">
      <c r="A5" s="1">
        <v>36825</v>
      </c>
      <c r="B5">
        <v>22</v>
      </c>
      <c r="C5">
        <v>200</v>
      </c>
      <c r="D5" s="6">
        <v>50</v>
      </c>
      <c r="E5">
        <v>25</v>
      </c>
      <c r="F5">
        <v>13</v>
      </c>
      <c r="G5" s="6">
        <f t="shared" si="0"/>
        <v>12400</v>
      </c>
    </row>
    <row r="6" spans="1:15" x14ac:dyDescent="0.25">
      <c r="A6" s="1">
        <v>36825</v>
      </c>
      <c r="B6">
        <v>23</v>
      </c>
      <c r="C6">
        <v>137</v>
      </c>
      <c r="D6" s="6">
        <v>0</v>
      </c>
      <c r="E6">
        <v>25</v>
      </c>
      <c r="F6">
        <v>13</v>
      </c>
      <c r="G6" s="6">
        <f t="shared" si="0"/>
        <v>1644</v>
      </c>
    </row>
    <row r="7" spans="1:15" x14ac:dyDescent="0.25">
      <c r="A7" s="1"/>
      <c r="G7" s="8">
        <f>SUM(G3:G6)</f>
        <v>18662</v>
      </c>
    </row>
    <row r="9" spans="1:15" x14ac:dyDescent="0.25">
      <c r="A9" s="1">
        <v>36826</v>
      </c>
      <c r="B9">
        <v>0</v>
      </c>
      <c r="C9">
        <v>200</v>
      </c>
      <c r="D9" s="6">
        <v>25</v>
      </c>
      <c r="E9">
        <v>50</v>
      </c>
      <c r="F9">
        <v>13</v>
      </c>
      <c r="G9" s="6">
        <f t="shared" si="0"/>
        <v>12400</v>
      </c>
    </row>
    <row r="10" spans="1:15" x14ac:dyDescent="0.25">
      <c r="A10" s="1">
        <v>36826</v>
      </c>
      <c r="B10">
        <v>1</v>
      </c>
      <c r="C10">
        <v>200</v>
      </c>
      <c r="D10" s="6">
        <v>700</v>
      </c>
      <c r="E10">
        <v>50</v>
      </c>
      <c r="F10">
        <v>13</v>
      </c>
      <c r="G10" s="6">
        <f t="shared" si="0"/>
        <v>147400</v>
      </c>
    </row>
    <row r="11" spans="1:15" x14ac:dyDescent="0.25">
      <c r="A11" s="1">
        <v>36826</v>
      </c>
      <c r="B11">
        <v>2</v>
      </c>
      <c r="C11">
        <v>200</v>
      </c>
      <c r="D11" s="6">
        <v>700</v>
      </c>
      <c r="E11">
        <v>50</v>
      </c>
      <c r="F11">
        <v>13</v>
      </c>
      <c r="G11" s="6">
        <f t="shared" si="0"/>
        <v>147400</v>
      </c>
    </row>
    <row r="12" spans="1:15" x14ac:dyDescent="0.25">
      <c r="A12" s="1">
        <v>36826</v>
      </c>
      <c r="B12">
        <v>3</v>
      </c>
      <c r="C12">
        <v>200</v>
      </c>
      <c r="D12" s="6">
        <v>999</v>
      </c>
      <c r="E12">
        <v>50</v>
      </c>
      <c r="F12">
        <v>13</v>
      </c>
      <c r="G12" s="6">
        <f t="shared" si="0"/>
        <v>207200</v>
      </c>
    </row>
    <row r="13" spans="1:15" x14ac:dyDescent="0.25">
      <c r="A13" s="1">
        <v>36826</v>
      </c>
      <c r="B13">
        <v>4</v>
      </c>
      <c r="C13">
        <v>200</v>
      </c>
      <c r="D13" s="6">
        <v>1000</v>
      </c>
      <c r="E13">
        <v>50</v>
      </c>
      <c r="F13">
        <v>13</v>
      </c>
      <c r="G13" s="6">
        <f t="shared" si="0"/>
        <v>207400</v>
      </c>
    </row>
    <row r="14" spans="1:15" x14ac:dyDescent="0.25">
      <c r="A14" s="1">
        <v>36826</v>
      </c>
      <c r="B14">
        <v>5</v>
      </c>
      <c r="C14">
        <v>200</v>
      </c>
      <c r="D14" s="6">
        <v>1000</v>
      </c>
      <c r="E14">
        <v>50</v>
      </c>
      <c r="F14">
        <v>13</v>
      </c>
      <c r="G14" s="6">
        <f t="shared" si="0"/>
        <v>207400</v>
      </c>
    </row>
    <row r="15" spans="1:15" x14ac:dyDescent="0.25">
      <c r="A15" s="1">
        <v>36826</v>
      </c>
      <c r="B15">
        <v>6</v>
      </c>
      <c r="C15">
        <v>200</v>
      </c>
      <c r="D15" s="6">
        <v>550</v>
      </c>
      <c r="E15">
        <v>50</v>
      </c>
      <c r="F15">
        <v>13</v>
      </c>
      <c r="G15" s="6">
        <f t="shared" si="0"/>
        <v>117400</v>
      </c>
    </row>
    <row r="16" spans="1:15" x14ac:dyDescent="0.25">
      <c r="A16" s="1">
        <v>36826</v>
      </c>
      <c r="B16">
        <v>13</v>
      </c>
      <c r="C16">
        <v>200</v>
      </c>
      <c r="D16" s="6">
        <v>940</v>
      </c>
      <c r="E16">
        <v>50</v>
      </c>
      <c r="F16">
        <v>13</v>
      </c>
      <c r="G16" s="6">
        <f t="shared" si="0"/>
        <v>195400</v>
      </c>
    </row>
    <row r="17" spans="1:15" x14ac:dyDescent="0.25">
      <c r="A17" s="1">
        <v>36826</v>
      </c>
      <c r="B17">
        <f>B16+1</f>
        <v>14</v>
      </c>
      <c r="C17">
        <v>200</v>
      </c>
      <c r="D17" s="6">
        <v>950</v>
      </c>
      <c r="E17">
        <v>50</v>
      </c>
      <c r="F17">
        <v>13</v>
      </c>
      <c r="G17" s="6">
        <f t="shared" si="0"/>
        <v>197400</v>
      </c>
    </row>
    <row r="18" spans="1:15" x14ac:dyDescent="0.25">
      <c r="A18" s="1">
        <v>36826</v>
      </c>
      <c r="B18">
        <f t="shared" ref="B18:B26" si="1">B17+1</f>
        <v>15</v>
      </c>
      <c r="C18">
        <v>200</v>
      </c>
      <c r="D18" s="6">
        <v>950</v>
      </c>
      <c r="E18">
        <v>50</v>
      </c>
      <c r="F18">
        <v>13</v>
      </c>
      <c r="G18" s="6">
        <f t="shared" si="0"/>
        <v>197400</v>
      </c>
    </row>
    <row r="19" spans="1:15" x14ac:dyDescent="0.25">
      <c r="A19" s="1">
        <v>36826</v>
      </c>
      <c r="B19">
        <f t="shared" si="1"/>
        <v>16</v>
      </c>
      <c r="C19">
        <v>200</v>
      </c>
      <c r="D19" s="6">
        <v>950</v>
      </c>
      <c r="E19">
        <v>50</v>
      </c>
      <c r="F19">
        <v>13</v>
      </c>
      <c r="G19" s="6">
        <f t="shared" si="0"/>
        <v>197400</v>
      </c>
    </row>
    <row r="20" spans="1:15" x14ac:dyDescent="0.25">
      <c r="A20" s="1">
        <v>36826</v>
      </c>
      <c r="B20">
        <f t="shared" si="1"/>
        <v>17</v>
      </c>
      <c r="C20">
        <v>0</v>
      </c>
      <c r="D20" s="6">
        <v>0</v>
      </c>
      <c r="E20">
        <v>50</v>
      </c>
      <c r="F20">
        <v>13</v>
      </c>
      <c r="G20" s="6">
        <f t="shared" si="0"/>
        <v>0</v>
      </c>
    </row>
    <row r="21" spans="1:15" x14ac:dyDescent="0.25">
      <c r="A21" s="1">
        <v>36826</v>
      </c>
      <c r="B21">
        <f t="shared" si="1"/>
        <v>18</v>
      </c>
      <c r="C21">
        <v>0</v>
      </c>
      <c r="D21" s="6">
        <v>0</v>
      </c>
      <c r="E21">
        <v>50</v>
      </c>
      <c r="F21">
        <v>13</v>
      </c>
      <c r="G21" s="6">
        <f t="shared" si="0"/>
        <v>0</v>
      </c>
    </row>
    <row r="22" spans="1:15" x14ac:dyDescent="0.25">
      <c r="A22" s="1">
        <v>36826</v>
      </c>
      <c r="B22">
        <f t="shared" si="1"/>
        <v>19</v>
      </c>
      <c r="C22">
        <v>200</v>
      </c>
      <c r="D22" s="6">
        <v>500</v>
      </c>
      <c r="E22">
        <v>50</v>
      </c>
      <c r="F22">
        <v>13</v>
      </c>
      <c r="G22" s="6">
        <f t="shared" si="0"/>
        <v>107400</v>
      </c>
    </row>
    <row r="23" spans="1:15" x14ac:dyDescent="0.25">
      <c r="A23" s="1">
        <v>36826</v>
      </c>
      <c r="B23">
        <f t="shared" si="1"/>
        <v>20</v>
      </c>
      <c r="C23">
        <v>200</v>
      </c>
      <c r="D23" s="6">
        <v>1000</v>
      </c>
      <c r="E23">
        <v>50</v>
      </c>
      <c r="F23">
        <v>13</v>
      </c>
      <c r="G23" s="6">
        <f t="shared" si="0"/>
        <v>207400</v>
      </c>
    </row>
    <row r="24" spans="1:15" x14ac:dyDescent="0.25">
      <c r="A24" s="1">
        <v>36826</v>
      </c>
      <c r="B24">
        <f t="shared" si="1"/>
        <v>21</v>
      </c>
      <c r="C24">
        <v>1</v>
      </c>
      <c r="D24" s="6">
        <v>1000</v>
      </c>
      <c r="E24">
        <v>50</v>
      </c>
      <c r="F24">
        <v>13</v>
      </c>
      <c r="G24" s="6">
        <f t="shared" si="0"/>
        <v>1037</v>
      </c>
    </row>
    <row r="25" spans="1:15" x14ac:dyDescent="0.25">
      <c r="A25" s="1">
        <v>36826</v>
      </c>
      <c r="B25">
        <f t="shared" si="1"/>
        <v>22</v>
      </c>
      <c r="C25">
        <v>1</v>
      </c>
      <c r="D25" s="6">
        <v>1000</v>
      </c>
      <c r="E25">
        <v>50</v>
      </c>
      <c r="F25">
        <v>13</v>
      </c>
      <c r="G25" s="6">
        <f t="shared" si="0"/>
        <v>1037</v>
      </c>
    </row>
    <row r="26" spans="1:15" x14ac:dyDescent="0.25">
      <c r="A26" s="1">
        <v>36826</v>
      </c>
      <c r="B26">
        <f t="shared" si="1"/>
        <v>23</v>
      </c>
      <c r="C26">
        <v>1</v>
      </c>
      <c r="D26" s="6">
        <v>500</v>
      </c>
      <c r="E26">
        <v>50</v>
      </c>
      <c r="F26">
        <v>13</v>
      </c>
      <c r="G26" s="6">
        <f t="shared" si="0"/>
        <v>537</v>
      </c>
    </row>
    <row r="27" spans="1:15" x14ac:dyDescent="0.25">
      <c r="A27" s="1"/>
      <c r="G27" s="8">
        <f>SUM(G9:G26)</f>
        <v>2151611</v>
      </c>
    </row>
    <row r="29" spans="1:15" x14ac:dyDescent="0.25">
      <c r="A29" s="1">
        <v>36827</v>
      </c>
      <c r="B29">
        <v>0</v>
      </c>
      <c r="C29">
        <v>0</v>
      </c>
      <c r="D29" s="6">
        <v>0</v>
      </c>
      <c r="E29" s="4">
        <v>0</v>
      </c>
      <c r="F29">
        <v>0</v>
      </c>
      <c r="G29" s="6">
        <f t="shared" si="0"/>
        <v>0</v>
      </c>
      <c r="I29" s="1">
        <v>36827</v>
      </c>
      <c r="J29">
        <v>0</v>
      </c>
      <c r="K29">
        <v>0</v>
      </c>
      <c r="L29">
        <v>0</v>
      </c>
      <c r="M29">
        <v>0</v>
      </c>
      <c r="N29">
        <v>0</v>
      </c>
      <c r="O29" s="6">
        <f>(M29-(L29+N29))*K29</f>
        <v>0</v>
      </c>
    </row>
    <row r="30" spans="1:15" x14ac:dyDescent="0.25">
      <c r="A30" s="1">
        <v>36827</v>
      </c>
      <c r="B30">
        <f>B29+1</f>
        <v>1</v>
      </c>
      <c r="C30">
        <v>0</v>
      </c>
      <c r="D30" s="6">
        <v>0</v>
      </c>
      <c r="E30" s="4">
        <v>0</v>
      </c>
      <c r="F30">
        <v>0</v>
      </c>
      <c r="G30" s="6">
        <f t="shared" si="0"/>
        <v>0</v>
      </c>
      <c r="I30" s="1">
        <v>36827</v>
      </c>
      <c r="J30">
        <f>J29+1</f>
        <v>1</v>
      </c>
      <c r="K30">
        <v>0</v>
      </c>
      <c r="L30">
        <v>0</v>
      </c>
      <c r="M30">
        <v>0</v>
      </c>
      <c r="N30">
        <v>0</v>
      </c>
      <c r="O30" s="6">
        <f t="shared" ref="O30:O78" si="2">(M30-(L30+N30))*K30</f>
        <v>0</v>
      </c>
    </row>
    <row r="31" spans="1:15" x14ac:dyDescent="0.25">
      <c r="A31" s="1">
        <v>36827</v>
      </c>
      <c r="B31">
        <f t="shared" ref="B31:B52" si="3">B30+1</f>
        <v>2</v>
      </c>
      <c r="C31">
        <v>161</v>
      </c>
      <c r="D31" s="6">
        <v>0.01</v>
      </c>
      <c r="E31" s="4">
        <v>14</v>
      </c>
      <c r="F31">
        <v>13</v>
      </c>
      <c r="G31" s="6">
        <f t="shared" si="0"/>
        <v>162.60999999999996</v>
      </c>
      <c r="I31" s="1">
        <v>36827</v>
      </c>
      <c r="J31">
        <f t="shared" ref="J31:J47" si="4">J30+1</f>
        <v>2</v>
      </c>
      <c r="K31">
        <v>0</v>
      </c>
      <c r="L31">
        <v>0</v>
      </c>
      <c r="M31">
        <v>0</v>
      </c>
      <c r="N31">
        <v>0</v>
      </c>
      <c r="O31" s="6">
        <f t="shared" si="2"/>
        <v>0</v>
      </c>
    </row>
    <row r="32" spans="1:15" x14ac:dyDescent="0.25">
      <c r="A32" s="1">
        <v>36827</v>
      </c>
      <c r="B32">
        <f t="shared" si="3"/>
        <v>3</v>
      </c>
      <c r="C32">
        <v>0</v>
      </c>
      <c r="D32" s="6">
        <v>0</v>
      </c>
      <c r="E32" s="4">
        <v>0</v>
      </c>
      <c r="F32">
        <v>0</v>
      </c>
      <c r="G32" s="6">
        <f t="shared" si="0"/>
        <v>0</v>
      </c>
      <c r="I32" s="1">
        <v>36827</v>
      </c>
      <c r="J32">
        <f t="shared" si="4"/>
        <v>3</v>
      </c>
      <c r="K32">
        <v>0</v>
      </c>
      <c r="L32">
        <v>0</v>
      </c>
      <c r="M32">
        <v>0</v>
      </c>
      <c r="N32">
        <v>0</v>
      </c>
      <c r="O32" s="6">
        <f t="shared" si="2"/>
        <v>0</v>
      </c>
    </row>
    <row r="33" spans="1:15" x14ac:dyDescent="0.25">
      <c r="A33" s="1">
        <v>36827</v>
      </c>
      <c r="B33">
        <f t="shared" si="3"/>
        <v>4</v>
      </c>
      <c r="C33">
        <v>32</v>
      </c>
      <c r="D33" s="6">
        <v>0.01</v>
      </c>
      <c r="E33" s="4">
        <v>13.9</v>
      </c>
      <c r="F33">
        <v>13</v>
      </c>
      <c r="G33" s="6">
        <f t="shared" si="0"/>
        <v>29.120000000000005</v>
      </c>
      <c r="I33" s="1">
        <v>36827</v>
      </c>
      <c r="J33">
        <f t="shared" si="4"/>
        <v>4</v>
      </c>
      <c r="K33">
        <v>6</v>
      </c>
      <c r="L33">
        <v>14</v>
      </c>
      <c r="M33">
        <v>20</v>
      </c>
      <c r="N33">
        <v>1.1499999999999999</v>
      </c>
      <c r="O33" s="6">
        <f t="shared" si="2"/>
        <v>29.099999999999998</v>
      </c>
    </row>
    <row r="34" spans="1:15" x14ac:dyDescent="0.25">
      <c r="A34" s="1">
        <v>36827</v>
      </c>
      <c r="B34">
        <f t="shared" si="3"/>
        <v>5</v>
      </c>
      <c r="C34">
        <v>0</v>
      </c>
      <c r="D34" s="6">
        <v>0</v>
      </c>
      <c r="E34" s="4">
        <v>0</v>
      </c>
      <c r="F34">
        <v>0</v>
      </c>
      <c r="G34" s="6">
        <f t="shared" si="0"/>
        <v>0</v>
      </c>
      <c r="I34" s="1">
        <v>36827</v>
      </c>
      <c r="J34">
        <f t="shared" si="4"/>
        <v>5</v>
      </c>
      <c r="K34">
        <v>108</v>
      </c>
      <c r="L34">
        <v>14</v>
      </c>
      <c r="M34">
        <v>31</v>
      </c>
      <c r="N34">
        <v>1.1499999999999999</v>
      </c>
      <c r="O34" s="6">
        <f t="shared" si="2"/>
        <v>1711.8</v>
      </c>
    </row>
    <row r="35" spans="1:15" x14ac:dyDescent="0.25">
      <c r="A35" s="1">
        <v>36827</v>
      </c>
      <c r="B35">
        <f t="shared" si="3"/>
        <v>6</v>
      </c>
      <c r="C35">
        <v>0</v>
      </c>
      <c r="D35" s="6">
        <v>0</v>
      </c>
      <c r="E35" s="4">
        <v>0</v>
      </c>
      <c r="F35">
        <v>0</v>
      </c>
      <c r="G35" s="6">
        <f t="shared" si="0"/>
        <v>0</v>
      </c>
      <c r="I35" s="1">
        <v>36827</v>
      </c>
      <c r="J35">
        <f t="shared" si="4"/>
        <v>6</v>
      </c>
      <c r="K35">
        <v>200</v>
      </c>
      <c r="L35">
        <v>19</v>
      </c>
      <c r="M35">
        <v>41.97</v>
      </c>
      <c r="N35">
        <v>1.1499999999999999</v>
      </c>
      <c r="O35" s="6">
        <f t="shared" si="2"/>
        <v>4364</v>
      </c>
    </row>
    <row r="36" spans="1:15" x14ac:dyDescent="0.25">
      <c r="A36" s="1">
        <v>36827</v>
      </c>
      <c r="B36">
        <f t="shared" si="3"/>
        <v>7</v>
      </c>
      <c r="C36">
        <v>0</v>
      </c>
      <c r="D36" s="6">
        <v>0</v>
      </c>
      <c r="E36" s="4">
        <v>0</v>
      </c>
      <c r="F36">
        <v>0</v>
      </c>
      <c r="G36" s="6">
        <f t="shared" si="0"/>
        <v>0</v>
      </c>
      <c r="I36" s="1">
        <v>36827</v>
      </c>
      <c r="J36">
        <f t="shared" si="4"/>
        <v>7</v>
      </c>
      <c r="K36">
        <v>34</v>
      </c>
      <c r="L36">
        <v>20</v>
      </c>
      <c r="M36">
        <v>33.28</v>
      </c>
      <c r="N36">
        <v>1.1499999999999999</v>
      </c>
      <c r="O36" s="6">
        <f t="shared" si="2"/>
        <v>412.42000000000007</v>
      </c>
    </row>
    <row r="37" spans="1:15" x14ac:dyDescent="0.25">
      <c r="A37" s="1">
        <v>36827</v>
      </c>
      <c r="B37">
        <f t="shared" si="3"/>
        <v>8</v>
      </c>
      <c r="C37">
        <v>0</v>
      </c>
      <c r="D37" s="6">
        <v>0</v>
      </c>
      <c r="E37" s="4">
        <v>0</v>
      </c>
      <c r="F37">
        <v>0</v>
      </c>
      <c r="G37" s="6">
        <f t="shared" si="0"/>
        <v>0</v>
      </c>
      <c r="I37" s="1">
        <v>36827</v>
      </c>
      <c r="J37">
        <f t="shared" si="4"/>
        <v>8</v>
      </c>
      <c r="K37">
        <v>0</v>
      </c>
      <c r="L37">
        <v>0</v>
      </c>
      <c r="M37">
        <v>0</v>
      </c>
      <c r="N37">
        <v>0</v>
      </c>
      <c r="O37" s="6">
        <f t="shared" si="2"/>
        <v>0</v>
      </c>
    </row>
    <row r="38" spans="1:15" x14ac:dyDescent="0.25">
      <c r="A38" s="1">
        <v>36827</v>
      </c>
      <c r="B38">
        <f t="shared" si="3"/>
        <v>9</v>
      </c>
      <c r="C38">
        <v>119</v>
      </c>
      <c r="D38" s="6">
        <v>0.01</v>
      </c>
      <c r="E38" s="4">
        <v>22.8</v>
      </c>
      <c r="F38">
        <v>13</v>
      </c>
      <c r="G38" s="6">
        <f t="shared" si="0"/>
        <v>1167.3900000000001</v>
      </c>
      <c r="I38" s="1">
        <v>36827</v>
      </c>
      <c r="J38">
        <f t="shared" si="4"/>
        <v>9</v>
      </c>
      <c r="K38">
        <v>0</v>
      </c>
      <c r="L38">
        <v>0</v>
      </c>
      <c r="M38">
        <v>0</v>
      </c>
      <c r="N38">
        <v>0</v>
      </c>
      <c r="O38" s="6">
        <f t="shared" si="2"/>
        <v>0</v>
      </c>
    </row>
    <row r="39" spans="1:15" x14ac:dyDescent="0.25">
      <c r="A39" s="1">
        <v>36827</v>
      </c>
      <c r="B39">
        <f t="shared" si="3"/>
        <v>10</v>
      </c>
      <c r="C39">
        <v>71</v>
      </c>
      <c r="D39" s="6">
        <v>0.01</v>
      </c>
      <c r="E39" s="4">
        <v>24.3</v>
      </c>
      <c r="F39">
        <v>13</v>
      </c>
      <c r="G39" s="6">
        <f t="shared" si="0"/>
        <v>803.01</v>
      </c>
      <c r="I39" s="1">
        <v>36827</v>
      </c>
      <c r="J39">
        <f t="shared" si="4"/>
        <v>10</v>
      </c>
      <c r="K39">
        <v>0</v>
      </c>
      <c r="L39">
        <v>0</v>
      </c>
      <c r="M39">
        <v>0</v>
      </c>
      <c r="N39">
        <v>0</v>
      </c>
      <c r="O39" s="6">
        <f t="shared" si="2"/>
        <v>0</v>
      </c>
    </row>
    <row r="40" spans="1:15" x14ac:dyDescent="0.25">
      <c r="A40" s="1">
        <v>36827</v>
      </c>
      <c r="B40">
        <f t="shared" si="3"/>
        <v>11</v>
      </c>
      <c r="C40">
        <v>49</v>
      </c>
      <c r="D40" s="6">
        <v>0.01</v>
      </c>
      <c r="E40" s="4">
        <v>24.4</v>
      </c>
      <c r="F40">
        <v>13</v>
      </c>
      <c r="G40" s="6">
        <f t="shared" si="0"/>
        <v>559.08999999999992</v>
      </c>
      <c r="I40" s="1">
        <v>36827</v>
      </c>
      <c r="J40">
        <f t="shared" si="4"/>
        <v>11</v>
      </c>
      <c r="K40">
        <v>0</v>
      </c>
      <c r="L40">
        <v>0</v>
      </c>
      <c r="M40">
        <v>0</v>
      </c>
      <c r="N40">
        <v>0</v>
      </c>
      <c r="O40" s="6">
        <f t="shared" si="2"/>
        <v>0</v>
      </c>
    </row>
    <row r="41" spans="1:15" x14ac:dyDescent="0.25">
      <c r="A41" s="1">
        <v>36827</v>
      </c>
      <c r="B41">
        <f t="shared" si="3"/>
        <v>12</v>
      </c>
      <c r="C41">
        <v>200</v>
      </c>
      <c r="D41" s="6">
        <v>10</v>
      </c>
      <c r="E41" s="4">
        <v>24.5</v>
      </c>
      <c r="F41">
        <v>13</v>
      </c>
      <c r="G41" s="6">
        <f t="shared" si="0"/>
        <v>4300</v>
      </c>
      <c r="I41" s="1">
        <v>36827</v>
      </c>
      <c r="J41">
        <f t="shared" si="4"/>
        <v>12</v>
      </c>
      <c r="K41">
        <v>0</v>
      </c>
      <c r="L41">
        <v>0</v>
      </c>
      <c r="M41">
        <v>0</v>
      </c>
      <c r="N41">
        <v>0</v>
      </c>
      <c r="O41" s="6">
        <f t="shared" si="2"/>
        <v>0</v>
      </c>
    </row>
    <row r="42" spans="1:15" x14ac:dyDescent="0.25">
      <c r="A42" s="1">
        <v>36827</v>
      </c>
      <c r="B42">
        <f t="shared" si="3"/>
        <v>13</v>
      </c>
      <c r="C42">
        <v>200</v>
      </c>
      <c r="D42" s="6">
        <v>300</v>
      </c>
      <c r="E42" s="4">
        <v>21.4</v>
      </c>
      <c r="F42">
        <v>13</v>
      </c>
      <c r="G42" s="6">
        <f t="shared" si="0"/>
        <v>61679.999999999993</v>
      </c>
      <c r="I42" s="1">
        <v>36827</v>
      </c>
      <c r="J42">
        <f t="shared" si="4"/>
        <v>13</v>
      </c>
      <c r="K42">
        <v>0</v>
      </c>
      <c r="L42">
        <v>0</v>
      </c>
      <c r="M42">
        <v>0</v>
      </c>
      <c r="N42">
        <v>0</v>
      </c>
      <c r="O42" s="6">
        <f t="shared" si="2"/>
        <v>0</v>
      </c>
    </row>
    <row r="43" spans="1:15" x14ac:dyDescent="0.25">
      <c r="A43" s="1">
        <v>36827</v>
      </c>
      <c r="B43">
        <f t="shared" si="3"/>
        <v>14</v>
      </c>
      <c r="C43">
        <v>200</v>
      </c>
      <c r="D43" s="6">
        <v>10</v>
      </c>
      <c r="E43" s="4">
        <v>21.7</v>
      </c>
      <c r="F43">
        <v>13</v>
      </c>
      <c r="G43" s="6">
        <f t="shared" si="0"/>
        <v>3740</v>
      </c>
      <c r="I43" s="1">
        <v>36827</v>
      </c>
      <c r="J43">
        <f t="shared" si="4"/>
        <v>14</v>
      </c>
      <c r="K43">
        <v>0</v>
      </c>
      <c r="L43">
        <v>0</v>
      </c>
      <c r="M43">
        <v>0</v>
      </c>
      <c r="N43">
        <v>0</v>
      </c>
      <c r="O43" s="6">
        <f t="shared" si="2"/>
        <v>0</v>
      </c>
    </row>
    <row r="44" spans="1:15" x14ac:dyDescent="0.25">
      <c r="A44" s="1">
        <v>36827</v>
      </c>
      <c r="B44">
        <f t="shared" si="3"/>
        <v>15</v>
      </c>
      <c r="C44">
        <v>200</v>
      </c>
      <c r="D44" s="6">
        <v>25</v>
      </c>
      <c r="E44" s="4">
        <v>21.9</v>
      </c>
      <c r="F44">
        <v>13</v>
      </c>
      <c r="G44" s="6">
        <f t="shared" si="0"/>
        <v>6780</v>
      </c>
      <c r="I44" s="1">
        <v>36827</v>
      </c>
      <c r="J44">
        <f t="shared" si="4"/>
        <v>15</v>
      </c>
      <c r="K44">
        <v>0</v>
      </c>
      <c r="L44">
        <v>0</v>
      </c>
      <c r="M44">
        <v>0</v>
      </c>
      <c r="N44">
        <v>0</v>
      </c>
      <c r="O44" s="6">
        <f t="shared" si="2"/>
        <v>0</v>
      </c>
    </row>
    <row r="45" spans="1:15" x14ac:dyDescent="0.25">
      <c r="A45" s="1">
        <v>36827</v>
      </c>
      <c r="B45">
        <f t="shared" si="3"/>
        <v>16</v>
      </c>
      <c r="C45">
        <v>200</v>
      </c>
      <c r="D45" s="6">
        <v>20</v>
      </c>
      <c r="E45" s="4">
        <v>21.9</v>
      </c>
      <c r="F45">
        <v>13</v>
      </c>
      <c r="G45" s="6">
        <f t="shared" si="0"/>
        <v>5780</v>
      </c>
      <c r="I45" s="1">
        <v>36827</v>
      </c>
      <c r="J45">
        <f t="shared" si="4"/>
        <v>16</v>
      </c>
      <c r="K45">
        <v>0</v>
      </c>
      <c r="L45">
        <v>0</v>
      </c>
      <c r="M45">
        <v>0</v>
      </c>
      <c r="N45">
        <v>0</v>
      </c>
      <c r="O45" s="6">
        <f t="shared" si="2"/>
        <v>0</v>
      </c>
    </row>
    <row r="46" spans="1:15" x14ac:dyDescent="0.25">
      <c r="A46" s="1">
        <v>36827</v>
      </c>
      <c r="B46">
        <f t="shared" si="3"/>
        <v>17</v>
      </c>
      <c r="C46">
        <v>200</v>
      </c>
      <c r="D46" s="6">
        <v>100</v>
      </c>
      <c r="E46" s="4">
        <v>26.7</v>
      </c>
      <c r="F46">
        <v>13</v>
      </c>
      <c r="G46" s="6">
        <f t="shared" si="0"/>
        <v>22740</v>
      </c>
      <c r="I46" s="1">
        <v>36827</v>
      </c>
      <c r="J46">
        <f t="shared" si="4"/>
        <v>17</v>
      </c>
      <c r="K46">
        <v>0</v>
      </c>
      <c r="L46">
        <v>0</v>
      </c>
      <c r="M46">
        <v>0</v>
      </c>
      <c r="N46">
        <v>0</v>
      </c>
      <c r="O46" s="6">
        <f t="shared" si="2"/>
        <v>0</v>
      </c>
    </row>
    <row r="47" spans="1:15" x14ac:dyDescent="0.25">
      <c r="A47" s="1">
        <v>36827</v>
      </c>
      <c r="B47">
        <f t="shared" si="3"/>
        <v>18</v>
      </c>
      <c r="C47">
        <v>200</v>
      </c>
      <c r="D47" s="6">
        <v>125</v>
      </c>
      <c r="E47" s="4">
        <v>77.599999999999994</v>
      </c>
      <c r="F47">
        <v>13</v>
      </c>
      <c r="G47" s="6">
        <f t="shared" si="0"/>
        <v>37920</v>
      </c>
      <c r="I47" s="1">
        <v>36827</v>
      </c>
      <c r="J47">
        <f t="shared" si="4"/>
        <v>18</v>
      </c>
      <c r="K47">
        <v>0</v>
      </c>
      <c r="L47">
        <v>0</v>
      </c>
      <c r="M47">
        <v>0</v>
      </c>
      <c r="N47">
        <v>0</v>
      </c>
      <c r="O47" s="6">
        <f t="shared" si="2"/>
        <v>0</v>
      </c>
    </row>
    <row r="48" spans="1:15" x14ac:dyDescent="0.25">
      <c r="A48" s="1">
        <v>36827</v>
      </c>
      <c r="B48">
        <f>B47+1</f>
        <v>19</v>
      </c>
      <c r="C48">
        <v>200</v>
      </c>
      <c r="D48" s="6">
        <v>300</v>
      </c>
      <c r="E48" s="4">
        <v>90</v>
      </c>
      <c r="F48">
        <v>13</v>
      </c>
      <c r="G48" s="6">
        <f t="shared" si="0"/>
        <v>75400</v>
      </c>
      <c r="I48" s="1">
        <v>36827</v>
      </c>
      <c r="J48">
        <f>J47+1</f>
        <v>19</v>
      </c>
      <c r="K48">
        <v>95</v>
      </c>
      <c r="L48">
        <v>90</v>
      </c>
      <c r="M48">
        <v>47.09</v>
      </c>
      <c r="N48">
        <v>1.1499999999999999</v>
      </c>
      <c r="O48" s="6">
        <f t="shared" si="2"/>
        <v>-4185.7</v>
      </c>
    </row>
    <row r="49" spans="1:15" x14ac:dyDescent="0.25">
      <c r="A49" s="1">
        <v>36827</v>
      </c>
      <c r="B49">
        <f t="shared" si="3"/>
        <v>20</v>
      </c>
      <c r="C49">
        <v>0</v>
      </c>
      <c r="D49" s="6">
        <v>0</v>
      </c>
      <c r="E49" s="4">
        <v>0</v>
      </c>
      <c r="F49">
        <v>0</v>
      </c>
      <c r="G49" s="6">
        <f t="shared" si="0"/>
        <v>0</v>
      </c>
      <c r="I49" s="1">
        <v>36827</v>
      </c>
      <c r="J49">
        <f>J48+1</f>
        <v>20</v>
      </c>
      <c r="K49">
        <v>40</v>
      </c>
      <c r="L49">
        <v>23</v>
      </c>
      <c r="M49">
        <v>45.32</v>
      </c>
      <c r="N49">
        <v>1.1499999999999999</v>
      </c>
      <c r="O49" s="6">
        <f t="shared" si="2"/>
        <v>846.80000000000007</v>
      </c>
    </row>
    <row r="50" spans="1:15" x14ac:dyDescent="0.25">
      <c r="A50" s="1">
        <v>36827</v>
      </c>
      <c r="B50">
        <f t="shared" si="3"/>
        <v>21</v>
      </c>
      <c r="C50">
        <v>200</v>
      </c>
      <c r="D50" s="6">
        <v>20</v>
      </c>
      <c r="E50" s="4">
        <v>22.6</v>
      </c>
      <c r="F50">
        <v>13</v>
      </c>
      <c r="G50" s="6">
        <f t="shared" si="0"/>
        <v>5920</v>
      </c>
      <c r="I50" s="1">
        <v>36827</v>
      </c>
      <c r="J50">
        <f>J49+1</f>
        <v>21</v>
      </c>
      <c r="K50">
        <v>0</v>
      </c>
      <c r="L50">
        <v>0</v>
      </c>
      <c r="M50">
        <v>0</v>
      </c>
      <c r="N50">
        <v>0</v>
      </c>
      <c r="O50" s="6">
        <f t="shared" si="2"/>
        <v>0</v>
      </c>
    </row>
    <row r="51" spans="1:15" x14ac:dyDescent="0.25">
      <c r="A51" s="1">
        <v>36827</v>
      </c>
      <c r="B51">
        <f t="shared" si="3"/>
        <v>22</v>
      </c>
      <c r="C51">
        <v>200</v>
      </c>
      <c r="D51" s="6">
        <v>25</v>
      </c>
      <c r="E51" s="4">
        <v>21</v>
      </c>
      <c r="F51">
        <v>13</v>
      </c>
      <c r="G51" s="6">
        <f t="shared" si="0"/>
        <v>6600</v>
      </c>
      <c r="I51" s="1">
        <v>36827</v>
      </c>
      <c r="J51">
        <f>J50+1</f>
        <v>22</v>
      </c>
      <c r="K51">
        <v>0</v>
      </c>
      <c r="L51">
        <v>0</v>
      </c>
      <c r="M51">
        <v>0</v>
      </c>
      <c r="N51">
        <v>0</v>
      </c>
      <c r="O51" s="6">
        <f t="shared" si="2"/>
        <v>0</v>
      </c>
    </row>
    <row r="52" spans="1:15" x14ac:dyDescent="0.25">
      <c r="A52" s="1">
        <v>36827</v>
      </c>
      <c r="B52">
        <f t="shared" si="3"/>
        <v>23</v>
      </c>
      <c r="C52">
        <v>0</v>
      </c>
      <c r="D52" s="6">
        <v>0</v>
      </c>
      <c r="E52" s="4">
        <v>0</v>
      </c>
      <c r="F52">
        <v>0</v>
      </c>
      <c r="G52" s="6">
        <f t="shared" si="0"/>
        <v>0</v>
      </c>
      <c r="I52" s="1">
        <v>36827</v>
      </c>
      <c r="J52">
        <f>J51+1</f>
        <v>23</v>
      </c>
      <c r="K52">
        <v>160</v>
      </c>
      <c r="L52">
        <v>19</v>
      </c>
      <c r="M52">
        <v>44.17</v>
      </c>
      <c r="N52">
        <v>1.1499999999999999</v>
      </c>
      <c r="O52" s="6">
        <f t="shared" si="2"/>
        <v>3843.2000000000007</v>
      </c>
    </row>
    <row r="53" spans="1:15" x14ac:dyDescent="0.25">
      <c r="A53" s="1"/>
      <c r="E53" s="4"/>
      <c r="G53" s="8">
        <f>SUM(G29:G52)</f>
        <v>233581.21999999997</v>
      </c>
      <c r="I53" s="1"/>
      <c r="O53" s="8">
        <f>SUM(O29:O52)</f>
        <v>7021.6200000000008</v>
      </c>
    </row>
    <row r="55" spans="1:15" x14ac:dyDescent="0.25">
      <c r="A55" s="1">
        <v>36828</v>
      </c>
      <c r="B55">
        <v>0</v>
      </c>
      <c r="C55">
        <v>171</v>
      </c>
      <c r="D55" s="6">
        <v>0.01</v>
      </c>
      <c r="E55" s="4">
        <v>16.600000000000001</v>
      </c>
      <c r="F55">
        <v>13</v>
      </c>
      <c r="G55" s="6">
        <f t="shared" si="0"/>
        <v>617.31000000000017</v>
      </c>
      <c r="I55" s="1">
        <v>36828</v>
      </c>
      <c r="J55">
        <v>0</v>
      </c>
      <c r="K55">
        <v>0</v>
      </c>
      <c r="L55">
        <v>0</v>
      </c>
      <c r="M55">
        <v>0</v>
      </c>
      <c r="N55">
        <v>0</v>
      </c>
      <c r="O55" s="6">
        <f t="shared" si="2"/>
        <v>0</v>
      </c>
    </row>
    <row r="56" spans="1:15" x14ac:dyDescent="0.25">
      <c r="A56" s="1">
        <v>36828</v>
      </c>
      <c r="B56">
        <f>B55+1</f>
        <v>1</v>
      </c>
      <c r="C56">
        <v>126</v>
      </c>
      <c r="D56" s="6">
        <v>0.01</v>
      </c>
      <c r="E56" s="4">
        <v>14.1</v>
      </c>
      <c r="F56">
        <v>13</v>
      </c>
      <c r="G56" s="6">
        <f t="shared" si="0"/>
        <v>139.85999999999993</v>
      </c>
      <c r="I56" s="1">
        <v>36828</v>
      </c>
      <c r="J56">
        <f>J55+1</f>
        <v>1</v>
      </c>
      <c r="K56">
        <v>0</v>
      </c>
      <c r="L56">
        <v>0</v>
      </c>
      <c r="M56">
        <v>0</v>
      </c>
      <c r="N56">
        <v>0</v>
      </c>
      <c r="O56" s="6">
        <f t="shared" si="2"/>
        <v>0</v>
      </c>
    </row>
    <row r="57" spans="1:15" x14ac:dyDescent="0.25">
      <c r="A57" s="1">
        <v>36828</v>
      </c>
      <c r="B57">
        <f t="shared" ref="B57:B78" si="5">B56+1</f>
        <v>2</v>
      </c>
      <c r="C57">
        <v>57</v>
      </c>
      <c r="D57" s="6">
        <v>0.01</v>
      </c>
      <c r="E57" s="4">
        <v>12.1</v>
      </c>
      <c r="F57">
        <v>13</v>
      </c>
      <c r="G57" s="6">
        <f t="shared" si="0"/>
        <v>-50.730000000000032</v>
      </c>
      <c r="I57" s="1">
        <v>36828</v>
      </c>
      <c r="J57">
        <f t="shared" ref="J57:J78" si="6">J56+1</f>
        <v>2</v>
      </c>
      <c r="K57">
        <v>0</v>
      </c>
      <c r="L57">
        <v>0</v>
      </c>
      <c r="M57">
        <v>0</v>
      </c>
      <c r="N57">
        <v>0</v>
      </c>
      <c r="O57" s="6">
        <f t="shared" si="2"/>
        <v>0</v>
      </c>
    </row>
    <row r="58" spans="1:15" x14ac:dyDescent="0.25">
      <c r="A58" s="1">
        <v>36828</v>
      </c>
      <c r="B58">
        <f t="shared" si="5"/>
        <v>3</v>
      </c>
      <c r="C58">
        <v>200</v>
      </c>
      <c r="D58" s="6">
        <v>99</v>
      </c>
      <c r="E58" s="4">
        <v>13.8</v>
      </c>
      <c r="F58">
        <v>13</v>
      </c>
      <c r="G58" s="6">
        <f t="shared" si="0"/>
        <v>19960</v>
      </c>
      <c r="I58" s="1">
        <v>36828</v>
      </c>
      <c r="J58">
        <f t="shared" si="6"/>
        <v>3</v>
      </c>
      <c r="K58">
        <v>0</v>
      </c>
      <c r="L58">
        <v>0</v>
      </c>
      <c r="M58">
        <v>0</v>
      </c>
      <c r="N58">
        <v>0</v>
      </c>
      <c r="O58" s="6">
        <f t="shared" si="2"/>
        <v>0</v>
      </c>
    </row>
    <row r="59" spans="1:15" x14ac:dyDescent="0.25">
      <c r="A59" s="1">
        <v>36828</v>
      </c>
      <c r="B59">
        <f t="shared" si="5"/>
        <v>4</v>
      </c>
      <c r="C59">
        <v>200</v>
      </c>
      <c r="D59" s="6">
        <v>200</v>
      </c>
      <c r="E59" s="4">
        <v>14.6</v>
      </c>
      <c r="F59">
        <v>13</v>
      </c>
      <c r="G59" s="6">
        <f t="shared" si="0"/>
        <v>40320</v>
      </c>
      <c r="I59" s="1">
        <v>36828</v>
      </c>
      <c r="J59">
        <f t="shared" si="6"/>
        <v>4</v>
      </c>
      <c r="K59">
        <v>89</v>
      </c>
      <c r="L59">
        <v>15</v>
      </c>
      <c r="M59">
        <v>25.98</v>
      </c>
      <c r="N59">
        <v>1.1499999999999999</v>
      </c>
      <c r="O59" s="6">
        <f t="shared" si="2"/>
        <v>874.87000000000012</v>
      </c>
    </row>
    <row r="60" spans="1:15" x14ac:dyDescent="0.25">
      <c r="A60" s="1">
        <v>36828</v>
      </c>
      <c r="B60">
        <f t="shared" si="5"/>
        <v>5</v>
      </c>
      <c r="C60">
        <v>200</v>
      </c>
      <c r="D60" s="6">
        <v>250</v>
      </c>
      <c r="E60" s="4">
        <v>17.5</v>
      </c>
      <c r="F60">
        <v>13</v>
      </c>
      <c r="G60" s="6">
        <f t="shared" si="0"/>
        <v>50900</v>
      </c>
      <c r="I60" s="1">
        <v>36828</v>
      </c>
      <c r="J60">
        <f t="shared" si="6"/>
        <v>5</v>
      </c>
      <c r="K60">
        <v>0</v>
      </c>
      <c r="L60">
        <v>0</v>
      </c>
      <c r="M60">
        <v>0</v>
      </c>
      <c r="N60">
        <v>0</v>
      </c>
      <c r="O60" s="6">
        <f t="shared" si="2"/>
        <v>0</v>
      </c>
    </row>
    <row r="61" spans="1:15" x14ac:dyDescent="0.25">
      <c r="A61" s="1">
        <v>36828</v>
      </c>
      <c r="B61">
        <f t="shared" si="5"/>
        <v>6</v>
      </c>
      <c r="C61">
        <v>200</v>
      </c>
      <c r="D61" s="6">
        <v>410</v>
      </c>
      <c r="E61" s="4">
        <v>17.600000000000001</v>
      </c>
      <c r="F61">
        <v>13</v>
      </c>
      <c r="G61" s="6">
        <f t="shared" si="0"/>
        <v>82920</v>
      </c>
      <c r="I61" s="1">
        <v>36828</v>
      </c>
      <c r="J61">
        <f t="shared" si="6"/>
        <v>6</v>
      </c>
      <c r="K61">
        <v>0</v>
      </c>
      <c r="L61">
        <v>0</v>
      </c>
      <c r="M61">
        <v>0</v>
      </c>
      <c r="N61">
        <v>0</v>
      </c>
      <c r="O61" s="6">
        <f t="shared" si="2"/>
        <v>0</v>
      </c>
    </row>
    <row r="62" spans="1:15" x14ac:dyDescent="0.25">
      <c r="A62" s="1">
        <v>36828</v>
      </c>
      <c r="B62">
        <f t="shared" si="5"/>
        <v>7</v>
      </c>
      <c r="C62">
        <v>200</v>
      </c>
      <c r="D62" s="6">
        <v>225</v>
      </c>
      <c r="E62" s="4">
        <v>19.899999999999999</v>
      </c>
      <c r="F62">
        <v>13</v>
      </c>
      <c r="G62" s="6">
        <f t="shared" si="0"/>
        <v>46380</v>
      </c>
      <c r="I62" s="1">
        <v>36828</v>
      </c>
      <c r="J62">
        <f t="shared" si="6"/>
        <v>7</v>
      </c>
      <c r="K62">
        <v>0</v>
      </c>
      <c r="L62">
        <v>0</v>
      </c>
      <c r="M62">
        <v>0</v>
      </c>
      <c r="N62">
        <v>0</v>
      </c>
      <c r="O62" s="6">
        <f t="shared" si="2"/>
        <v>0</v>
      </c>
    </row>
    <row r="63" spans="1:15" x14ac:dyDescent="0.25">
      <c r="A63" s="1">
        <v>36828</v>
      </c>
      <c r="B63">
        <f t="shared" si="5"/>
        <v>8</v>
      </c>
      <c r="C63">
        <v>200</v>
      </c>
      <c r="D63" s="6">
        <v>175</v>
      </c>
      <c r="E63" s="4">
        <v>26.4</v>
      </c>
      <c r="F63">
        <v>13</v>
      </c>
      <c r="G63" s="6">
        <f t="shared" si="0"/>
        <v>37680</v>
      </c>
      <c r="I63" s="1">
        <v>36828</v>
      </c>
      <c r="J63">
        <f t="shared" si="6"/>
        <v>8</v>
      </c>
      <c r="K63">
        <v>0</v>
      </c>
      <c r="L63">
        <v>0</v>
      </c>
      <c r="M63">
        <v>0</v>
      </c>
      <c r="N63">
        <v>0</v>
      </c>
      <c r="O63" s="6">
        <f t="shared" si="2"/>
        <v>0</v>
      </c>
    </row>
    <row r="64" spans="1:15" x14ac:dyDescent="0.25">
      <c r="A64" s="1">
        <v>36828</v>
      </c>
      <c r="B64">
        <f t="shared" si="5"/>
        <v>9</v>
      </c>
      <c r="C64">
        <v>117</v>
      </c>
      <c r="D64" s="6">
        <v>10</v>
      </c>
      <c r="E64" s="4">
        <v>26.3</v>
      </c>
      <c r="F64">
        <v>13</v>
      </c>
      <c r="G64" s="6">
        <f t="shared" si="0"/>
        <v>2726.1</v>
      </c>
      <c r="I64" s="1">
        <v>36828</v>
      </c>
      <c r="J64">
        <f t="shared" si="6"/>
        <v>9</v>
      </c>
      <c r="K64">
        <v>0</v>
      </c>
      <c r="L64">
        <v>0</v>
      </c>
      <c r="M64">
        <v>0</v>
      </c>
      <c r="N64">
        <v>0</v>
      </c>
      <c r="O64" s="6">
        <f t="shared" si="2"/>
        <v>0</v>
      </c>
    </row>
    <row r="65" spans="1:15" x14ac:dyDescent="0.25">
      <c r="A65" s="1">
        <v>36828</v>
      </c>
      <c r="B65">
        <f t="shared" si="5"/>
        <v>10</v>
      </c>
      <c r="C65">
        <v>200</v>
      </c>
      <c r="D65" s="6">
        <v>0.01</v>
      </c>
      <c r="E65" s="4">
        <v>16.899999999999999</v>
      </c>
      <c r="F65">
        <v>13</v>
      </c>
      <c r="G65" s="6">
        <f t="shared" si="0"/>
        <v>781.99999999999966</v>
      </c>
      <c r="I65" s="1">
        <v>36828</v>
      </c>
      <c r="J65">
        <f t="shared" si="6"/>
        <v>10</v>
      </c>
      <c r="K65">
        <v>0</v>
      </c>
      <c r="L65">
        <v>0</v>
      </c>
      <c r="M65">
        <v>0</v>
      </c>
      <c r="N65">
        <v>0</v>
      </c>
      <c r="O65" s="6">
        <f t="shared" si="2"/>
        <v>0</v>
      </c>
    </row>
    <row r="66" spans="1:15" x14ac:dyDescent="0.25">
      <c r="A66" s="1">
        <v>36828</v>
      </c>
      <c r="B66">
        <f t="shared" si="5"/>
        <v>11</v>
      </c>
      <c r="C66">
        <v>156</v>
      </c>
      <c r="D66" s="6">
        <v>50</v>
      </c>
      <c r="E66" s="4">
        <v>17</v>
      </c>
      <c r="F66">
        <v>13</v>
      </c>
      <c r="G66" s="6">
        <f t="shared" si="0"/>
        <v>8424</v>
      </c>
      <c r="I66" s="1">
        <v>36828</v>
      </c>
      <c r="J66">
        <f t="shared" si="6"/>
        <v>11</v>
      </c>
      <c r="K66">
        <v>0</v>
      </c>
      <c r="L66">
        <v>0</v>
      </c>
      <c r="M66">
        <v>0</v>
      </c>
      <c r="N66">
        <v>0</v>
      </c>
      <c r="O66" s="6">
        <f t="shared" si="2"/>
        <v>0</v>
      </c>
    </row>
    <row r="67" spans="1:15" x14ac:dyDescent="0.25">
      <c r="A67" s="1">
        <v>36828</v>
      </c>
      <c r="B67">
        <f t="shared" si="5"/>
        <v>12</v>
      </c>
      <c r="C67">
        <v>200</v>
      </c>
      <c r="D67" s="6">
        <v>0.01</v>
      </c>
      <c r="E67" s="4">
        <v>18</v>
      </c>
      <c r="F67">
        <v>13</v>
      </c>
      <c r="G67" s="6">
        <f t="shared" si="0"/>
        <v>1002</v>
      </c>
      <c r="I67" s="1">
        <v>36828</v>
      </c>
      <c r="J67">
        <f t="shared" si="6"/>
        <v>12</v>
      </c>
      <c r="K67">
        <v>0</v>
      </c>
      <c r="L67">
        <v>0</v>
      </c>
      <c r="M67">
        <v>0</v>
      </c>
      <c r="N67">
        <v>0</v>
      </c>
      <c r="O67" s="6">
        <f t="shared" si="2"/>
        <v>0</v>
      </c>
    </row>
    <row r="68" spans="1:15" x14ac:dyDescent="0.25">
      <c r="A68" s="1">
        <v>36828</v>
      </c>
      <c r="B68">
        <f t="shared" si="5"/>
        <v>13</v>
      </c>
      <c r="C68">
        <v>140</v>
      </c>
      <c r="D68" s="6">
        <v>10</v>
      </c>
      <c r="E68" s="4">
        <v>14.9</v>
      </c>
      <c r="F68">
        <v>13</v>
      </c>
      <c r="G68" s="6">
        <f t="shared" si="0"/>
        <v>1666</v>
      </c>
      <c r="I68" s="1">
        <v>36828</v>
      </c>
      <c r="J68">
        <f t="shared" si="6"/>
        <v>13</v>
      </c>
      <c r="K68">
        <v>0</v>
      </c>
      <c r="L68">
        <v>0</v>
      </c>
      <c r="M68">
        <v>0</v>
      </c>
      <c r="N68">
        <v>0</v>
      </c>
      <c r="O68" s="6">
        <f t="shared" si="2"/>
        <v>0</v>
      </c>
    </row>
    <row r="69" spans="1:15" x14ac:dyDescent="0.25">
      <c r="A69" s="1">
        <v>36828</v>
      </c>
      <c r="B69">
        <f t="shared" si="5"/>
        <v>14</v>
      </c>
      <c r="C69">
        <v>194</v>
      </c>
      <c r="D69" s="6">
        <v>0.01</v>
      </c>
      <c r="E69" s="4">
        <v>13.1</v>
      </c>
      <c r="F69">
        <v>13</v>
      </c>
      <c r="G69" s="6">
        <f t="shared" si="0"/>
        <v>21.33999999999989</v>
      </c>
      <c r="I69" s="1">
        <v>36828</v>
      </c>
      <c r="J69">
        <f t="shared" si="6"/>
        <v>14</v>
      </c>
      <c r="K69">
        <v>0</v>
      </c>
      <c r="L69">
        <v>0</v>
      </c>
      <c r="M69">
        <v>0</v>
      </c>
      <c r="N69">
        <v>0</v>
      </c>
      <c r="O69" s="6">
        <f t="shared" si="2"/>
        <v>0</v>
      </c>
    </row>
    <row r="70" spans="1:15" x14ac:dyDescent="0.25">
      <c r="A70" s="1">
        <v>36828</v>
      </c>
      <c r="B70">
        <f t="shared" si="5"/>
        <v>15</v>
      </c>
      <c r="C70">
        <v>200</v>
      </c>
      <c r="D70" s="6">
        <v>0.01</v>
      </c>
      <c r="E70" s="4">
        <v>15.6</v>
      </c>
      <c r="F70">
        <v>13</v>
      </c>
      <c r="G70" s="6">
        <f t="shared" si="0"/>
        <v>521.99999999999989</v>
      </c>
      <c r="I70" s="1">
        <v>36828</v>
      </c>
      <c r="J70">
        <f t="shared" si="6"/>
        <v>15</v>
      </c>
      <c r="K70">
        <v>0</v>
      </c>
      <c r="L70">
        <v>0</v>
      </c>
      <c r="M70">
        <v>0</v>
      </c>
      <c r="N70">
        <v>0</v>
      </c>
      <c r="O70" s="6">
        <f t="shared" si="2"/>
        <v>0</v>
      </c>
    </row>
    <row r="71" spans="1:15" x14ac:dyDescent="0.25">
      <c r="A71" s="1">
        <v>36828</v>
      </c>
      <c r="B71">
        <f t="shared" si="5"/>
        <v>16</v>
      </c>
      <c r="C71">
        <v>166</v>
      </c>
      <c r="D71" s="6">
        <v>0.01</v>
      </c>
      <c r="E71" s="4">
        <v>17.8</v>
      </c>
      <c r="F71">
        <v>13</v>
      </c>
      <c r="G71" s="6">
        <f t="shared" ref="G71:G96" si="7">(D71-F71+E71)*C71</f>
        <v>798.46</v>
      </c>
      <c r="I71" s="1">
        <v>36828</v>
      </c>
      <c r="J71">
        <f t="shared" si="6"/>
        <v>16</v>
      </c>
      <c r="K71">
        <v>0</v>
      </c>
      <c r="L71">
        <v>0</v>
      </c>
      <c r="M71">
        <v>0</v>
      </c>
      <c r="N71">
        <v>0</v>
      </c>
      <c r="O71" s="6">
        <f t="shared" si="2"/>
        <v>0</v>
      </c>
    </row>
    <row r="72" spans="1:15" x14ac:dyDescent="0.25">
      <c r="A72" s="1">
        <v>36828</v>
      </c>
      <c r="B72">
        <f t="shared" si="5"/>
        <v>17</v>
      </c>
      <c r="C72">
        <v>200</v>
      </c>
      <c r="D72" s="6">
        <v>10</v>
      </c>
      <c r="E72" s="4">
        <v>49.3</v>
      </c>
      <c r="F72">
        <v>13</v>
      </c>
      <c r="G72" s="6">
        <f t="shared" si="7"/>
        <v>9260</v>
      </c>
      <c r="I72" s="1">
        <v>36828</v>
      </c>
      <c r="J72">
        <f t="shared" si="6"/>
        <v>17</v>
      </c>
      <c r="K72">
        <v>25</v>
      </c>
      <c r="L72">
        <v>49</v>
      </c>
      <c r="M72">
        <v>48.44</v>
      </c>
      <c r="N72">
        <v>1.1499999999999999</v>
      </c>
      <c r="O72" s="6">
        <f t="shared" si="2"/>
        <v>-42.750000000000021</v>
      </c>
    </row>
    <row r="73" spans="1:15" x14ac:dyDescent="0.25">
      <c r="A73" s="1">
        <v>36828</v>
      </c>
      <c r="B73">
        <f t="shared" si="5"/>
        <v>18</v>
      </c>
      <c r="C73">
        <v>200</v>
      </c>
      <c r="D73" s="6">
        <v>10</v>
      </c>
      <c r="E73" s="4">
        <v>19.399999999999999</v>
      </c>
      <c r="F73">
        <v>13</v>
      </c>
      <c r="G73" s="6">
        <f t="shared" si="7"/>
        <v>3279.9999999999995</v>
      </c>
      <c r="I73" s="1">
        <v>36828</v>
      </c>
      <c r="J73">
        <f t="shared" si="6"/>
        <v>18</v>
      </c>
      <c r="K73">
        <v>0</v>
      </c>
      <c r="L73">
        <v>0</v>
      </c>
      <c r="M73">
        <v>0</v>
      </c>
      <c r="N73">
        <v>0</v>
      </c>
      <c r="O73" s="6">
        <f t="shared" si="2"/>
        <v>0</v>
      </c>
    </row>
    <row r="74" spans="1:15" x14ac:dyDescent="0.25">
      <c r="A74" s="1">
        <v>36828</v>
      </c>
      <c r="B74">
        <f t="shared" si="5"/>
        <v>19</v>
      </c>
      <c r="C74">
        <v>21</v>
      </c>
      <c r="D74" s="6">
        <v>0.01</v>
      </c>
      <c r="E74" s="4">
        <v>19.2</v>
      </c>
      <c r="F74">
        <v>13</v>
      </c>
      <c r="G74" s="6">
        <f t="shared" si="7"/>
        <v>130.40999999999997</v>
      </c>
      <c r="I74" s="1">
        <v>36828</v>
      </c>
      <c r="J74">
        <f t="shared" si="6"/>
        <v>19</v>
      </c>
      <c r="K74">
        <v>0</v>
      </c>
      <c r="L74">
        <v>0</v>
      </c>
      <c r="M74">
        <v>0</v>
      </c>
      <c r="N74">
        <v>0</v>
      </c>
      <c r="O74" s="6">
        <f t="shared" si="2"/>
        <v>0</v>
      </c>
    </row>
    <row r="75" spans="1:15" x14ac:dyDescent="0.25">
      <c r="A75" s="1">
        <v>36828</v>
      </c>
      <c r="B75">
        <f t="shared" si="5"/>
        <v>20</v>
      </c>
      <c r="C75">
        <v>200</v>
      </c>
      <c r="D75" s="6">
        <v>10</v>
      </c>
      <c r="E75" s="4">
        <v>22</v>
      </c>
      <c r="F75">
        <v>13</v>
      </c>
      <c r="G75" s="6">
        <f t="shared" si="7"/>
        <v>3800</v>
      </c>
      <c r="I75" s="1">
        <v>36828</v>
      </c>
      <c r="J75">
        <f t="shared" si="6"/>
        <v>20</v>
      </c>
      <c r="K75">
        <v>0</v>
      </c>
      <c r="L75">
        <v>0</v>
      </c>
      <c r="M75">
        <v>0</v>
      </c>
      <c r="N75">
        <v>0</v>
      </c>
      <c r="O75" s="6">
        <f t="shared" si="2"/>
        <v>0</v>
      </c>
    </row>
    <row r="76" spans="1:15" x14ac:dyDescent="0.25">
      <c r="A76" s="1">
        <v>36828</v>
      </c>
      <c r="B76">
        <f t="shared" si="5"/>
        <v>21</v>
      </c>
      <c r="C76">
        <v>149</v>
      </c>
      <c r="D76" s="6">
        <v>0.01</v>
      </c>
      <c r="E76" s="4">
        <v>20.6</v>
      </c>
      <c r="F76">
        <v>13</v>
      </c>
      <c r="G76" s="6">
        <f t="shared" si="7"/>
        <v>1133.8900000000001</v>
      </c>
      <c r="I76" s="1">
        <v>36828</v>
      </c>
      <c r="J76">
        <f t="shared" si="6"/>
        <v>21</v>
      </c>
      <c r="K76">
        <v>0</v>
      </c>
      <c r="L76">
        <v>0</v>
      </c>
      <c r="M76">
        <v>0</v>
      </c>
      <c r="N76">
        <v>0</v>
      </c>
      <c r="O76" s="6">
        <f t="shared" si="2"/>
        <v>0</v>
      </c>
    </row>
    <row r="77" spans="1:15" x14ac:dyDescent="0.25">
      <c r="A77" s="1">
        <v>36828</v>
      </c>
      <c r="B77">
        <f t="shared" si="5"/>
        <v>22</v>
      </c>
      <c r="C77">
        <v>0</v>
      </c>
      <c r="D77" s="6">
        <v>0</v>
      </c>
      <c r="E77" s="4">
        <v>0</v>
      </c>
      <c r="F77">
        <v>13</v>
      </c>
      <c r="G77" s="6">
        <f t="shared" si="7"/>
        <v>0</v>
      </c>
      <c r="I77" s="1">
        <v>36828</v>
      </c>
      <c r="J77">
        <f t="shared" si="6"/>
        <v>22</v>
      </c>
      <c r="K77">
        <v>0</v>
      </c>
      <c r="L77">
        <v>0</v>
      </c>
      <c r="M77">
        <v>0</v>
      </c>
      <c r="N77">
        <v>0</v>
      </c>
      <c r="O77" s="6">
        <f t="shared" si="2"/>
        <v>0</v>
      </c>
    </row>
    <row r="78" spans="1:15" x14ac:dyDescent="0.25">
      <c r="A78" s="1">
        <v>36828</v>
      </c>
      <c r="B78">
        <f t="shared" si="5"/>
        <v>23</v>
      </c>
      <c r="C78">
        <v>110</v>
      </c>
      <c r="D78" s="6">
        <v>0.01</v>
      </c>
      <c r="E78" s="4">
        <v>17</v>
      </c>
      <c r="F78">
        <v>13</v>
      </c>
      <c r="G78" s="6">
        <f t="shared" si="7"/>
        <v>441.09999999999997</v>
      </c>
      <c r="I78" s="1">
        <v>36828</v>
      </c>
      <c r="J78">
        <f t="shared" si="6"/>
        <v>23</v>
      </c>
      <c r="K78">
        <v>0</v>
      </c>
      <c r="L78">
        <v>0</v>
      </c>
      <c r="M78">
        <v>0</v>
      </c>
      <c r="N78">
        <v>0</v>
      </c>
      <c r="O78" s="6">
        <f t="shared" si="2"/>
        <v>0</v>
      </c>
    </row>
    <row r="79" spans="1:15" x14ac:dyDescent="0.25">
      <c r="A79" s="1"/>
      <c r="E79" s="4"/>
      <c r="G79" s="8">
        <f>SUM(G55:G78)</f>
        <v>312853.74</v>
      </c>
      <c r="I79" s="1"/>
      <c r="O79" s="8">
        <f>SUM(O55:O78)</f>
        <v>832.12000000000012</v>
      </c>
    </row>
    <row r="80" spans="1:15" x14ac:dyDescent="0.25">
      <c r="A80" s="1"/>
      <c r="E80" s="4"/>
      <c r="G80" s="9"/>
      <c r="I80" s="1"/>
    </row>
    <row r="81" spans="1:15" x14ac:dyDescent="0.25">
      <c r="A81" s="1"/>
      <c r="E81" s="4"/>
      <c r="G81" s="9"/>
      <c r="I81" s="1"/>
    </row>
    <row r="82" spans="1:15" ht="13.8" thickBot="1" x14ac:dyDescent="0.3">
      <c r="A82" s="1"/>
      <c r="E82" s="4"/>
      <c r="G82" s="9"/>
      <c r="I82" s="1"/>
    </row>
    <row r="83" spans="1:15" ht="13.8" thickBot="1" x14ac:dyDescent="0.3">
      <c r="A83" s="1"/>
      <c r="E83" s="10" t="s">
        <v>8</v>
      </c>
      <c r="F83" s="11" t="s">
        <v>3</v>
      </c>
      <c r="G83" s="12">
        <f>G7+G27+G53+G79</f>
        <v>2716707.96</v>
      </c>
      <c r="I83" s="1"/>
      <c r="M83" s="10" t="s">
        <v>8</v>
      </c>
      <c r="N83" s="11" t="s">
        <v>3</v>
      </c>
      <c r="O83" s="12">
        <f>O7+O27+O53+O79</f>
        <v>7853.7400000000007</v>
      </c>
    </row>
    <row r="84" spans="1:15" x14ac:dyDescent="0.25">
      <c r="A84" s="1"/>
      <c r="E84" s="4"/>
      <c r="G84" s="9"/>
      <c r="I84" s="1"/>
    </row>
    <row r="85" spans="1:15" x14ac:dyDescent="0.25">
      <c r="A85" s="1"/>
      <c r="E85" s="4"/>
      <c r="G85" s="9"/>
      <c r="I85" s="1"/>
    </row>
    <row r="86" spans="1:15" x14ac:dyDescent="0.25">
      <c r="A86" s="1"/>
      <c r="E86" s="4"/>
      <c r="G86" s="9"/>
      <c r="I86" s="1"/>
    </row>
    <row r="87" spans="1:15" x14ac:dyDescent="0.25">
      <c r="A87" s="1"/>
      <c r="E87" s="4"/>
      <c r="G87" s="9"/>
      <c r="I87" s="1"/>
    </row>
    <row r="88" spans="1:15" x14ac:dyDescent="0.25">
      <c r="A88" s="1"/>
      <c r="E88" s="4"/>
      <c r="G88" s="9"/>
      <c r="I88" s="1"/>
    </row>
    <row r="89" spans="1:15" x14ac:dyDescent="0.25">
      <c r="A89" s="1"/>
      <c r="E89" s="4"/>
      <c r="I89" s="1"/>
    </row>
    <row r="91" spans="1:15" x14ac:dyDescent="0.25">
      <c r="A91" s="1">
        <v>36829</v>
      </c>
      <c r="B91">
        <v>0</v>
      </c>
      <c r="C91">
        <v>138</v>
      </c>
      <c r="D91" s="6">
        <v>0.01</v>
      </c>
      <c r="E91" s="4">
        <v>13.5</v>
      </c>
      <c r="F91">
        <v>13</v>
      </c>
      <c r="G91" s="6">
        <f t="shared" si="7"/>
        <v>70.379999999999967</v>
      </c>
    </row>
    <row r="92" spans="1:15" x14ac:dyDescent="0.25">
      <c r="A92" s="1">
        <v>36829</v>
      </c>
      <c r="B92">
        <f>B91+1</f>
        <v>1</v>
      </c>
      <c r="C92">
        <v>0</v>
      </c>
      <c r="D92" s="6">
        <v>0</v>
      </c>
      <c r="E92" s="4">
        <v>14.7</v>
      </c>
      <c r="F92">
        <v>13</v>
      </c>
      <c r="G92" s="6">
        <f t="shared" si="7"/>
        <v>0</v>
      </c>
    </row>
    <row r="93" spans="1:15" x14ac:dyDescent="0.25">
      <c r="A93" s="1">
        <v>36829</v>
      </c>
      <c r="B93">
        <f t="shared" ref="B93:B114" si="8">B92+1</f>
        <v>2</v>
      </c>
      <c r="C93">
        <v>200</v>
      </c>
      <c r="D93" s="6">
        <v>50</v>
      </c>
      <c r="E93" s="4">
        <v>14.4</v>
      </c>
      <c r="F93">
        <v>13</v>
      </c>
      <c r="G93" s="6">
        <f t="shared" si="7"/>
        <v>10280</v>
      </c>
    </row>
    <row r="94" spans="1:15" x14ac:dyDescent="0.25">
      <c r="A94" s="1">
        <v>36829</v>
      </c>
      <c r="B94">
        <f t="shared" si="8"/>
        <v>3</v>
      </c>
      <c r="C94">
        <v>198</v>
      </c>
      <c r="D94" s="6">
        <v>0.01</v>
      </c>
      <c r="E94" s="4">
        <v>15.4</v>
      </c>
      <c r="F94">
        <v>13</v>
      </c>
      <c r="G94" s="6">
        <f t="shared" si="7"/>
        <v>477.18</v>
      </c>
    </row>
    <row r="95" spans="1:15" x14ac:dyDescent="0.25">
      <c r="A95" s="1">
        <v>36829</v>
      </c>
      <c r="B95">
        <f t="shared" si="8"/>
        <v>4</v>
      </c>
      <c r="C95">
        <v>155</v>
      </c>
      <c r="D95" s="6">
        <v>0.01</v>
      </c>
      <c r="E95" s="4">
        <v>15.5</v>
      </c>
      <c r="F95">
        <v>13</v>
      </c>
      <c r="G95" s="6">
        <f t="shared" si="7"/>
        <v>389.04999999999995</v>
      </c>
    </row>
    <row r="96" spans="1:15" x14ac:dyDescent="0.25">
      <c r="A96" s="1">
        <v>36829</v>
      </c>
      <c r="B96">
        <f t="shared" si="8"/>
        <v>5</v>
      </c>
      <c r="C96">
        <v>155</v>
      </c>
      <c r="D96" s="6">
        <v>50</v>
      </c>
      <c r="E96" s="4">
        <v>25</v>
      </c>
      <c r="F96">
        <v>13</v>
      </c>
      <c r="G96" s="6">
        <f t="shared" si="7"/>
        <v>9610</v>
      </c>
    </row>
    <row r="97" spans="1:3" x14ac:dyDescent="0.25">
      <c r="A97" s="1">
        <v>36829</v>
      </c>
      <c r="B97">
        <f t="shared" si="8"/>
        <v>6</v>
      </c>
      <c r="C97">
        <v>0</v>
      </c>
    </row>
    <row r="98" spans="1:3" x14ac:dyDescent="0.25">
      <c r="A98" s="1">
        <v>36829</v>
      </c>
      <c r="B98">
        <f t="shared" si="8"/>
        <v>7</v>
      </c>
      <c r="C98">
        <v>0</v>
      </c>
    </row>
    <row r="99" spans="1:3" x14ac:dyDescent="0.25">
      <c r="A99" s="1">
        <v>36829</v>
      </c>
      <c r="B99">
        <f t="shared" si="8"/>
        <v>8</v>
      </c>
      <c r="C99">
        <v>0</v>
      </c>
    </row>
    <row r="100" spans="1:3" x14ac:dyDescent="0.25">
      <c r="A100" s="1">
        <v>36829</v>
      </c>
      <c r="B100">
        <f t="shared" si="8"/>
        <v>9</v>
      </c>
      <c r="C100">
        <v>0</v>
      </c>
    </row>
    <row r="101" spans="1:3" x14ac:dyDescent="0.25">
      <c r="A101" s="1">
        <v>36829</v>
      </c>
      <c r="B101">
        <f t="shared" si="8"/>
        <v>10</v>
      </c>
    </row>
    <row r="102" spans="1:3" x14ac:dyDescent="0.25">
      <c r="A102" s="1">
        <v>36829</v>
      </c>
      <c r="B102">
        <f t="shared" si="8"/>
        <v>11</v>
      </c>
    </row>
    <row r="103" spans="1:3" x14ac:dyDescent="0.25">
      <c r="A103" s="1">
        <v>36829</v>
      </c>
      <c r="B103">
        <f t="shared" si="8"/>
        <v>12</v>
      </c>
    </row>
    <row r="104" spans="1:3" x14ac:dyDescent="0.25">
      <c r="A104" s="1">
        <v>36829</v>
      </c>
      <c r="B104">
        <f t="shared" si="8"/>
        <v>13</v>
      </c>
    </row>
    <row r="105" spans="1:3" x14ac:dyDescent="0.25">
      <c r="A105" s="1">
        <v>36829</v>
      </c>
      <c r="B105">
        <f t="shared" si="8"/>
        <v>14</v>
      </c>
    </row>
    <row r="106" spans="1:3" x14ac:dyDescent="0.25">
      <c r="A106" s="1">
        <v>36829</v>
      </c>
      <c r="B106">
        <f t="shared" si="8"/>
        <v>15</v>
      </c>
    </row>
    <row r="107" spans="1:3" x14ac:dyDescent="0.25">
      <c r="A107" s="1">
        <v>36829</v>
      </c>
      <c r="B107">
        <f t="shared" si="8"/>
        <v>16</v>
      </c>
    </row>
    <row r="108" spans="1:3" x14ac:dyDescent="0.25">
      <c r="A108" s="1">
        <v>36829</v>
      </c>
      <c r="B108">
        <f t="shared" si="8"/>
        <v>17</v>
      </c>
    </row>
    <row r="109" spans="1:3" x14ac:dyDescent="0.25">
      <c r="A109" s="1">
        <v>36829</v>
      </c>
      <c r="B109">
        <f t="shared" si="8"/>
        <v>18</v>
      </c>
    </row>
    <row r="110" spans="1:3" x14ac:dyDescent="0.25">
      <c r="A110" s="1">
        <v>36829</v>
      </c>
      <c r="B110">
        <f>B109+1</f>
        <v>19</v>
      </c>
    </row>
    <row r="111" spans="1:3" x14ac:dyDescent="0.25">
      <c r="A111" s="1">
        <v>36829</v>
      </c>
      <c r="B111">
        <f t="shared" si="8"/>
        <v>20</v>
      </c>
    </row>
    <row r="112" spans="1:3" x14ac:dyDescent="0.25">
      <c r="A112" s="1">
        <v>36829</v>
      </c>
      <c r="B112">
        <f t="shared" si="8"/>
        <v>21</v>
      </c>
    </row>
    <row r="113" spans="1:2" x14ac:dyDescent="0.25">
      <c r="A113" s="1">
        <v>36829</v>
      </c>
      <c r="B113">
        <f t="shared" si="8"/>
        <v>22</v>
      </c>
    </row>
    <row r="114" spans="1:2" x14ac:dyDescent="0.25">
      <c r="A114" s="1">
        <v>36829</v>
      </c>
      <c r="B114">
        <f t="shared" si="8"/>
        <v>23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lcampbel</dc:creator>
  <cp:lastModifiedBy>Havlíček Jan</cp:lastModifiedBy>
  <dcterms:created xsi:type="dcterms:W3CDTF">2000-10-27T12:50:45Z</dcterms:created>
  <dcterms:modified xsi:type="dcterms:W3CDTF">2023-09-10T11:07:56Z</dcterms:modified>
</cp:coreProperties>
</file>