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9096"/>
  </bookViews>
  <sheets>
    <sheet name="Sheet1" sheetId="22" r:id="rId1"/>
    <sheet name="Sheet2" sheetId="2" r:id="rId2"/>
    <sheet name="Sheet3" sheetId="35" r:id="rId3"/>
  </sheets>
  <calcPr calcId="0"/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9" i="22"/>
  <c r="G10" i="22"/>
  <c r="G11" i="22"/>
  <c r="G12" i="22"/>
  <c r="G13" i="22"/>
  <c r="G14" i="22"/>
  <c r="G15" i="22"/>
  <c r="G16" i="22"/>
  <c r="B17" i="22"/>
  <c r="G17" i="22"/>
  <c r="B18" i="22"/>
  <c r="G18" i="22"/>
  <c r="B19" i="22"/>
  <c r="G19" i="22"/>
  <c r="B20" i="22"/>
  <c r="G20" i="22"/>
  <c r="B21" i="22"/>
  <c r="G21" i="22"/>
  <c r="B22" i="22"/>
  <c r="G22" i="22"/>
  <c r="B23" i="22"/>
  <c r="G23" i="22"/>
  <c r="B24" i="22"/>
  <c r="G24" i="22"/>
  <c r="B25" i="22"/>
  <c r="G25" i="22"/>
  <c r="B26" i="22"/>
  <c r="G26" i="22"/>
  <c r="G27" i="22"/>
  <c r="G29" i="22"/>
  <c r="O29" i="22"/>
  <c r="B30" i="22"/>
  <c r="G30" i="22"/>
  <c r="J30" i="22"/>
  <c r="O30" i="22"/>
  <c r="B31" i="22"/>
  <c r="G31" i="22"/>
  <c r="J31" i="22"/>
  <c r="O31" i="22"/>
  <c r="B32" i="22"/>
  <c r="G32" i="22"/>
  <c r="J32" i="22"/>
  <c r="O32" i="22"/>
  <c r="B33" i="22"/>
  <c r="G33" i="22"/>
  <c r="J33" i="22"/>
  <c r="O33" i="22"/>
  <c r="B34" i="22"/>
  <c r="G34" i="22"/>
  <c r="J34" i="22"/>
  <c r="O34" i="22"/>
  <c r="B35" i="22"/>
  <c r="G35" i="22"/>
  <c r="J35" i="22"/>
  <c r="O35" i="22"/>
  <c r="B36" i="22"/>
  <c r="G36" i="22"/>
  <c r="J36" i="22"/>
  <c r="O36" i="22"/>
  <c r="B37" i="22"/>
  <c r="G37" i="22"/>
  <c r="J37" i="22"/>
  <c r="O37" i="22"/>
  <c r="B38" i="22"/>
  <c r="G38" i="22"/>
  <c r="J38" i="22"/>
  <c r="O38" i="22"/>
  <c r="B39" i="22"/>
  <c r="G39" i="22"/>
  <c r="J39" i="22"/>
  <c r="O39" i="22"/>
  <c r="B40" i="22"/>
  <c r="G40" i="22"/>
  <c r="J40" i="22"/>
  <c r="O40" i="22"/>
  <c r="B41" i="22"/>
  <c r="G41" i="22"/>
  <c r="J41" i="22"/>
  <c r="O41" i="22"/>
  <c r="B42" i="22"/>
  <c r="G42" i="22"/>
  <c r="J42" i="22"/>
  <c r="O42" i="22"/>
  <c r="B43" i="22"/>
  <c r="G43" i="22"/>
  <c r="J43" i="22"/>
  <c r="O43" i="22"/>
  <c r="B44" i="22"/>
  <c r="G44" i="22"/>
  <c r="J44" i="22"/>
  <c r="O44" i="22"/>
  <c r="B45" i="22"/>
  <c r="G45" i="22"/>
  <c r="J45" i="22"/>
  <c r="O45" i="22"/>
  <c r="B46" i="22"/>
  <c r="G46" i="22"/>
  <c r="J46" i="22"/>
  <c r="O46" i="22"/>
  <c r="B47" i="22"/>
  <c r="G47" i="22"/>
  <c r="J47" i="22"/>
  <c r="O47" i="22"/>
  <c r="B48" i="22"/>
  <c r="G48" i="22"/>
  <c r="J48" i="22"/>
  <c r="O48" i="22"/>
  <c r="B49" i="22"/>
  <c r="G49" i="22"/>
  <c r="J49" i="22"/>
  <c r="O49" i="22"/>
  <c r="B50" i="22"/>
  <c r="G50" i="22"/>
  <c r="J50" i="22"/>
  <c r="O50" i="22"/>
  <c r="B51" i="22"/>
  <c r="G51" i="22"/>
  <c r="J51" i="22"/>
  <c r="O51" i="22"/>
  <c r="B52" i="22"/>
  <c r="G52" i="22"/>
  <c r="J52" i="22"/>
  <c r="O52" i="22"/>
  <c r="G53" i="22"/>
  <c r="K53" i="22"/>
  <c r="O53" i="22"/>
  <c r="G55" i="22"/>
  <c r="O55" i="22"/>
  <c r="B56" i="22"/>
  <c r="G56" i="22"/>
  <c r="J56" i="22"/>
  <c r="O56" i="22"/>
  <c r="B57" i="22"/>
  <c r="G57" i="22"/>
  <c r="J57" i="22"/>
  <c r="O57" i="22"/>
  <c r="B58" i="22"/>
  <c r="G58" i="22"/>
  <c r="J58" i="22"/>
  <c r="O58" i="22"/>
  <c r="B59" i="22"/>
  <c r="G59" i="22"/>
  <c r="J59" i="22"/>
  <c r="O59" i="22"/>
  <c r="B60" i="22"/>
  <c r="G60" i="22"/>
  <c r="J60" i="22"/>
  <c r="O60" i="22"/>
  <c r="B61" i="22"/>
  <c r="G61" i="22"/>
  <c r="J61" i="22"/>
  <c r="O61" i="22"/>
  <c r="B62" i="22"/>
  <c r="G62" i="22"/>
  <c r="J62" i="22"/>
  <c r="O62" i="22"/>
  <c r="B63" i="22"/>
  <c r="G63" i="22"/>
  <c r="J63" i="22"/>
  <c r="O63" i="22"/>
  <c r="B64" i="22"/>
  <c r="G64" i="22"/>
  <c r="J64" i="22"/>
  <c r="O64" i="22"/>
  <c r="B65" i="22"/>
  <c r="G65" i="22"/>
  <c r="J65" i="22"/>
  <c r="O65" i="22"/>
  <c r="B66" i="22"/>
  <c r="G66" i="22"/>
  <c r="J66" i="22"/>
  <c r="O66" i="22"/>
  <c r="B67" i="22"/>
  <c r="G67" i="22"/>
  <c r="J67" i="22"/>
  <c r="O67" i="22"/>
  <c r="B68" i="22"/>
  <c r="G68" i="22"/>
  <c r="J68" i="22"/>
  <c r="O68" i="22"/>
  <c r="B69" i="22"/>
  <c r="G69" i="22"/>
  <c r="J69" i="22"/>
  <c r="O69" i="22"/>
  <c r="B70" i="22"/>
  <c r="G70" i="22"/>
  <c r="J70" i="22"/>
  <c r="O70" i="22"/>
  <c r="B71" i="22"/>
  <c r="G71" i="22"/>
  <c r="J71" i="22"/>
  <c r="O71" i="22"/>
  <c r="B72" i="22"/>
  <c r="G72" i="22"/>
  <c r="J72" i="22"/>
  <c r="O72" i="22"/>
  <c r="B73" i="22"/>
  <c r="G73" i="22"/>
  <c r="J73" i="22"/>
  <c r="O73" i="22"/>
  <c r="B74" i="22"/>
  <c r="G74" i="22"/>
  <c r="J74" i="22"/>
  <c r="O74" i="22"/>
  <c r="B75" i="22"/>
  <c r="G75" i="22"/>
  <c r="J75" i="22"/>
  <c r="O75" i="22"/>
  <c r="B76" i="22"/>
  <c r="G76" i="22"/>
  <c r="J76" i="22"/>
  <c r="O76" i="22"/>
  <c r="B77" i="22"/>
  <c r="G77" i="22"/>
  <c r="J77" i="22"/>
  <c r="O77" i="22"/>
  <c r="B78" i="22"/>
  <c r="G78" i="22"/>
  <c r="J78" i="22"/>
  <c r="O78" i="22"/>
  <c r="G79" i="22"/>
  <c r="K79" i="22"/>
  <c r="O79" i="22"/>
  <c r="G83" i="22"/>
  <c r="O83" i="22"/>
  <c r="G91" i="22"/>
  <c r="B92" i="22"/>
  <c r="G92" i="22"/>
  <c r="B93" i="22"/>
  <c r="G93" i="22"/>
  <c r="B94" i="22"/>
  <c r="G94" i="22"/>
  <c r="B95" i="22"/>
  <c r="G95" i="22"/>
  <c r="B96" i="22"/>
  <c r="G96" i="22"/>
  <c r="B97" i="22"/>
  <c r="G97" i="22"/>
  <c r="B98" i="22"/>
  <c r="G98" i="22"/>
  <c r="B99" i="22"/>
  <c r="G99" i="22"/>
  <c r="B100" i="22"/>
  <c r="G100" i="22"/>
  <c r="B101" i="22"/>
  <c r="G101" i="22"/>
  <c r="B102" i="22"/>
  <c r="G102" i="22"/>
  <c r="B103" i="22"/>
  <c r="G103" i="22"/>
  <c r="B104" i="22"/>
  <c r="G104" i="22"/>
  <c r="B105" i="22"/>
  <c r="G105" i="22"/>
  <c r="B106" i="22"/>
  <c r="G106" i="22"/>
  <c r="B107" i="22"/>
  <c r="G107" i="22"/>
  <c r="B108" i="22"/>
  <c r="G108" i="22"/>
  <c r="B109" i="22"/>
  <c r="G109" i="22"/>
  <c r="B110" i="22"/>
  <c r="G110" i="22"/>
  <c r="B111" i="22"/>
  <c r="G111" i="22"/>
  <c r="B112" i="22"/>
  <c r="G112" i="22"/>
  <c r="B113" i="22"/>
  <c r="G113" i="22"/>
  <c r="B114" i="22"/>
  <c r="G114" i="22"/>
  <c r="G115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5" i="22"/>
  <c r="B136" i="22"/>
  <c r="G136" i="22"/>
  <c r="J136" i="22"/>
  <c r="B137" i="22"/>
  <c r="G137" i="22"/>
  <c r="J137" i="22"/>
  <c r="B138" i="22"/>
  <c r="G138" i="22"/>
  <c r="J138" i="22"/>
  <c r="B139" i="22"/>
  <c r="G139" i="22"/>
  <c r="J139" i="22"/>
  <c r="B140" i="22"/>
  <c r="G140" i="22"/>
  <c r="J140" i="22"/>
  <c r="B141" i="22"/>
  <c r="G141" i="22"/>
  <c r="J141" i="22"/>
  <c r="B142" i="22"/>
  <c r="G142" i="22"/>
  <c r="J142" i="22"/>
  <c r="B143" i="22"/>
  <c r="G143" i="22"/>
  <c r="J143" i="22"/>
  <c r="B144" i="22"/>
  <c r="G144" i="22"/>
  <c r="J144" i="22"/>
  <c r="B145" i="22"/>
  <c r="G145" i="22"/>
  <c r="J145" i="22"/>
  <c r="O145" i="22"/>
  <c r="B146" i="22"/>
  <c r="G146" i="22"/>
  <c r="J146" i="22"/>
  <c r="O146" i="22"/>
  <c r="B147" i="22"/>
  <c r="G147" i="22"/>
  <c r="J147" i="22"/>
  <c r="O147" i="22"/>
  <c r="B148" i="22"/>
  <c r="G148" i="22"/>
  <c r="J148" i="22"/>
  <c r="O148" i="22"/>
  <c r="B149" i="22"/>
  <c r="G149" i="22"/>
  <c r="J149" i="22"/>
  <c r="O149" i="22"/>
  <c r="B150" i="22"/>
  <c r="G150" i="22"/>
  <c r="J150" i="22"/>
  <c r="O150" i="22"/>
  <c r="B151" i="22"/>
  <c r="G151" i="22"/>
  <c r="J151" i="22"/>
  <c r="O151" i="22"/>
  <c r="B152" i="22"/>
  <c r="G152" i="22"/>
  <c r="J152" i="22"/>
  <c r="O152" i="22"/>
  <c r="B153" i="22"/>
  <c r="G153" i="22"/>
  <c r="J153" i="22"/>
  <c r="O153" i="22"/>
  <c r="B154" i="22"/>
  <c r="G154" i="22"/>
  <c r="J154" i="22"/>
  <c r="O154" i="22"/>
  <c r="B155" i="22"/>
  <c r="G155" i="22"/>
  <c r="J155" i="22"/>
  <c r="O155" i="22"/>
  <c r="B156" i="22"/>
  <c r="G156" i="22"/>
  <c r="J156" i="22"/>
  <c r="O156" i="22"/>
  <c r="B157" i="22"/>
  <c r="G157" i="22"/>
  <c r="J157" i="22"/>
  <c r="O157" i="22"/>
  <c r="B158" i="22"/>
  <c r="G158" i="22"/>
  <c r="J158" i="22"/>
  <c r="O158" i="22"/>
  <c r="G159" i="22"/>
  <c r="O159" i="22"/>
  <c r="G160" i="22"/>
  <c r="O160" i="22"/>
  <c r="G162" i="22"/>
  <c r="I162" i="22"/>
  <c r="J162" i="22"/>
  <c r="B163" i="22"/>
  <c r="G163" i="22"/>
  <c r="I163" i="22"/>
  <c r="J163" i="22"/>
  <c r="B164" i="22"/>
  <c r="G164" i="22"/>
  <c r="I164" i="22"/>
  <c r="J164" i="22"/>
  <c r="B165" i="22"/>
  <c r="G165" i="22"/>
  <c r="I165" i="22"/>
  <c r="J165" i="22"/>
  <c r="B166" i="22"/>
  <c r="G166" i="22"/>
  <c r="I166" i="22"/>
  <c r="J166" i="22"/>
  <c r="B167" i="22"/>
  <c r="G167" i="22"/>
  <c r="I167" i="22"/>
  <c r="J167" i="22"/>
  <c r="B168" i="22"/>
  <c r="G168" i="22"/>
  <c r="I168" i="22"/>
  <c r="J168" i="22"/>
  <c r="B169" i="22"/>
  <c r="G169" i="22"/>
  <c r="I169" i="22"/>
  <c r="J169" i="22"/>
  <c r="B170" i="22"/>
  <c r="G170" i="22"/>
  <c r="I170" i="22"/>
  <c r="J170" i="22"/>
  <c r="B171" i="22"/>
  <c r="G171" i="22"/>
  <c r="I171" i="22"/>
  <c r="J171" i="22"/>
  <c r="B172" i="22"/>
  <c r="G172" i="22"/>
  <c r="I172" i="22"/>
  <c r="J172" i="22"/>
  <c r="B173" i="22"/>
  <c r="G173" i="22"/>
  <c r="I173" i="22"/>
  <c r="J173" i="22"/>
  <c r="O173" i="22"/>
  <c r="B174" i="22"/>
  <c r="G174" i="22"/>
  <c r="I174" i="22"/>
  <c r="J174" i="22"/>
  <c r="O174" i="22"/>
  <c r="B175" i="22"/>
  <c r="G175" i="22"/>
  <c r="I175" i="22"/>
  <c r="J175" i="22"/>
  <c r="O175" i="22"/>
  <c r="B176" i="22"/>
  <c r="G176" i="22"/>
  <c r="I176" i="22"/>
  <c r="J176" i="22"/>
  <c r="O176" i="22"/>
  <c r="B177" i="22"/>
  <c r="G177" i="22"/>
  <c r="I177" i="22"/>
  <c r="J177" i="22"/>
  <c r="O177" i="22"/>
  <c r="B178" i="22"/>
  <c r="G178" i="22"/>
  <c r="I178" i="22"/>
  <c r="J178" i="22"/>
  <c r="O178" i="22"/>
  <c r="B179" i="22"/>
  <c r="G179" i="22"/>
  <c r="I179" i="22"/>
  <c r="J179" i="22"/>
  <c r="O179" i="22"/>
  <c r="B180" i="22"/>
  <c r="G180" i="22"/>
  <c r="I180" i="22"/>
  <c r="J180" i="22"/>
  <c r="O180" i="22"/>
  <c r="B181" i="22"/>
  <c r="G181" i="22"/>
  <c r="I181" i="22"/>
  <c r="J181" i="22"/>
  <c r="O181" i="22"/>
  <c r="B182" i="22"/>
  <c r="G182" i="22"/>
  <c r="I182" i="22"/>
  <c r="J182" i="22"/>
  <c r="O182" i="22"/>
  <c r="B183" i="22"/>
  <c r="G183" i="22"/>
  <c r="I183" i="22"/>
  <c r="J183" i="22"/>
  <c r="O183" i="22"/>
  <c r="B184" i="22"/>
  <c r="G184" i="22"/>
  <c r="I184" i="22"/>
  <c r="J184" i="22"/>
  <c r="O184" i="22"/>
  <c r="B185" i="22"/>
  <c r="G185" i="22"/>
  <c r="I185" i="22"/>
  <c r="J185" i="22"/>
  <c r="O185" i="22"/>
  <c r="G186" i="22"/>
  <c r="O186" i="22"/>
  <c r="G187" i="22"/>
  <c r="O187" i="22"/>
  <c r="G189" i="22"/>
  <c r="I189" i="22"/>
  <c r="O189" i="22"/>
  <c r="B190" i="22"/>
  <c r="G190" i="22"/>
  <c r="I190" i="22"/>
  <c r="J190" i="22"/>
  <c r="O190" i="22"/>
  <c r="B191" i="22"/>
  <c r="G191" i="22"/>
  <c r="I191" i="22"/>
  <c r="J191" i="22"/>
  <c r="O191" i="22"/>
  <c r="B192" i="22"/>
  <c r="G192" i="22"/>
  <c r="I192" i="22"/>
  <c r="J192" i="22"/>
  <c r="O192" i="22"/>
  <c r="B193" i="22"/>
  <c r="G193" i="22"/>
  <c r="I193" i="22"/>
  <c r="J193" i="22"/>
  <c r="O193" i="22"/>
  <c r="B194" i="22"/>
  <c r="G194" i="22"/>
  <c r="I194" i="22"/>
  <c r="J194" i="22"/>
  <c r="O194" i="22"/>
  <c r="B195" i="22"/>
  <c r="G195" i="22"/>
  <c r="I195" i="22"/>
  <c r="J195" i="22"/>
  <c r="O195" i="22"/>
  <c r="B196" i="22"/>
  <c r="G196" i="22"/>
  <c r="I196" i="22"/>
  <c r="J196" i="22"/>
  <c r="O196" i="22"/>
  <c r="B197" i="22"/>
  <c r="G197" i="22"/>
  <c r="I197" i="22"/>
  <c r="J197" i="22"/>
  <c r="O197" i="22"/>
  <c r="B198" i="22"/>
  <c r="G198" i="22"/>
  <c r="I198" i="22"/>
  <c r="J198" i="22"/>
  <c r="O198" i="22"/>
  <c r="B199" i="22"/>
  <c r="G199" i="22"/>
  <c r="I199" i="22"/>
  <c r="J199" i="22"/>
  <c r="O199" i="22"/>
  <c r="B200" i="22"/>
  <c r="G200" i="22"/>
  <c r="I200" i="22"/>
  <c r="J200" i="22"/>
  <c r="O200" i="22"/>
  <c r="B201" i="22"/>
  <c r="G201" i="22"/>
  <c r="I201" i="22"/>
  <c r="J201" i="22"/>
  <c r="O201" i="22"/>
  <c r="B202" i="22"/>
  <c r="G202" i="22"/>
  <c r="I202" i="22"/>
  <c r="J202" i="22"/>
  <c r="O202" i="22"/>
  <c r="B203" i="22"/>
  <c r="G203" i="22"/>
  <c r="I203" i="22"/>
  <c r="J203" i="22"/>
  <c r="O203" i="22"/>
  <c r="B204" i="22"/>
  <c r="G204" i="22"/>
  <c r="I204" i="22"/>
  <c r="J204" i="22"/>
  <c r="O204" i="22"/>
  <c r="B205" i="22"/>
  <c r="G205" i="22"/>
  <c r="I205" i="22"/>
  <c r="J205" i="22"/>
  <c r="O205" i="22"/>
  <c r="B206" i="22"/>
  <c r="G206" i="22"/>
  <c r="I206" i="22"/>
  <c r="J206" i="22"/>
  <c r="O206" i="22"/>
  <c r="B207" i="22"/>
  <c r="G207" i="22"/>
  <c r="I207" i="22"/>
  <c r="J207" i="22"/>
  <c r="O207" i="22"/>
  <c r="B208" i="22"/>
  <c r="G208" i="22"/>
  <c r="I208" i="22"/>
  <c r="J208" i="22"/>
  <c r="O208" i="22"/>
  <c r="B209" i="22"/>
  <c r="G209" i="22"/>
  <c r="I209" i="22"/>
  <c r="J209" i="22"/>
  <c r="O209" i="22"/>
  <c r="B210" i="22"/>
  <c r="G210" i="22"/>
  <c r="I210" i="22"/>
  <c r="J210" i="22"/>
  <c r="O210" i="22"/>
  <c r="B211" i="22"/>
  <c r="G211" i="22"/>
  <c r="I211" i="22"/>
  <c r="J211" i="22"/>
  <c r="O211" i="22"/>
  <c r="B212" i="22"/>
  <c r="G212" i="22"/>
  <c r="I212" i="22"/>
  <c r="J212" i="22"/>
  <c r="O212" i="22"/>
  <c r="G213" i="22"/>
  <c r="G216" i="22"/>
  <c r="I216" i="22"/>
  <c r="J216" i="22"/>
  <c r="O216" i="22"/>
  <c r="B217" i="22"/>
  <c r="G217" i="22"/>
  <c r="I217" i="22"/>
  <c r="J217" i="22"/>
  <c r="O217" i="22"/>
  <c r="B218" i="22"/>
  <c r="G218" i="22"/>
  <c r="I218" i="22"/>
  <c r="J218" i="22"/>
  <c r="O218" i="22"/>
  <c r="B219" i="22"/>
  <c r="G219" i="22"/>
  <c r="I219" i="22"/>
  <c r="J219" i="22"/>
  <c r="O219" i="22"/>
  <c r="B220" i="22"/>
  <c r="G220" i="22"/>
  <c r="I220" i="22"/>
  <c r="J220" i="22"/>
  <c r="O220" i="22"/>
  <c r="B221" i="22"/>
  <c r="G221" i="22"/>
  <c r="I221" i="22"/>
  <c r="J221" i="22"/>
  <c r="O221" i="22"/>
  <c r="B222" i="22"/>
  <c r="G222" i="22"/>
  <c r="I222" i="22"/>
  <c r="J222" i="22"/>
  <c r="O222" i="22"/>
  <c r="B223" i="22"/>
  <c r="G223" i="22"/>
  <c r="I223" i="22"/>
  <c r="J223" i="22"/>
  <c r="O223" i="22"/>
  <c r="B224" i="22"/>
  <c r="G224" i="22"/>
  <c r="I224" i="22"/>
  <c r="J224" i="22"/>
  <c r="O224" i="22"/>
  <c r="B225" i="22"/>
  <c r="G225" i="22"/>
  <c r="I225" i="22"/>
  <c r="J225" i="22"/>
  <c r="O225" i="22"/>
  <c r="B226" i="22"/>
  <c r="G226" i="22"/>
  <c r="I226" i="22"/>
  <c r="J226" i="22"/>
  <c r="O226" i="22"/>
  <c r="B227" i="22"/>
  <c r="G227" i="22"/>
  <c r="I227" i="22"/>
  <c r="J227" i="22"/>
  <c r="O227" i="22"/>
  <c r="B228" i="22"/>
  <c r="G228" i="22"/>
  <c r="I228" i="22"/>
  <c r="J228" i="22"/>
  <c r="O228" i="22"/>
  <c r="B229" i="22"/>
  <c r="G229" i="22"/>
  <c r="I229" i="22"/>
  <c r="J229" i="22"/>
  <c r="O229" i="22"/>
  <c r="B230" i="22"/>
  <c r="G230" i="22"/>
  <c r="I230" i="22"/>
  <c r="J230" i="22"/>
  <c r="O230" i="22"/>
  <c r="B231" i="22"/>
  <c r="G231" i="22"/>
  <c r="I231" i="22"/>
  <c r="J231" i="22"/>
  <c r="O231" i="22"/>
  <c r="B232" i="22"/>
  <c r="G232" i="22"/>
  <c r="I232" i="22"/>
  <c r="J232" i="22"/>
  <c r="O232" i="22"/>
  <c r="B233" i="22"/>
  <c r="G233" i="22"/>
  <c r="I233" i="22"/>
  <c r="J233" i="22"/>
  <c r="O233" i="22"/>
  <c r="B234" i="22"/>
  <c r="G234" i="22"/>
  <c r="I234" i="22"/>
  <c r="J234" i="22"/>
  <c r="O234" i="22"/>
  <c r="B235" i="22"/>
  <c r="G235" i="22"/>
  <c r="I235" i="22"/>
  <c r="J235" i="22"/>
  <c r="O235" i="22"/>
  <c r="B236" i="22"/>
  <c r="G236" i="22"/>
  <c r="I236" i="22"/>
  <c r="J236" i="22"/>
  <c r="O236" i="22"/>
  <c r="B237" i="22"/>
  <c r="G237" i="22"/>
  <c r="I237" i="22"/>
  <c r="J237" i="22"/>
  <c r="O237" i="22"/>
  <c r="B238" i="22"/>
  <c r="G238" i="22"/>
  <c r="I238" i="22"/>
  <c r="J238" i="22"/>
  <c r="O238" i="22"/>
  <c r="B239" i="22"/>
  <c r="G239" i="22"/>
  <c r="I239" i="22"/>
  <c r="J239" i="22"/>
  <c r="O239" i="22"/>
  <c r="G240" i="22"/>
  <c r="G242" i="22"/>
  <c r="I242" i="22"/>
  <c r="J242" i="22"/>
  <c r="O242" i="22"/>
  <c r="B243" i="22"/>
  <c r="G243" i="22"/>
  <c r="I243" i="22"/>
  <c r="J243" i="22"/>
  <c r="O243" i="22"/>
  <c r="B244" i="22"/>
  <c r="G244" i="22"/>
  <c r="I244" i="22"/>
  <c r="J244" i="22"/>
  <c r="O244" i="22"/>
  <c r="B245" i="22"/>
  <c r="G245" i="22"/>
  <c r="I245" i="22"/>
  <c r="J245" i="22"/>
  <c r="O245" i="22"/>
  <c r="B246" i="22"/>
  <c r="G246" i="22"/>
  <c r="I246" i="22"/>
  <c r="J246" i="22"/>
  <c r="O246" i="22"/>
  <c r="B247" i="22"/>
  <c r="G247" i="22"/>
  <c r="I247" i="22"/>
  <c r="J247" i="22"/>
  <c r="O247" i="22"/>
  <c r="B248" i="22"/>
  <c r="G248" i="22"/>
  <c r="I248" i="22"/>
  <c r="J248" i="22"/>
  <c r="O248" i="22"/>
  <c r="B249" i="22"/>
  <c r="G249" i="22"/>
  <c r="I249" i="22"/>
  <c r="J249" i="22"/>
  <c r="O249" i="22"/>
  <c r="B250" i="22"/>
  <c r="G250" i="22"/>
  <c r="I250" i="22"/>
  <c r="J250" i="22"/>
  <c r="O250" i="22"/>
  <c r="B251" i="22"/>
  <c r="G251" i="22"/>
  <c r="I251" i="22"/>
  <c r="J251" i="22"/>
  <c r="O251" i="22"/>
  <c r="B252" i="22"/>
  <c r="G252" i="22"/>
  <c r="I252" i="22"/>
  <c r="J252" i="22"/>
  <c r="O252" i="22"/>
  <c r="B253" i="22"/>
  <c r="G253" i="22"/>
  <c r="I253" i="22"/>
  <c r="J253" i="22"/>
  <c r="O253" i="22"/>
  <c r="B254" i="22"/>
  <c r="G254" i="22"/>
  <c r="I254" i="22"/>
  <c r="J254" i="22"/>
  <c r="O254" i="22"/>
  <c r="B255" i="22"/>
  <c r="G255" i="22"/>
  <c r="I255" i="22"/>
  <c r="J255" i="22"/>
  <c r="O255" i="22"/>
  <c r="B256" i="22"/>
  <c r="G256" i="22"/>
  <c r="I256" i="22"/>
  <c r="J256" i="22"/>
  <c r="O256" i="22"/>
  <c r="B257" i="22"/>
  <c r="G257" i="22"/>
  <c r="I257" i="22"/>
  <c r="J257" i="22"/>
  <c r="O257" i="22"/>
  <c r="B258" i="22"/>
  <c r="G258" i="22"/>
  <c r="I258" i="22"/>
  <c r="J258" i="22"/>
  <c r="O258" i="22"/>
  <c r="B259" i="22"/>
  <c r="G259" i="22"/>
  <c r="I259" i="22"/>
  <c r="J259" i="22"/>
  <c r="O259" i="22"/>
  <c r="B260" i="22"/>
  <c r="G260" i="22"/>
  <c r="I260" i="22"/>
  <c r="J260" i="22"/>
  <c r="O260" i="22"/>
  <c r="B261" i="22"/>
  <c r="G261" i="22"/>
  <c r="I261" i="22"/>
  <c r="J261" i="22"/>
  <c r="O261" i="22"/>
  <c r="B262" i="22"/>
  <c r="G262" i="22"/>
  <c r="I262" i="22"/>
  <c r="J262" i="22"/>
  <c r="O262" i="22"/>
  <c r="B263" i="22"/>
  <c r="G263" i="22"/>
  <c r="I263" i="22"/>
  <c r="J263" i="22"/>
  <c r="O263" i="22"/>
  <c r="B264" i="22"/>
  <c r="G264" i="22"/>
  <c r="I264" i="22"/>
  <c r="J264" i="22"/>
  <c r="O264" i="22"/>
  <c r="B265" i="22"/>
  <c r="G265" i="22"/>
  <c r="I265" i="22"/>
  <c r="J265" i="22"/>
  <c r="O265" i="22"/>
  <c r="G266" i="22"/>
  <c r="G268" i="22"/>
  <c r="J268" i="22"/>
  <c r="O268" i="22"/>
  <c r="B269" i="22"/>
  <c r="G269" i="22"/>
  <c r="J269" i="22"/>
  <c r="O269" i="22"/>
  <c r="B270" i="22"/>
  <c r="G270" i="22"/>
  <c r="J270" i="22"/>
  <c r="O270" i="22"/>
  <c r="B271" i="22"/>
  <c r="G271" i="22"/>
  <c r="J271" i="22"/>
  <c r="O271" i="22"/>
  <c r="B272" i="22"/>
  <c r="G272" i="22"/>
  <c r="J272" i="22"/>
  <c r="O272" i="22"/>
  <c r="B273" i="22"/>
  <c r="G273" i="22"/>
  <c r="J273" i="22"/>
  <c r="O273" i="22"/>
  <c r="B274" i="22"/>
  <c r="G274" i="22"/>
  <c r="J274" i="22"/>
  <c r="O274" i="22"/>
  <c r="B275" i="22"/>
  <c r="G275" i="22"/>
  <c r="J275" i="22"/>
  <c r="O275" i="22"/>
  <c r="B276" i="22"/>
  <c r="G276" i="22"/>
  <c r="J276" i="22"/>
  <c r="O276" i="22"/>
  <c r="B277" i="22"/>
  <c r="G277" i="22"/>
  <c r="J277" i="22"/>
  <c r="O277" i="22"/>
  <c r="B278" i="22"/>
  <c r="G278" i="22"/>
  <c r="J278" i="22"/>
  <c r="O278" i="22"/>
  <c r="B279" i="22"/>
  <c r="G279" i="22"/>
  <c r="J279" i="22"/>
  <c r="O279" i="22"/>
  <c r="B280" i="22"/>
  <c r="G280" i="22"/>
  <c r="J280" i="22"/>
  <c r="O280" i="22"/>
  <c r="B281" i="22"/>
  <c r="G281" i="22"/>
  <c r="J281" i="22"/>
  <c r="O281" i="22"/>
  <c r="B282" i="22"/>
  <c r="G282" i="22"/>
  <c r="J282" i="22"/>
  <c r="O282" i="22"/>
  <c r="B283" i="22"/>
  <c r="G283" i="22"/>
  <c r="J283" i="22"/>
  <c r="O283" i="22"/>
  <c r="B284" i="22"/>
  <c r="G284" i="22"/>
  <c r="J284" i="22"/>
  <c r="O284" i="22"/>
  <c r="B285" i="22"/>
  <c r="G285" i="22"/>
  <c r="J285" i="22"/>
  <c r="O285" i="22"/>
  <c r="B286" i="22"/>
  <c r="G286" i="22"/>
  <c r="J286" i="22"/>
  <c r="O286" i="22"/>
  <c r="B287" i="22"/>
  <c r="G287" i="22"/>
  <c r="J287" i="22"/>
  <c r="O287" i="22"/>
  <c r="B288" i="22"/>
  <c r="G288" i="22"/>
  <c r="J288" i="22"/>
  <c r="O288" i="22"/>
  <c r="B289" i="22"/>
  <c r="G289" i="22"/>
  <c r="J289" i="22"/>
  <c r="O289" i="22"/>
  <c r="B290" i="22"/>
  <c r="G290" i="22"/>
  <c r="J290" i="22"/>
  <c r="O290" i="22"/>
  <c r="B291" i="22"/>
  <c r="G291" i="22"/>
  <c r="J291" i="22"/>
  <c r="O291" i="22"/>
  <c r="G292" i="22"/>
  <c r="O292" i="22"/>
  <c r="G294" i="22"/>
  <c r="J294" i="22"/>
  <c r="O294" i="22"/>
  <c r="G295" i="22"/>
  <c r="J295" i="22"/>
  <c r="O295" i="22"/>
  <c r="G296" i="22"/>
  <c r="J296" i="22"/>
  <c r="O296" i="22"/>
  <c r="G297" i="22"/>
  <c r="J297" i="22"/>
  <c r="O297" i="22"/>
  <c r="G298" i="22"/>
  <c r="J298" i="22"/>
  <c r="O298" i="22"/>
  <c r="G299" i="22"/>
  <c r="J299" i="22"/>
  <c r="O299" i="22"/>
  <c r="G300" i="22"/>
  <c r="J300" i="22"/>
  <c r="O300" i="22"/>
  <c r="G301" i="22"/>
  <c r="J301" i="22"/>
  <c r="O301" i="22"/>
  <c r="G302" i="22"/>
  <c r="J302" i="22"/>
  <c r="O302" i="22"/>
  <c r="G303" i="22"/>
  <c r="J303" i="22"/>
  <c r="O303" i="22"/>
  <c r="G304" i="22"/>
  <c r="J304" i="22"/>
  <c r="O304" i="22"/>
  <c r="G305" i="22"/>
  <c r="J305" i="22"/>
  <c r="O305" i="22"/>
  <c r="G306" i="22"/>
  <c r="J306" i="22"/>
  <c r="O306" i="22"/>
  <c r="G307" i="22"/>
  <c r="J307" i="22"/>
  <c r="O307" i="22"/>
  <c r="G308" i="22"/>
  <c r="J308" i="22"/>
  <c r="O308" i="22"/>
  <c r="G309" i="22"/>
  <c r="J309" i="22"/>
  <c r="O309" i="22"/>
  <c r="G310" i="22"/>
  <c r="J310" i="22"/>
  <c r="O310" i="22"/>
  <c r="G311" i="22"/>
  <c r="J311" i="22"/>
  <c r="O311" i="22"/>
  <c r="G312" i="22"/>
  <c r="J312" i="22"/>
  <c r="O312" i="22"/>
  <c r="G313" i="22"/>
  <c r="J313" i="22"/>
  <c r="O313" i="22"/>
  <c r="G314" i="22"/>
  <c r="J314" i="22"/>
  <c r="O314" i="22"/>
  <c r="G315" i="22"/>
  <c r="J315" i="22"/>
  <c r="O315" i="22"/>
  <c r="G316" i="22"/>
  <c r="J316" i="22"/>
  <c r="O316" i="22"/>
  <c r="G317" i="22"/>
  <c r="J317" i="22"/>
  <c r="O317" i="22"/>
  <c r="G318" i="22"/>
  <c r="O318" i="22"/>
</calcChain>
</file>

<file path=xl/sharedStrings.xml><?xml version="1.0" encoding="utf-8"?>
<sst xmlns="http://schemas.openxmlformats.org/spreadsheetml/2006/main" count="24" uniqueCount="12">
  <si>
    <t>HB</t>
  </si>
  <si>
    <t>MW</t>
  </si>
  <si>
    <t>TRNS</t>
  </si>
  <si>
    <t>TOTAL</t>
  </si>
  <si>
    <t>NY(BUY)</t>
  </si>
  <si>
    <t>PJM(SELL)</t>
  </si>
  <si>
    <t>PJM(BUY)</t>
  </si>
  <si>
    <t>NY(SELL)</t>
  </si>
  <si>
    <t xml:space="preserve">GRAND </t>
  </si>
  <si>
    <t>OASIS #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</si>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</sst>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0_);[Red]\(0\)"/>
    <numFmt numFmtId="166" formatCode="0.00_);[Red]\(0.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16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2" fillId="4" borderId="0" xfId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44" fontId="2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1" xfId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4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" fontId="3" fillId="0" borderId="0" xfId="1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6"/>
  <sheetViews>
    <sheetView tabSelected="1" workbookViewId="0">
      <pane ySplit="1" topLeftCell="A267" activePane="bottomLeft" state="frozen"/>
      <selection pane="bottomLeft" activeCell="C308" sqref="C308"/>
    </sheetView>
  </sheetViews>
  <sheetFormatPr defaultRowHeight="13.2" x14ac:dyDescent="0.25"/>
  <cols>
    <col min="1" max="1" width="6.5546875" bestFit="1" customWidth="1"/>
    <col min="2" max="2" width="3.5546875" bestFit="1" customWidth="1"/>
    <col min="3" max="3" width="9.109375" style="7" customWidth="1"/>
    <col min="4" max="4" width="9.109375" style="11" customWidth="1"/>
    <col min="5" max="5" width="10.6640625" style="7" bestFit="1" customWidth="1"/>
    <col min="6" max="6" width="9.109375" style="7" customWidth="1"/>
    <col min="7" max="7" width="13.88671875" style="12" bestFit="1" customWidth="1"/>
    <col min="8" max="8" width="3.109375" style="2" customWidth="1"/>
    <col min="9" max="9" width="6.5546875" style="1" bestFit="1" customWidth="1"/>
    <col min="10" max="10" width="3.5546875" bestFit="1" customWidth="1"/>
    <col min="11" max="11" width="9.109375" style="7" customWidth="1"/>
    <col min="12" max="12" width="10.6640625" style="7" bestFit="1" customWidth="1"/>
    <col min="13" max="14" width="9.109375" style="7" customWidth="1"/>
    <col min="15" max="15" width="11.88671875" style="12" bestFit="1" customWidth="1"/>
    <col min="16" max="16" width="9.109375" style="26" customWidth="1"/>
  </cols>
  <sheetData>
    <row r="1" spans="1:16" s="3" customFormat="1" x14ac:dyDescent="0.25">
      <c r="B1" s="4" t="s">
        <v>0</v>
      </c>
      <c r="C1" s="6" t="s">
        <v>1</v>
      </c>
      <c r="D1" s="8" t="s">
        <v>4</v>
      </c>
      <c r="E1" s="9" t="s">
        <v>5</v>
      </c>
      <c r="F1" s="6" t="s">
        <v>2</v>
      </c>
      <c r="G1" s="10" t="s">
        <v>3</v>
      </c>
      <c r="H1" s="2"/>
      <c r="I1" s="5"/>
      <c r="J1" s="4" t="s">
        <v>0</v>
      </c>
      <c r="K1" s="6" t="s">
        <v>1</v>
      </c>
      <c r="L1" s="9" t="s">
        <v>6</v>
      </c>
      <c r="M1" s="9" t="s">
        <v>7</v>
      </c>
      <c r="N1" s="6" t="s">
        <v>2</v>
      </c>
      <c r="O1" s="10" t="s">
        <v>3</v>
      </c>
      <c r="P1" s="25" t="s">
        <v>9</v>
      </c>
    </row>
    <row r="3" spans="1:16" x14ac:dyDescent="0.25">
      <c r="A3" s="1">
        <v>36825</v>
      </c>
      <c r="B3">
        <v>20</v>
      </c>
      <c r="C3" s="7">
        <v>18</v>
      </c>
      <c r="D3" s="11">
        <v>-0.5</v>
      </c>
      <c r="E3" s="7">
        <v>25</v>
      </c>
      <c r="F3" s="7">
        <v>6</v>
      </c>
      <c r="G3" s="12">
        <f>IF(D3&gt;0,(E3-D3-F3)*C3,(E3+(-D3)-F3)*C3)</f>
        <v>351</v>
      </c>
    </row>
    <row r="4" spans="1:16" x14ac:dyDescent="0.25">
      <c r="A4" s="1">
        <v>36825</v>
      </c>
      <c r="B4">
        <v>21</v>
      </c>
      <c r="C4" s="7">
        <v>200</v>
      </c>
      <c r="D4" s="11">
        <v>-9.91</v>
      </c>
      <c r="E4" s="7">
        <v>25</v>
      </c>
      <c r="F4" s="7">
        <v>6</v>
      </c>
      <c r="G4" s="12">
        <f>IF(D4&gt;0,(E4-D4-F4)*C4,(E4+(-D4)-F4)*C4)</f>
        <v>5781.9999999999991</v>
      </c>
    </row>
    <row r="5" spans="1:16" x14ac:dyDescent="0.25">
      <c r="A5" s="1">
        <v>36825</v>
      </c>
      <c r="B5">
        <v>22</v>
      </c>
      <c r="C5" s="7">
        <v>200</v>
      </c>
      <c r="D5" s="11">
        <v>-49.6</v>
      </c>
      <c r="E5" s="7">
        <v>25</v>
      </c>
      <c r="F5" s="7">
        <v>6</v>
      </c>
      <c r="G5" s="12">
        <f>IF(D5&gt;0,(E5-D5-F5)*C5,(E5+(-D5)-F5)*C5)</f>
        <v>13719.999999999998</v>
      </c>
    </row>
    <row r="6" spans="1:16" x14ac:dyDescent="0.25">
      <c r="A6" s="1">
        <v>36825</v>
      </c>
      <c r="B6">
        <v>23</v>
      </c>
      <c r="C6" s="7">
        <v>137</v>
      </c>
      <c r="D6" s="11">
        <v>-0.5</v>
      </c>
      <c r="E6" s="7">
        <v>25</v>
      </c>
      <c r="F6" s="7">
        <v>6</v>
      </c>
      <c r="G6" s="12">
        <f>IF(D6&gt;0,(E6-D6-F6)*C6,(E6+(-D6)-F6)*C6)</f>
        <v>2671.5</v>
      </c>
    </row>
    <row r="7" spans="1:16" x14ac:dyDescent="0.25">
      <c r="A7" s="1"/>
      <c r="G7" s="13">
        <f>SUM(G3:G6)</f>
        <v>22524.499999999996</v>
      </c>
    </row>
    <row r="9" spans="1:16" x14ac:dyDescent="0.25">
      <c r="A9" s="1">
        <v>36826</v>
      </c>
      <c r="B9">
        <v>0</v>
      </c>
      <c r="C9" s="7">
        <v>200</v>
      </c>
      <c r="D9" s="11">
        <v>-24.54</v>
      </c>
      <c r="E9" s="7">
        <v>50</v>
      </c>
      <c r="F9" s="7">
        <v>6</v>
      </c>
      <c r="G9" s="12">
        <f t="shared" ref="G9:G26" si="0">IF(D9&gt;0,(E9-D9-F9)*C9,(E9+(-D9)-F9)*C9)</f>
        <v>13707.999999999998</v>
      </c>
    </row>
    <row r="10" spans="1:16" x14ac:dyDescent="0.25">
      <c r="A10" s="1">
        <v>36826</v>
      </c>
      <c r="B10">
        <v>1</v>
      </c>
      <c r="C10" s="7">
        <v>200</v>
      </c>
      <c r="D10" s="11">
        <v>-693.24</v>
      </c>
      <c r="E10" s="7">
        <v>50</v>
      </c>
      <c r="F10" s="7">
        <v>6</v>
      </c>
      <c r="G10" s="12">
        <f t="shared" si="0"/>
        <v>147448</v>
      </c>
    </row>
    <row r="11" spans="1:16" x14ac:dyDescent="0.25">
      <c r="A11" s="1">
        <v>36826</v>
      </c>
      <c r="B11">
        <v>2</v>
      </c>
      <c r="C11" s="7">
        <v>200</v>
      </c>
      <c r="D11" s="11">
        <v>-699.99</v>
      </c>
      <c r="E11" s="7">
        <v>50</v>
      </c>
      <c r="F11" s="7">
        <v>6</v>
      </c>
      <c r="G11" s="12">
        <f t="shared" si="0"/>
        <v>148798</v>
      </c>
    </row>
    <row r="12" spans="1:16" x14ac:dyDescent="0.25">
      <c r="A12" s="1">
        <v>36826</v>
      </c>
      <c r="B12">
        <v>3</v>
      </c>
      <c r="C12" s="7">
        <v>200</v>
      </c>
      <c r="D12" s="11">
        <v>-991.02</v>
      </c>
      <c r="E12" s="7">
        <v>50</v>
      </c>
      <c r="F12" s="7">
        <v>6</v>
      </c>
      <c r="G12" s="12">
        <f t="shared" si="0"/>
        <v>207004</v>
      </c>
    </row>
    <row r="13" spans="1:16" x14ac:dyDescent="0.25">
      <c r="A13" s="1">
        <v>36826</v>
      </c>
      <c r="B13">
        <v>4</v>
      </c>
      <c r="C13" s="7">
        <v>200</v>
      </c>
      <c r="D13" s="11">
        <v>-999.99</v>
      </c>
      <c r="E13" s="7">
        <v>50</v>
      </c>
      <c r="F13" s="7">
        <v>6</v>
      </c>
      <c r="G13" s="12">
        <f t="shared" si="0"/>
        <v>208798</v>
      </c>
    </row>
    <row r="14" spans="1:16" x14ac:dyDescent="0.25">
      <c r="A14" s="1">
        <v>36826</v>
      </c>
      <c r="B14">
        <v>5</v>
      </c>
      <c r="C14" s="7">
        <v>200</v>
      </c>
      <c r="D14" s="11">
        <v>-1000</v>
      </c>
      <c r="E14" s="7">
        <v>50</v>
      </c>
      <c r="F14" s="7">
        <v>6</v>
      </c>
      <c r="G14" s="12">
        <f t="shared" si="0"/>
        <v>208800</v>
      </c>
    </row>
    <row r="15" spans="1:16" x14ac:dyDescent="0.25">
      <c r="A15" s="1">
        <v>36826</v>
      </c>
      <c r="B15">
        <v>6</v>
      </c>
      <c r="C15" s="7">
        <v>200</v>
      </c>
      <c r="D15" s="11">
        <v>-554.5</v>
      </c>
      <c r="E15" s="7">
        <v>50</v>
      </c>
      <c r="F15" s="7">
        <v>6</v>
      </c>
      <c r="G15" s="12">
        <f t="shared" si="0"/>
        <v>119700</v>
      </c>
    </row>
    <row r="16" spans="1:16" x14ac:dyDescent="0.25">
      <c r="A16" s="1">
        <v>36826</v>
      </c>
      <c r="B16">
        <v>13</v>
      </c>
      <c r="C16" s="7">
        <v>200</v>
      </c>
      <c r="D16" s="11">
        <v>-943.99</v>
      </c>
      <c r="E16" s="7">
        <v>50</v>
      </c>
      <c r="F16" s="7">
        <v>6</v>
      </c>
      <c r="G16" s="12">
        <f t="shared" si="0"/>
        <v>197598</v>
      </c>
    </row>
    <row r="17" spans="1:15" x14ac:dyDescent="0.25">
      <c r="A17" s="1">
        <v>36826</v>
      </c>
      <c r="B17">
        <f>B16+1</f>
        <v>14</v>
      </c>
      <c r="C17" s="7">
        <v>200</v>
      </c>
      <c r="D17" s="11">
        <v>-950.59</v>
      </c>
      <c r="E17" s="7">
        <v>50</v>
      </c>
      <c r="F17" s="7">
        <v>6</v>
      </c>
      <c r="G17" s="12">
        <f t="shared" si="0"/>
        <v>198918</v>
      </c>
    </row>
    <row r="18" spans="1:15" x14ac:dyDescent="0.25">
      <c r="A18" s="1">
        <v>36826</v>
      </c>
      <c r="B18">
        <f t="shared" ref="B18:B26" si="1">B17+1</f>
        <v>15</v>
      </c>
      <c r="C18" s="7">
        <v>200</v>
      </c>
      <c r="D18" s="11">
        <v>-949.49</v>
      </c>
      <c r="E18" s="7">
        <v>50</v>
      </c>
      <c r="F18" s="7">
        <v>6</v>
      </c>
      <c r="G18" s="12">
        <f t="shared" si="0"/>
        <v>198698</v>
      </c>
    </row>
    <row r="19" spans="1:15" x14ac:dyDescent="0.25">
      <c r="A19" s="1">
        <v>36826</v>
      </c>
      <c r="B19">
        <f t="shared" si="1"/>
        <v>16</v>
      </c>
      <c r="C19" s="7">
        <v>200</v>
      </c>
      <c r="D19" s="11">
        <v>-950.52</v>
      </c>
      <c r="E19" s="7">
        <v>50</v>
      </c>
      <c r="F19" s="7">
        <v>6</v>
      </c>
      <c r="G19" s="12">
        <f t="shared" si="0"/>
        <v>198904</v>
      </c>
    </row>
    <row r="20" spans="1:15" x14ac:dyDescent="0.25">
      <c r="A20" s="1">
        <v>36826</v>
      </c>
      <c r="B20">
        <f t="shared" si="1"/>
        <v>17</v>
      </c>
      <c r="C20" s="7">
        <v>0</v>
      </c>
      <c r="D20" s="11">
        <v>0</v>
      </c>
      <c r="E20" s="7">
        <v>50</v>
      </c>
      <c r="F20" s="7">
        <v>6</v>
      </c>
      <c r="G20" s="12">
        <f t="shared" si="0"/>
        <v>0</v>
      </c>
    </row>
    <row r="21" spans="1:15" x14ac:dyDescent="0.25">
      <c r="A21" s="1">
        <v>36826</v>
      </c>
      <c r="B21">
        <f t="shared" si="1"/>
        <v>18</v>
      </c>
      <c r="C21" s="7">
        <v>0</v>
      </c>
      <c r="D21" s="11">
        <v>0</v>
      </c>
      <c r="E21" s="7">
        <v>50</v>
      </c>
      <c r="F21" s="7">
        <v>6</v>
      </c>
      <c r="G21" s="12">
        <f t="shared" si="0"/>
        <v>0</v>
      </c>
    </row>
    <row r="22" spans="1:15" x14ac:dyDescent="0.25">
      <c r="A22" s="1">
        <v>36826</v>
      </c>
      <c r="B22">
        <f t="shared" si="1"/>
        <v>19</v>
      </c>
      <c r="C22" s="7">
        <v>200</v>
      </c>
      <c r="D22" s="11">
        <v>-480.8</v>
      </c>
      <c r="E22" s="7">
        <v>50</v>
      </c>
      <c r="F22" s="7">
        <v>6</v>
      </c>
      <c r="G22" s="12">
        <f t="shared" si="0"/>
        <v>104959.99999999999</v>
      </c>
    </row>
    <row r="23" spans="1:15" x14ac:dyDescent="0.25">
      <c r="A23" s="1">
        <v>36826</v>
      </c>
      <c r="B23">
        <f t="shared" si="1"/>
        <v>20</v>
      </c>
      <c r="C23" s="7">
        <v>200</v>
      </c>
      <c r="D23" s="11">
        <v>-995</v>
      </c>
      <c r="E23" s="7">
        <v>50</v>
      </c>
      <c r="F23" s="7">
        <v>6</v>
      </c>
      <c r="G23" s="12">
        <f t="shared" si="0"/>
        <v>207800</v>
      </c>
    </row>
    <row r="24" spans="1:15" x14ac:dyDescent="0.25">
      <c r="A24" s="1">
        <v>36826</v>
      </c>
      <c r="B24">
        <f t="shared" si="1"/>
        <v>21</v>
      </c>
      <c r="C24" s="7">
        <v>1</v>
      </c>
      <c r="D24" s="11">
        <v>-1000</v>
      </c>
      <c r="E24" s="7">
        <v>50</v>
      </c>
      <c r="F24" s="7">
        <v>6</v>
      </c>
      <c r="G24" s="12">
        <f t="shared" si="0"/>
        <v>1044</v>
      </c>
    </row>
    <row r="25" spans="1:15" x14ac:dyDescent="0.25">
      <c r="A25" s="1">
        <v>36826</v>
      </c>
      <c r="B25">
        <f t="shared" si="1"/>
        <v>22</v>
      </c>
      <c r="C25" s="7">
        <v>1</v>
      </c>
      <c r="D25" s="11">
        <v>-1000</v>
      </c>
      <c r="E25" s="7">
        <v>50</v>
      </c>
      <c r="F25" s="7">
        <v>6</v>
      </c>
      <c r="G25" s="12">
        <f t="shared" si="0"/>
        <v>1044</v>
      </c>
    </row>
    <row r="26" spans="1:15" x14ac:dyDescent="0.25">
      <c r="A26" s="1">
        <v>36826</v>
      </c>
      <c r="B26">
        <f t="shared" si="1"/>
        <v>23</v>
      </c>
      <c r="C26" s="7">
        <v>1</v>
      </c>
      <c r="D26" s="11">
        <v>-504.99</v>
      </c>
      <c r="E26" s="7">
        <v>50</v>
      </c>
      <c r="F26" s="7">
        <v>6</v>
      </c>
      <c r="G26" s="12">
        <f t="shared" si="0"/>
        <v>548.99</v>
      </c>
    </row>
    <row r="27" spans="1:15" x14ac:dyDescent="0.25">
      <c r="A27" s="1"/>
      <c r="G27" s="13">
        <f>SUM(G9:G26)</f>
        <v>2163770.9900000002</v>
      </c>
    </row>
    <row r="29" spans="1:15" x14ac:dyDescent="0.25">
      <c r="A29" s="1">
        <v>36827</v>
      </c>
      <c r="B29">
        <v>0</v>
      </c>
      <c r="C29" s="7">
        <v>0</v>
      </c>
      <c r="D29" s="11">
        <v>0</v>
      </c>
      <c r="E29" s="14">
        <v>0</v>
      </c>
      <c r="F29" s="7">
        <v>6</v>
      </c>
      <c r="G29" s="12">
        <f>IF(D29&gt;0,(E29-D29-F29)*C29,(E29+(-D29)-F29)*C29)</f>
        <v>0</v>
      </c>
      <c r="I29" s="1">
        <v>36827</v>
      </c>
      <c r="J29">
        <v>0</v>
      </c>
      <c r="N29" s="7">
        <v>230</v>
      </c>
      <c r="O29" s="20">
        <f>((M29-L29)*K29)-N29</f>
        <v>-230</v>
      </c>
    </row>
    <row r="30" spans="1:15" x14ac:dyDescent="0.25">
      <c r="A30" s="1">
        <v>36827</v>
      </c>
      <c r="B30">
        <f>B29+1</f>
        <v>1</v>
      </c>
      <c r="C30" s="7">
        <v>0</v>
      </c>
      <c r="D30" s="11">
        <v>0</v>
      </c>
      <c r="E30" s="14">
        <v>0</v>
      </c>
      <c r="F30" s="7">
        <v>6</v>
      </c>
      <c r="G30" s="12">
        <f t="shared" ref="G30:G52" si="2">IF(D30&gt;0,(E30-D30-F30)*C30,(E30+(-D30)-F30)*C30)</f>
        <v>0</v>
      </c>
      <c r="I30" s="1">
        <v>36827</v>
      </c>
      <c r="J30">
        <f>J29+1</f>
        <v>1</v>
      </c>
      <c r="N30" s="7">
        <v>230</v>
      </c>
      <c r="O30" s="20">
        <f t="shared" ref="O30:O52" si="3">((M30-L30)*K30)-N30</f>
        <v>-230</v>
      </c>
    </row>
    <row r="31" spans="1:15" x14ac:dyDescent="0.25">
      <c r="A31" s="1">
        <v>36827</v>
      </c>
      <c r="B31">
        <f t="shared" ref="B31:B52" si="4">B30+1</f>
        <v>2</v>
      </c>
      <c r="C31" s="7">
        <v>161</v>
      </c>
      <c r="D31" s="11">
        <v>1.1499999999999999</v>
      </c>
      <c r="E31" s="14">
        <v>14</v>
      </c>
      <c r="F31" s="7">
        <v>6</v>
      </c>
      <c r="G31" s="12">
        <f t="shared" si="2"/>
        <v>1102.8499999999999</v>
      </c>
      <c r="I31" s="1">
        <v>36827</v>
      </c>
      <c r="J31">
        <f t="shared" ref="J31:J47" si="5">J30+1</f>
        <v>2</v>
      </c>
      <c r="N31" s="7">
        <v>230</v>
      </c>
      <c r="O31" s="20">
        <f t="shared" si="3"/>
        <v>-230</v>
      </c>
    </row>
    <row r="32" spans="1:15" x14ac:dyDescent="0.25">
      <c r="A32" s="1">
        <v>36827</v>
      </c>
      <c r="B32">
        <f t="shared" si="4"/>
        <v>3</v>
      </c>
      <c r="C32" s="7">
        <v>0</v>
      </c>
      <c r="D32" s="11">
        <v>0</v>
      </c>
      <c r="E32" s="14">
        <v>0</v>
      </c>
      <c r="F32" s="7">
        <v>6</v>
      </c>
      <c r="G32" s="12">
        <f t="shared" si="2"/>
        <v>0</v>
      </c>
      <c r="I32" s="1">
        <v>36827</v>
      </c>
      <c r="J32">
        <f t="shared" si="5"/>
        <v>3</v>
      </c>
      <c r="N32" s="7">
        <v>230</v>
      </c>
      <c r="O32" s="20">
        <f t="shared" si="3"/>
        <v>-230</v>
      </c>
    </row>
    <row r="33" spans="1:15" x14ac:dyDescent="0.25">
      <c r="A33" s="1">
        <v>36827</v>
      </c>
      <c r="B33">
        <f t="shared" si="4"/>
        <v>4</v>
      </c>
      <c r="C33" s="7">
        <v>32</v>
      </c>
      <c r="D33" s="11">
        <v>0.44</v>
      </c>
      <c r="E33" s="14">
        <v>13.9</v>
      </c>
      <c r="F33" s="7">
        <v>6</v>
      </c>
      <c r="G33" s="12">
        <f t="shared" si="2"/>
        <v>238.72000000000003</v>
      </c>
      <c r="I33" s="1">
        <v>36827</v>
      </c>
      <c r="J33">
        <f t="shared" si="5"/>
        <v>4</v>
      </c>
      <c r="N33" s="7">
        <v>230</v>
      </c>
      <c r="O33" s="20">
        <f t="shared" si="3"/>
        <v>-230</v>
      </c>
    </row>
    <row r="34" spans="1:15" x14ac:dyDescent="0.25">
      <c r="A34" s="1">
        <v>36827</v>
      </c>
      <c r="B34">
        <f t="shared" si="4"/>
        <v>5</v>
      </c>
      <c r="C34" s="7">
        <v>0</v>
      </c>
      <c r="D34" s="11">
        <v>0</v>
      </c>
      <c r="E34" s="14">
        <v>0</v>
      </c>
      <c r="F34" s="7">
        <v>6</v>
      </c>
      <c r="G34" s="12">
        <f t="shared" si="2"/>
        <v>0</v>
      </c>
      <c r="I34" s="1">
        <v>36827</v>
      </c>
      <c r="J34">
        <f t="shared" si="5"/>
        <v>5</v>
      </c>
      <c r="K34" s="7">
        <v>6</v>
      </c>
      <c r="L34" s="7">
        <v>14</v>
      </c>
      <c r="M34" s="7">
        <v>20</v>
      </c>
      <c r="N34" s="7">
        <v>230</v>
      </c>
      <c r="O34" s="20">
        <f t="shared" si="3"/>
        <v>-194</v>
      </c>
    </row>
    <row r="35" spans="1:15" x14ac:dyDescent="0.25">
      <c r="A35" s="1">
        <v>36827</v>
      </c>
      <c r="B35">
        <f t="shared" si="4"/>
        <v>6</v>
      </c>
      <c r="C35" s="7">
        <v>0</v>
      </c>
      <c r="D35" s="11">
        <v>0</v>
      </c>
      <c r="E35" s="14">
        <v>0</v>
      </c>
      <c r="F35" s="7">
        <v>6</v>
      </c>
      <c r="G35" s="12">
        <f t="shared" si="2"/>
        <v>0</v>
      </c>
      <c r="I35" s="1">
        <v>36827</v>
      </c>
      <c r="J35">
        <f t="shared" si="5"/>
        <v>6</v>
      </c>
      <c r="K35" s="7">
        <v>108</v>
      </c>
      <c r="L35" s="7">
        <v>19</v>
      </c>
      <c r="M35" s="7">
        <v>20</v>
      </c>
      <c r="N35" s="7">
        <v>230</v>
      </c>
      <c r="O35" s="20">
        <f t="shared" si="3"/>
        <v>-122</v>
      </c>
    </row>
    <row r="36" spans="1:15" x14ac:dyDescent="0.25">
      <c r="A36" s="1">
        <v>36827</v>
      </c>
      <c r="B36">
        <f t="shared" si="4"/>
        <v>7</v>
      </c>
      <c r="C36" s="7">
        <v>0</v>
      </c>
      <c r="D36" s="11">
        <v>0</v>
      </c>
      <c r="E36" s="14">
        <v>0</v>
      </c>
      <c r="F36" s="7">
        <v>6</v>
      </c>
      <c r="G36" s="12">
        <f t="shared" si="2"/>
        <v>0</v>
      </c>
      <c r="I36" s="1">
        <v>36827</v>
      </c>
      <c r="J36">
        <f t="shared" si="5"/>
        <v>7</v>
      </c>
      <c r="K36" s="7">
        <v>200</v>
      </c>
      <c r="L36" s="7">
        <v>20</v>
      </c>
      <c r="M36" s="7">
        <v>27.6</v>
      </c>
      <c r="N36" s="7">
        <v>230</v>
      </c>
      <c r="O36" s="20">
        <f t="shared" si="3"/>
        <v>1290.0000000000002</v>
      </c>
    </row>
    <row r="37" spans="1:15" x14ac:dyDescent="0.25">
      <c r="A37" s="1">
        <v>36827</v>
      </c>
      <c r="B37">
        <f t="shared" si="4"/>
        <v>8</v>
      </c>
      <c r="C37" s="7">
        <v>0</v>
      </c>
      <c r="D37" s="11">
        <v>0</v>
      </c>
      <c r="E37" s="14">
        <v>0</v>
      </c>
      <c r="F37" s="7">
        <v>6</v>
      </c>
      <c r="G37" s="12">
        <f t="shared" si="2"/>
        <v>0</v>
      </c>
      <c r="I37" s="1">
        <v>36827</v>
      </c>
      <c r="J37">
        <f t="shared" si="5"/>
        <v>8</v>
      </c>
      <c r="K37" s="7">
        <v>34</v>
      </c>
      <c r="L37" s="7">
        <v>21</v>
      </c>
      <c r="M37" s="7">
        <v>20</v>
      </c>
      <c r="N37" s="7">
        <v>230</v>
      </c>
      <c r="O37" s="20">
        <f t="shared" si="3"/>
        <v>-264</v>
      </c>
    </row>
    <row r="38" spans="1:15" x14ac:dyDescent="0.25">
      <c r="A38" s="1">
        <v>36827</v>
      </c>
      <c r="B38">
        <f t="shared" si="4"/>
        <v>9</v>
      </c>
      <c r="C38" s="7">
        <v>119</v>
      </c>
      <c r="D38" s="11">
        <v>0.2</v>
      </c>
      <c r="E38" s="14">
        <v>22.8</v>
      </c>
      <c r="F38" s="7">
        <v>6</v>
      </c>
      <c r="G38" s="12">
        <f t="shared" si="2"/>
        <v>1975.4</v>
      </c>
      <c r="I38" s="1">
        <v>36827</v>
      </c>
      <c r="J38">
        <f t="shared" si="5"/>
        <v>9</v>
      </c>
      <c r="N38" s="7">
        <v>230</v>
      </c>
      <c r="O38" s="20">
        <f t="shared" si="3"/>
        <v>-230</v>
      </c>
    </row>
    <row r="39" spans="1:15" x14ac:dyDescent="0.25">
      <c r="A39" s="1">
        <v>36827</v>
      </c>
      <c r="B39">
        <f t="shared" si="4"/>
        <v>10</v>
      </c>
      <c r="C39" s="7">
        <v>71</v>
      </c>
      <c r="D39" s="11">
        <v>-0.01</v>
      </c>
      <c r="E39" s="14">
        <v>24.3</v>
      </c>
      <c r="F39" s="7">
        <v>6</v>
      </c>
      <c r="G39" s="12">
        <f t="shared" si="2"/>
        <v>1300.0100000000002</v>
      </c>
      <c r="I39" s="1">
        <v>36827</v>
      </c>
      <c r="J39">
        <f t="shared" si="5"/>
        <v>10</v>
      </c>
      <c r="N39" s="7">
        <v>230</v>
      </c>
      <c r="O39" s="20">
        <f t="shared" si="3"/>
        <v>-230</v>
      </c>
    </row>
    <row r="40" spans="1:15" x14ac:dyDescent="0.25">
      <c r="A40" s="1">
        <v>36827</v>
      </c>
      <c r="B40">
        <f t="shared" si="4"/>
        <v>11</v>
      </c>
      <c r="C40" s="7">
        <v>49</v>
      </c>
      <c r="D40" s="11">
        <v>-0.01</v>
      </c>
      <c r="E40" s="14">
        <v>24.4</v>
      </c>
      <c r="F40" s="7">
        <v>6</v>
      </c>
      <c r="G40" s="12">
        <f t="shared" si="2"/>
        <v>902.09</v>
      </c>
      <c r="I40" s="1">
        <v>36827</v>
      </c>
      <c r="J40">
        <f t="shared" si="5"/>
        <v>11</v>
      </c>
      <c r="N40" s="7">
        <v>230</v>
      </c>
      <c r="O40" s="20">
        <f t="shared" si="3"/>
        <v>-230</v>
      </c>
    </row>
    <row r="41" spans="1:15" x14ac:dyDescent="0.25">
      <c r="A41" s="1">
        <v>36827</v>
      </c>
      <c r="B41">
        <f t="shared" si="4"/>
        <v>12</v>
      </c>
      <c r="C41" s="7">
        <v>200</v>
      </c>
      <c r="D41" s="11">
        <v>-9.9</v>
      </c>
      <c r="E41" s="14">
        <v>24.5</v>
      </c>
      <c r="F41" s="7">
        <v>6</v>
      </c>
      <c r="G41" s="12">
        <f t="shared" si="2"/>
        <v>5680</v>
      </c>
      <c r="I41" s="1">
        <v>36827</v>
      </c>
      <c r="J41">
        <f t="shared" si="5"/>
        <v>12</v>
      </c>
      <c r="N41" s="7">
        <v>230</v>
      </c>
      <c r="O41" s="20">
        <f t="shared" si="3"/>
        <v>-230</v>
      </c>
    </row>
    <row r="42" spans="1:15" x14ac:dyDescent="0.25">
      <c r="A42" s="1">
        <v>36827</v>
      </c>
      <c r="B42">
        <f t="shared" si="4"/>
        <v>13</v>
      </c>
      <c r="C42" s="7">
        <v>200</v>
      </c>
      <c r="D42" s="11">
        <v>-292.27</v>
      </c>
      <c r="E42" s="14">
        <v>21.4</v>
      </c>
      <c r="F42" s="7">
        <v>6</v>
      </c>
      <c r="G42" s="12">
        <f t="shared" si="2"/>
        <v>61533.999999999993</v>
      </c>
      <c r="I42" s="1">
        <v>36827</v>
      </c>
      <c r="J42">
        <f t="shared" si="5"/>
        <v>13</v>
      </c>
      <c r="N42" s="7">
        <v>230</v>
      </c>
      <c r="O42" s="20">
        <f t="shared" si="3"/>
        <v>-230</v>
      </c>
    </row>
    <row r="43" spans="1:15" x14ac:dyDescent="0.25">
      <c r="A43" s="1">
        <v>36827</v>
      </c>
      <c r="B43">
        <f t="shared" si="4"/>
        <v>14</v>
      </c>
      <c r="C43" s="7">
        <v>200</v>
      </c>
      <c r="D43" s="11">
        <v>-12.9</v>
      </c>
      <c r="E43" s="14">
        <v>21.7</v>
      </c>
      <c r="F43" s="7">
        <v>6</v>
      </c>
      <c r="G43" s="12">
        <f t="shared" si="2"/>
        <v>5720</v>
      </c>
      <c r="I43" s="1">
        <v>36827</v>
      </c>
      <c r="J43">
        <f t="shared" si="5"/>
        <v>14</v>
      </c>
      <c r="N43" s="7">
        <v>230</v>
      </c>
      <c r="O43" s="20">
        <f t="shared" si="3"/>
        <v>-230</v>
      </c>
    </row>
    <row r="44" spans="1:15" x14ac:dyDescent="0.25">
      <c r="A44" s="1">
        <v>36827</v>
      </c>
      <c r="B44">
        <f t="shared" si="4"/>
        <v>15</v>
      </c>
      <c r="C44" s="7">
        <v>200</v>
      </c>
      <c r="D44" s="11">
        <v>-24.86</v>
      </c>
      <c r="E44" s="14">
        <v>21.9</v>
      </c>
      <c r="F44" s="7">
        <v>6</v>
      </c>
      <c r="G44" s="12">
        <f t="shared" si="2"/>
        <v>8152</v>
      </c>
      <c r="I44" s="1">
        <v>36827</v>
      </c>
      <c r="J44">
        <f t="shared" si="5"/>
        <v>15</v>
      </c>
      <c r="N44" s="7">
        <v>230</v>
      </c>
      <c r="O44" s="20">
        <f t="shared" si="3"/>
        <v>-230</v>
      </c>
    </row>
    <row r="45" spans="1:15" x14ac:dyDescent="0.25">
      <c r="A45" s="1">
        <v>36827</v>
      </c>
      <c r="B45">
        <f t="shared" si="4"/>
        <v>16</v>
      </c>
      <c r="C45" s="7">
        <v>200</v>
      </c>
      <c r="D45" s="11">
        <v>-20.05</v>
      </c>
      <c r="E45" s="14">
        <v>21.9</v>
      </c>
      <c r="F45" s="7">
        <v>6</v>
      </c>
      <c r="G45" s="12">
        <f t="shared" si="2"/>
        <v>7190.0000000000009</v>
      </c>
      <c r="I45" s="1">
        <v>36827</v>
      </c>
      <c r="J45">
        <f t="shared" si="5"/>
        <v>16</v>
      </c>
      <c r="N45" s="7">
        <v>230</v>
      </c>
      <c r="O45" s="20">
        <f t="shared" si="3"/>
        <v>-230</v>
      </c>
    </row>
    <row r="46" spans="1:15" x14ac:dyDescent="0.25">
      <c r="A46" s="1">
        <v>36827</v>
      </c>
      <c r="B46">
        <f t="shared" si="4"/>
        <v>17</v>
      </c>
      <c r="C46" s="7">
        <v>200</v>
      </c>
      <c r="D46" s="11">
        <v>-99.21</v>
      </c>
      <c r="E46" s="14">
        <v>26.7</v>
      </c>
      <c r="F46" s="7">
        <v>6</v>
      </c>
      <c r="G46" s="12">
        <f t="shared" si="2"/>
        <v>23982</v>
      </c>
      <c r="I46" s="1">
        <v>36827</v>
      </c>
      <c r="J46">
        <f t="shared" si="5"/>
        <v>17</v>
      </c>
      <c r="N46" s="7">
        <v>230</v>
      </c>
      <c r="O46" s="20">
        <f t="shared" si="3"/>
        <v>-230</v>
      </c>
    </row>
    <row r="47" spans="1:15" x14ac:dyDescent="0.25">
      <c r="A47" s="1">
        <v>36827</v>
      </c>
      <c r="B47">
        <f t="shared" si="4"/>
        <v>18</v>
      </c>
      <c r="C47" s="7">
        <v>200</v>
      </c>
      <c r="D47" s="11">
        <v>-124.34</v>
      </c>
      <c r="E47" s="14">
        <v>77.599999999999994</v>
      </c>
      <c r="F47" s="7">
        <v>6</v>
      </c>
      <c r="G47" s="12">
        <f t="shared" si="2"/>
        <v>39188</v>
      </c>
      <c r="I47" s="1">
        <v>36827</v>
      </c>
      <c r="J47">
        <f t="shared" si="5"/>
        <v>18</v>
      </c>
      <c r="N47" s="7">
        <v>230</v>
      </c>
      <c r="O47" s="20">
        <f t="shared" si="3"/>
        <v>-230</v>
      </c>
    </row>
    <row r="48" spans="1:15" x14ac:dyDescent="0.25">
      <c r="A48" s="1">
        <v>36827</v>
      </c>
      <c r="B48">
        <f>B47+1</f>
        <v>19</v>
      </c>
      <c r="C48" s="7">
        <v>200</v>
      </c>
      <c r="D48" s="11">
        <v>-298.10000000000002</v>
      </c>
      <c r="E48" s="14">
        <v>90</v>
      </c>
      <c r="F48" s="7">
        <v>6</v>
      </c>
      <c r="G48" s="12">
        <f t="shared" si="2"/>
        <v>76420</v>
      </c>
      <c r="I48" s="1">
        <v>36827</v>
      </c>
      <c r="J48">
        <f>J47+1</f>
        <v>19</v>
      </c>
      <c r="K48" s="24">
        <v>95</v>
      </c>
      <c r="L48" s="7">
        <v>90</v>
      </c>
      <c r="M48" s="7">
        <v>20</v>
      </c>
      <c r="N48" s="7">
        <v>230</v>
      </c>
      <c r="O48" s="20">
        <f t="shared" si="3"/>
        <v>-6880</v>
      </c>
    </row>
    <row r="49" spans="1:15" x14ac:dyDescent="0.25">
      <c r="A49" s="1">
        <v>36827</v>
      </c>
      <c r="B49">
        <f t="shared" si="4"/>
        <v>20</v>
      </c>
      <c r="C49" s="7">
        <v>0</v>
      </c>
      <c r="D49" s="11">
        <v>0</v>
      </c>
      <c r="E49" s="14">
        <v>0</v>
      </c>
      <c r="F49" s="7">
        <v>6</v>
      </c>
      <c r="G49" s="12">
        <f t="shared" si="2"/>
        <v>0</v>
      </c>
      <c r="I49" s="1">
        <v>36827</v>
      </c>
      <c r="J49">
        <f>J48+1</f>
        <v>20</v>
      </c>
      <c r="K49" s="7">
        <v>40</v>
      </c>
      <c r="L49" s="7">
        <v>23</v>
      </c>
      <c r="M49" s="7">
        <v>20</v>
      </c>
      <c r="N49" s="7">
        <v>230</v>
      </c>
      <c r="O49" s="20">
        <f t="shared" si="3"/>
        <v>-350</v>
      </c>
    </row>
    <row r="50" spans="1:15" x14ac:dyDescent="0.25">
      <c r="A50" s="1">
        <v>36827</v>
      </c>
      <c r="B50">
        <f t="shared" si="4"/>
        <v>21</v>
      </c>
      <c r="C50" s="7">
        <v>200</v>
      </c>
      <c r="D50" s="11">
        <v>-18.899999999999999</v>
      </c>
      <c r="E50" s="14">
        <v>22.6</v>
      </c>
      <c r="F50" s="7">
        <v>6</v>
      </c>
      <c r="G50" s="12">
        <f t="shared" si="2"/>
        <v>7100</v>
      </c>
      <c r="I50" s="1">
        <v>36827</v>
      </c>
      <c r="J50">
        <f>J49+1</f>
        <v>21</v>
      </c>
      <c r="N50" s="7">
        <v>230</v>
      </c>
      <c r="O50" s="20">
        <f t="shared" si="3"/>
        <v>-230</v>
      </c>
    </row>
    <row r="51" spans="1:15" x14ac:dyDescent="0.25">
      <c r="A51" s="1">
        <v>36827</v>
      </c>
      <c r="B51">
        <f t="shared" si="4"/>
        <v>22</v>
      </c>
      <c r="C51" s="7">
        <v>200</v>
      </c>
      <c r="D51" s="11">
        <v>-24.95</v>
      </c>
      <c r="E51" s="14">
        <v>21</v>
      </c>
      <c r="F51" s="7">
        <v>6</v>
      </c>
      <c r="G51" s="12">
        <f t="shared" si="2"/>
        <v>7990.0000000000009</v>
      </c>
      <c r="I51" s="1">
        <v>36827</v>
      </c>
      <c r="J51">
        <f>J50+1</f>
        <v>22</v>
      </c>
      <c r="N51" s="7">
        <v>230</v>
      </c>
      <c r="O51" s="20">
        <f t="shared" si="3"/>
        <v>-230</v>
      </c>
    </row>
    <row r="52" spans="1:15" x14ac:dyDescent="0.25">
      <c r="A52" s="1">
        <v>36827</v>
      </c>
      <c r="B52">
        <f t="shared" si="4"/>
        <v>23</v>
      </c>
      <c r="C52" s="7">
        <v>0</v>
      </c>
      <c r="D52" s="11">
        <v>0</v>
      </c>
      <c r="E52" s="14">
        <v>0</v>
      </c>
      <c r="F52" s="7">
        <v>6</v>
      </c>
      <c r="G52" s="12">
        <f t="shared" si="2"/>
        <v>0</v>
      </c>
      <c r="I52" s="1">
        <v>36827</v>
      </c>
      <c r="J52">
        <f>J51+1</f>
        <v>23</v>
      </c>
      <c r="K52" s="7">
        <v>160</v>
      </c>
      <c r="L52" s="7">
        <v>19</v>
      </c>
      <c r="M52" s="7">
        <v>20</v>
      </c>
      <c r="N52" s="7">
        <v>230</v>
      </c>
      <c r="O52" s="20">
        <f t="shared" si="3"/>
        <v>-70</v>
      </c>
    </row>
    <row r="53" spans="1:15" x14ac:dyDescent="0.25">
      <c r="A53" s="1"/>
      <c r="E53" s="14"/>
      <c r="G53" s="13">
        <f>SUM(G29:G52)</f>
        <v>248475.07</v>
      </c>
      <c r="K53" s="7">
        <f>SUM(K29:K52)</f>
        <v>643</v>
      </c>
      <c r="O53" s="22">
        <f>SUM(O29:O52)</f>
        <v>-10500</v>
      </c>
    </row>
    <row r="55" spans="1:15" x14ac:dyDescent="0.25">
      <c r="A55" s="1">
        <v>36828</v>
      </c>
      <c r="B55">
        <v>0</v>
      </c>
      <c r="C55" s="7">
        <v>171</v>
      </c>
      <c r="D55" s="11">
        <v>0.01</v>
      </c>
      <c r="E55" s="14">
        <v>16.600000000000001</v>
      </c>
      <c r="F55" s="7">
        <v>6</v>
      </c>
      <c r="G55" s="12">
        <f t="shared" ref="G55:G70" si="6">(D55-F55+E55)*C55</f>
        <v>1814.3100000000002</v>
      </c>
      <c r="I55" s="1">
        <v>36828</v>
      </c>
      <c r="J55">
        <v>0</v>
      </c>
      <c r="N55" s="7">
        <v>230</v>
      </c>
      <c r="O55" s="21">
        <f t="shared" ref="O55:O78" si="7">((M55-L55)*K55)-N55</f>
        <v>-230</v>
      </c>
    </row>
    <row r="56" spans="1:15" x14ac:dyDescent="0.25">
      <c r="A56" s="1">
        <v>36828</v>
      </c>
      <c r="B56">
        <f>B55+1</f>
        <v>1</v>
      </c>
      <c r="C56" s="7">
        <v>126</v>
      </c>
      <c r="D56" s="11">
        <v>0.01</v>
      </c>
      <c r="E56" s="14">
        <v>14.1</v>
      </c>
      <c r="F56" s="7">
        <v>6</v>
      </c>
      <c r="G56" s="12">
        <f t="shared" si="6"/>
        <v>1021.8599999999999</v>
      </c>
      <c r="I56" s="1">
        <v>36828</v>
      </c>
      <c r="J56">
        <f>J55+1</f>
        <v>1</v>
      </c>
      <c r="N56" s="7">
        <v>230</v>
      </c>
      <c r="O56" s="21">
        <f t="shared" si="7"/>
        <v>-230</v>
      </c>
    </row>
    <row r="57" spans="1:15" x14ac:dyDescent="0.25">
      <c r="A57" s="1">
        <v>36828</v>
      </c>
      <c r="B57">
        <f t="shared" ref="B57:B78" si="8">B56+1</f>
        <v>2</v>
      </c>
      <c r="C57" s="7">
        <v>57</v>
      </c>
      <c r="D57" s="11">
        <v>0.01</v>
      </c>
      <c r="E57" s="14">
        <v>12.1</v>
      </c>
      <c r="F57" s="7">
        <v>6</v>
      </c>
      <c r="G57" s="12">
        <f t="shared" si="6"/>
        <v>348.27</v>
      </c>
      <c r="I57" s="1">
        <v>36828</v>
      </c>
      <c r="J57">
        <f t="shared" ref="J57:J78" si="9">J56+1</f>
        <v>2</v>
      </c>
      <c r="N57" s="7">
        <v>230</v>
      </c>
      <c r="O57" s="21">
        <f t="shared" si="7"/>
        <v>-230</v>
      </c>
    </row>
    <row r="58" spans="1:15" x14ac:dyDescent="0.25">
      <c r="A58" s="1">
        <v>36828</v>
      </c>
      <c r="B58">
        <f t="shared" si="8"/>
        <v>3</v>
      </c>
      <c r="C58" s="7">
        <v>200</v>
      </c>
      <c r="D58" s="11">
        <v>99</v>
      </c>
      <c r="E58" s="14">
        <v>13.8</v>
      </c>
      <c r="F58" s="7">
        <v>6</v>
      </c>
      <c r="G58" s="12">
        <f t="shared" si="6"/>
        <v>21360</v>
      </c>
      <c r="I58" s="1">
        <v>36828</v>
      </c>
      <c r="J58">
        <f t="shared" si="9"/>
        <v>3</v>
      </c>
      <c r="N58" s="7">
        <v>230</v>
      </c>
      <c r="O58" s="21">
        <f t="shared" si="7"/>
        <v>-230</v>
      </c>
    </row>
    <row r="59" spans="1:15" x14ac:dyDescent="0.25">
      <c r="A59" s="1">
        <v>36828</v>
      </c>
      <c r="B59">
        <f t="shared" si="8"/>
        <v>4</v>
      </c>
      <c r="C59" s="7">
        <v>200</v>
      </c>
      <c r="D59" s="11">
        <v>200</v>
      </c>
      <c r="E59" s="14">
        <v>14.6</v>
      </c>
      <c r="F59" s="7">
        <v>6</v>
      </c>
      <c r="G59" s="12">
        <f t="shared" si="6"/>
        <v>41720</v>
      </c>
      <c r="I59" s="1">
        <v>36828</v>
      </c>
      <c r="J59">
        <f t="shared" si="9"/>
        <v>4</v>
      </c>
      <c r="N59" s="7">
        <v>230</v>
      </c>
      <c r="O59" s="21">
        <f t="shared" si="7"/>
        <v>-230</v>
      </c>
    </row>
    <row r="60" spans="1:15" x14ac:dyDescent="0.25">
      <c r="A60" s="1">
        <v>36828</v>
      </c>
      <c r="B60">
        <f t="shared" si="8"/>
        <v>5</v>
      </c>
      <c r="C60" s="7">
        <v>200</v>
      </c>
      <c r="D60" s="11">
        <v>250</v>
      </c>
      <c r="E60" s="14">
        <v>17.5</v>
      </c>
      <c r="F60" s="7">
        <v>6</v>
      </c>
      <c r="G60" s="12">
        <f t="shared" si="6"/>
        <v>52300</v>
      </c>
      <c r="I60" s="1">
        <v>36828</v>
      </c>
      <c r="J60">
        <f t="shared" si="9"/>
        <v>5</v>
      </c>
      <c r="N60" s="7">
        <v>230</v>
      </c>
      <c r="O60" s="21">
        <f t="shared" si="7"/>
        <v>-230</v>
      </c>
    </row>
    <row r="61" spans="1:15" x14ac:dyDescent="0.25">
      <c r="A61" s="1">
        <v>36828</v>
      </c>
      <c r="B61">
        <f t="shared" si="8"/>
        <v>6</v>
      </c>
      <c r="C61" s="7">
        <v>200</v>
      </c>
      <c r="D61" s="11">
        <v>410</v>
      </c>
      <c r="E61" s="14">
        <v>17.600000000000001</v>
      </c>
      <c r="F61" s="7">
        <v>6</v>
      </c>
      <c r="G61" s="12">
        <f t="shared" si="6"/>
        <v>84320</v>
      </c>
      <c r="I61" s="1">
        <v>36828</v>
      </c>
      <c r="J61">
        <f t="shared" si="9"/>
        <v>6</v>
      </c>
      <c r="N61" s="7">
        <v>230</v>
      </c>
      <c r="O61" s="21">
        <f t="shared" si="7"/>
        <v>-230</v>
      </c>
    </row>
    <row r="62" spans="1:15" x14ac:dyDescent="0.25">
      <c r="A62" s="1">
        <v>36828</v>
      </c>
      <c r="B62">
        <f t="shared" si="8"/>
        <v>7</v>
      </c>
      <c r="C62" s="7">
        <v>200</v>
      </c>
      <c r="D62" s="11">
        <v>225</v>
      </c>
      <c r="E62" s="14">
        <v>19.899999999999999</v>
      </c>
      <c r="F62" s="7">
        <v>6</v>
      </c>
      <c r="G62" s="12">
        <f t="shared" si="6"/>
        <v>47780</v>
      </c>
      <c r="I62" s="1">
        <v>36828</v>
      </c>
      <c r="J62">
        <f t="shared" si="9"/>
        <v>7</v>
      </c>
      <c r="N62" s="7">
        <v>230</v>
      </c>
      <c r="O62" s="21">
        <f t="shared" si="7"/>
        <v>-230</v>
      </c>
    </row>
    <row r="63" spans="1:15" x14ac:dyDescent="0.25">
      <c r="A63" s="1">
        <v>36828</v>
      </c>
      <c r="B63">
        <f t="shared" si="8"/>
        <v>8</v>
      </c>
      <c r="C63" s="7">
        <v>200</v>
      </c>
      <c r="D63" s="11">
        <v>175</v>
      </c>
      <c r="E63" s="14">
        <v>26.4</v>
      </c>
      <c r="F63" s="7">
        <v>6</v>
      </c>
      <c r="G63" s="12">
        <f t="shared" si="6"/>
        <v>39080</v>
      </c>
      <c r="I63" s="1">
        <v>36828</v>
      </c>
      <c r="J63">
        <f t="shared" si="9"/>
        <v>8</v>
      </c>
      <c r="K63" s="24">
        <v>89</v>
      </c>
      <c r="L63" s="7">
        <v>27</v>
      </c>
      <c r="M63" s="7">
        <v>20</v>
      </c>
      <c r="N63" s="7">
        <v>230</v>
      </c>
      <c r="O63" s="21">
        <f t="shared" si="7"/>
        <v>-853</v>
      </c>
    </row>
    <row r="64" spans="1:15" x14ac:dyDescent="0.25">
      <c r="A64" s="1">
        <v>36828</v>
      </c>
      <c r="B64">
        <f t="shared" si="8"/>
        <v>9</v>
      </c>
      <c r="C64" s="7">
        <v>117</v>
      </c>
      <c r="D64" s="11">
        <v>10</v>
      </c>
      <c r="E64" s="14">
        <v>26.3</v>
      </c>
      <c r="F64" s="7">
        <v>6</v>
      </c>
      <c r="G64" s="12">
        <f t="shared" si="6"/>
        <v>3545.1</v>
      </c>
      <c r="I64" s="1">
        <v>36828</v>
      </c>
      <c r="J64">
        <f t="shared" si="9"/>
        <v>9</v>
      </c>
      <c r="N64" s="7">
        <v>230</v>
      </c>
      <c r="O64" s="21">
        <f t="shared" si="7"/>
        <v>-230</v>
      </c>
    </row>
    <row r="65" spans="1:15" x14ac:dyDescent="0.25">
      <c r="A65" s="1">
        <v>36828</v>
      </c>
      <c r="B65">
        <f t="shared" si="8"/>
        <v>10</v>
      </c>
      <c r="C65" s="7">
        <v>200</v>
      </c>
      <c r="D65" s="11">
        <v>0.01</v>
      </c>
      <c r="E65" s="14">
        <v>16.899999999999999</v>
      </c>
      <c r="F65" s="7">
        <v>6</v>
      </c>
      <c r="G65" s="12">
        <f t="shared" si="6"/>
        <v>2181.9999999999995</v>
      </c>
      <c r="I65" s="1">
        <v>36828</v>
      </c>
      <c r="J65">
        <f t="shared" si="9"/>
        <v>10</v>
      </c>
      <c r="N65" s="7">
        <v>230</v>
      </c>
      <c r="O65" s="21">
        <f t="shared" si="7"/>
        <v>-230</v>
      </c>
    </row>
    <row r="66" spans="1:15" x14ac:dyDescent="0.25">
      <c r="A66" s="1">
        <v>36828</v>
      </c>
      <c r="B66">
        <f t="shared" si="8"/>
        <v>11</v>
      </c>
      <c r="C66" s="7">
        <v>156</v>
      </c>
      <c r="D66" s="11">
        <v>50</v>
      </c>
      <c r="E66" s="14">
        <v>17</v>
      </c>
      <c r="F66" s="7">
        <v>6</v>
      </c>
      <c r="G66" s="12">
        <f t="shared" si="6"/>
        <v>9516</v>
      </c>
      <c r="I66" s="1">
        <v>36828</v>
      </c>
      <c r="J66">
        <f t="shared" si="9"/>
        <v>11</v>
      </c>
      <c r="N66" s="7">
        <v>230</v>
      </c>
      <c r="O66" s="21">
        <f t="shared" si="7"/>
        <v>-230</v>
      </c>
    </row>
    <row r="67" spans="1:15" x14ac:dyDescent="0.25">
      <c r="A67" s="1">
        <v>36828</v>
      </c>
      <c r="B67">
        <f t="shared" si="8"/>
        <v>12</v>
      </c>
      <c r="C67" s="7">
        <v>200</v>
      </c>
      <c r="D67" s="11">
        <v>0.01</v>
      </c>
      <c r="E67" s="14">
        <v>18</v>
      </c>
      <c r="F67" s="7">
        <v>6</v>
      </c>
      <c r="G67" s="12">
        <f t="shared" si="6"/>
        <v>2402</v>
      </c>
      <c r="I67" s="1">
        <v>36828</v>
      </c>
      <c r="J67">
        <f t="shared" si="9"/>
        <v>12</v>
      </c>
      <c r="N67" s="7">
        <v>230</v>
      </c>
      <c r="O67" s="21">
        <f t="shared" si="7"/>
        <v>-230</v>
      </c>
    </row>
    <row r="68" spans="1:15" x14ac:dyDescent="0.25">
      <c r="A68" s="1">
        <v>36828</v>
      </c>
      <c r="B68">
        <f t="shared" si="8"/>
        <v>13</v>
      </c>
      <c r="C68" s="7">
        <v>140</v>
      </c>
      <c r="D68" s="11">
        <v>10</v>
      </c>
      <c r="E68" s="14">
        <v>14.9</v>
      </c>
      <c r="F68" s="7">
        <v>6</v>
      </c>
      <c r="G68" s="12">
        <f t="shared" si="6"/>
        <v>2646</v>
      </c>
      <c r="I68" s="1">
        <v>36828</v>
      </c>
      <c r="J68">
        <f t="shared" si="9"/>
        <v>13</v>
      </c>
      <c r="N68" s="7">
        <v>230</v>
      </c>
      <c r="O68" s="21">
        <f t="shared" si="7"/>
        <v>-230</v>
      </c>
    </row>
    <row r="69" spans="1:15" x14ac:dyDescent="0.25">
      <c r="A69" s="1">
        <v>36828</v>
      </c>
      <c r="B69">
        <f t="shared" si="8"/>
        <v>14</v>
      </c>
      <c r="C69" s="7">
        <v>194</v>
      </c>
      <c r="D69" s="11">
        <v>0.01</v>
      </c>
      <c r="E69" s="14">
        <v>13.1</v>
      </c>
      <c r="F69" s="7">
        <v>6</v>
      </c>
      <c r="G69" s="12">
        <f t="shared" si="6"/>
        <v>1379.34</v>
      </c>
      <c r="I69" s="1">
        <v>36828</v>
      </c>
      <c r="J69">
        <f t="shared" si="9"/>
        <v>14</v>
      </c>
      <c r="N69" s="7">
        <v>230</v>
      </c>
      <c r="O69" s="21">
        <f t="shared" si="7"/>
        <v>-230</v>
      </c>
    </row>
    <row r="70" spans="1:15" x14ac:dyDescent="0.25">
      <c r="A70" s="1">
        <v>36828</v>
      </c>
      <c r="B70">
        <f t="shared" si="8"/>
        <v>15</v>
      </c>
      <c r="C70" s="7">
        <v>200</v>
      </c>
      <c r="D70" s="11">
        <v>0.01</v>
      </c>
      <c r="E70" s="14">
        <v>15.6</v>
      </c>
      <c r="F70" s="7">
        <v>6</v>
      </c>
      <c r="G70" s="12">
        <f t="shared" si="6"/>
        <v>1922</v>
      </c>
      <c r="I70" s="1">
        <v>36828</v>
      </c>
      <c r="J70">
        <f t="shared" si="9"/>
        <v>15</v>
      </c>
      <c r="N70" s="7">
        <v>230</v>
      </c>
      <c r="O70" s="21">
        <f t="shared" si="7"/>
        <v>-230</v>
      </c>
    </row>
    <row r="71" spans="1:15" x14ac:dyDescent="0.25">
      <c r="A71" s="1">
        <v>36828</v>
      </c>
      <c r="B71">
        <f t="shared" si="8"/>
        <v>16</v>
      </c>
      <c r="C71" s="7">
        <v>166</v>
      </c>
      <c r="D71" s="11">
        <v>0.01</v>
      </c>
      <c r="E71" s="14">
        <v>17.8</v>
      </c>
      <c r="F71" s="7">
        <v>6</v>
      </c>
      <c r="G71" s="12">
        <f t="shared" ref="G71:G114" si="10">(D71-F71+E71)*C71</f>
        <v>1960.46</v>
      </c>
      <c r="I71" s="1">
        <v>36828</v>
      </c>
      <c r="J71">
        <f t="shared" si="9"/>
        <v>16</v>
      </c>
      <c r="N71" s="7">
        <v>230</v>
      </c>
      <c r="O71" s="21">
        <f t="shared" si="7"/>
        <v>-230</v>
      </c>
    </row>
    <row r="72" spans="1:15" x14ac:dyDescent="0.25">
      <c r="A72" s="1">
        <v>36828</v>
      </c>
      <c r="B72">
        <f t="shared" si="8"/>
        <v>17</v>
      </c>
      <c r="C72" s="7">
        <v>200</v>
      </c>
      <c r="D72" s="11">
        <v>10</v>
      </c>
      <c r="E72" s="14">
        <v>49.3</v>
      </c>
      <c r="F72" s="7">
        <v>6</v>
      </c>
      <c r="G72" s="12">
        <f t="shared" si="10"/>
        <v>10660</v>
      </c>
      <c r="I72" s="1">
        <v>36828</v>
      </c>
      <c r="J72">
        <f t="shared" si="9"/>
        <v>17</v>
      </c>
      <c r="K72" s="24">
        <v>25</v>
      </c>
      <c r="L72" s="7">
        <v>49</v>
      </c>
      <c r="M72" s="7">
        <v>20</v>
      </c>
      <c r="N72" s="7">
        <v>230</v>
      </c>
      <c r="O72" s="21">
        <f t="shared" si="7"/>
        <v>-955</v>
      </c>
    </row>
    <row r="73" spans="1:15" x14ac:dyDescent="0.25">
      <c r="A73" s="1">
        <v>36828</v>
      </c>
      <c r="B73">
        <f t="shared" si="8"/>
        <v>18</v>
      </c>
      <c r="C73" s="7">
        <v>200</v>
      </c>
      <c r="D73" s="11">
        <v>10</v>
      </c>
      <c r="E73" s="14">
        <v>19.399999999999999</v>
      </c>
      <c r="F73" s="7">
        <v>6</v>
      </c>
      <c r="G73" s="12">
        <f t="shared" si="10"/>
        <v>4680</v>
      </c>
      <c r="I73" s="1">
        <v>36828</v>
      </c>
      <c r="J73">
        <f t="shared" si="9"/>
        <v>18</v>
      </c>
      <c r="N73" s="7">
        <v>230</v>
      </c>
      <c r="O73" s="21">
        <f t="shared" si="7"/>
        <v>-230</v>
      </c>
    </row>
    <row r="74" spans="1:15" x14ac:dyDescent="0.25">
      <c r="A74" s="1">
        <v>36828</v>
      </c>
      <c r="B74">
        <f t="shared" si="8"/>
        <v>19</v>
      </c>
      <c r="C74" s="7">
        <v>21</v>
      </c>
      <c r="D74" s="11">
        <v>0.01</v>
      </c>
      <c r="E74" s="14">
        <v>19.2</v>
      </c>
      <c r="F74" s="7">
        <v>6</v>
      </c>
      <c r="G74" s="12">
        <f t="shared" si="10"/>
        <v>277.40999999999997</v>
      </c>
      <c r="I74" s="1">
        <v>36828</v>
      </c>
      <c r="J74">
        <f t="shared" si="9"/>
        <v>19</v>
      </c>
      <c r="N74" s="7">
        <v>230</v>
      </c>
      <c r="O74" s="21">
        <f t="shared" si="7"/>
        <v>-230</v>
      </c>
    </row>
    <row r="75" spans="1:15" x14ac:dyDescent="0.25">
      <c r="A75" s="1">
        <v>36828</v>
      </c>
      <c r="B75">
        <f t="shared" si="8"/>
        <v>20</v>
      </c>
      <c r="C75" s="7">
        <v>200</v>
      </c>
      <c r="D75" s="11">
        <v>10</v>
      </c>
      <c r="E75" s="14">
        <v>22</v>
      </c>
      <c r="F75" s="7">
        <v>6</v>
      </c>
      <c r="G75" s="12">
        <f t="shared" si="10"/>
        <v>5200</v>
      </c>
      <c r="I75" s="1">
        <v>36828</v>
      </c>
      <c r="J75">
        <f t="shared" si="9"/>
        <v>20</v>
      </c>
      <c r="N75" s="7">
        <v>230</v>
      </c>
      <c r="O75" s="21">
        <f t="shared" si="7"/>
        <v>-230</v>
      </c>
    </row>
    <row r="76" spans="1:15" x14ac:dyDescent="0.25">
      <c r="A76" s="1">
        <v>36828</v>
      </c>
      <c r="B76">
        <f t="shared" si="8"/>
        <v>21</v>
      </c>
      <c r="C76" s="7">
        <v>149</v>
      </c>
      <c r="D76" s="11">
        <v>0.01</v>
      </c>
      <c r="E76" s="14">
        <v>20.6</v>
      </c>
      <c r="F76" s="7">
        <v>6</v>
      </c>
      <c r="G76" s="12">
        <f t="shared" si="10"/>
        <v>2176.8900000000003</v>
      </c>
      <c r="I76" s="1">
        <v>36828</v>
      </c>
      <c r="J76">
        <f t="shared" si="9"/>
        <v>21</v>
      </c>
      <c r="N76" s="7">
        <v>230</v>
      </c>
      <c r="O76" s="21">
        <f t="shared" si="7"/>
        <v>-230</v>
      </c>
    </row>
    <row r="77" spans="1:15" x14ac:dyDescent="0.25">
      <c r="A77" s="1">
        <v>36828</v>
      </c>
      <c r="B77">
        <f t="shared" si="8"/>
        <v>22</v>
      </c>
      <c r="C77" s="7">
        <v>0</v>
      </c>
      <c r="D77" s="11">
        <v>0</v>
      </c>
      <c r="E77" s="14">
        <v>0</v>
      </c>
      <c r="F77" s="7">
        <v>6</v>
      </c>
      <c r="G77" s="12">
        <f t="shared" si="10"/>
        <v>0</v>
      </c>
      <c r="I77" s="1">
        <v>36828</v>
      </c>
      <c r="J77">
        <f t="shared" si="9"/>
        <v>22</v>
      </c>
      <c r="N77" s="7">
        <v>230</v>
      </c>
      <c r="O77" s="21">
        <f t="shared" si="7"/>
        <v>-230</v>
      </c>
    </row>
    <row r="78" spans="1:15" x14ac:dyDescent="0.25">
      <c r="A78" s="1">
        <v>36828</v>
      </c>
      <c r="B78">
        <f t="shared" si="8"/>
        <v>23</v>
      </c>
      <c r="C78" s="7">
        <v>110</v>
      </c>
      <c r="D78" s="11">
        <v>0.01</v>
      </c>
      <c r="E78" s="14">
        <v>17</v>
      </c>
      <c r="F78" s="7">
        <v>6</v>
      </c>
      <c r="G78" s="12">
        <f t="shared" si="10"/>
        <v>1211.0999999999999</v>
      </c>
      <c r="I78" s="1">
        <v>36828</v>
      </c>
      <c r="J78">
        <f t="shared" si="9"/>
        <v>23</v>
      </c>
      <c r="N78" s="7">
        <v>230</v>
      </c>
      <c r="O78" s="21">
        <f t="shared" si="7"/>
        <v>-230</v>
      </c>
    </row>
    <row r="79" spans="1:15" x14ac:dyDescent="0.25">
      <c r="A79" s="1"/>
      <c r="E79" s="14"/>
      <c r="G79" s="15">
        <f>SUM(G55:G78)</f>
        <v>339502.74</v>
      </c>
      <c r="K79" s="7">
        <f>SUM(K55:K78)</f>
        <v>114</v>
      </c>
      <c r="O79" s="22">
        <f>SUM(O55:O78)</f>
        <v>-6868</v>
      </c>
    </row>
    <row r="80" spans="1:15" x14ac:dyDescent="0.25">
      <c r="A80" s="1"/>
      <c r="E80" s="14"/>
      <c r="G80" s="16"/>
    </row>
    <row r="81" spans="1:15" x14ac:dyDescent="0.25">
      <c r="A81" s="1"/>
      <c r="E81" s="14"/>
      <c r="G81" s="16"/>
    </row>
    <row r="82" spans="1:15" ht="13.8" thickBot="1" x14ac:dyDescent="0.3">
      <c r="A82" s="1"/>
      <c r="E82" s="14"/>
      <c r="G82" s="16"/>
    </row>
    <row r="83" spans="1:15" ht="13.8" thickBot="1" x14ac:dyDescent="0.3">
      <c r="A83" s="1"/>
      <c r="E83" s="17" t="s">
        <v>8</v>
      </c>
      <c r="F83" s="18" t="s">
        <v>3</v>
      </c>
      <c r="G83" s="19">
        <f>G7+G27+G53+G79</f>
        <v>2774273.3</v>
      </c>
      <c r="M83" s="17" t="s">
        <v>8</v>
      </c>
      <c r="N83" s="18" t="s">
        <v>3</v>
      </c>
      <c r="O83" s="23">
        <f>O7+O27+O53+O79</f>
        <v>-17368</v>
      </c>
    </row>
    <row r="84" spans="1:15" x14ac:dyDescent="0.25">
      <c r="A84" s="1"/>
      <c r="E84" s="14"/>
      <c r="G84" s="16"/>
    </row>
    <row r="85" spans="1:15" x14ac:dyDescent="0.25">
      <c r="A85" s="1"/>
      <c r="E85" s="14"/>
      <c r="G85" s="16"/>
    </row>
    <row r="86" spans="1:15" x14ac:dyDescent="0.25">
      <c r="A86" s="1"/>
      <c r="E86" s="14"/>
      <c r="G86" s="16"/>
    </row>
    <row r="87" spans="1:15" x14ac:dyDescent="0.25">
      <c r="A87" s="1"/>
      <c r="E87" s="14"/>
      <c r="G87" s="16"/>
    </row>
    <row r="88" spans="1:15" x14ac:dyDescent="0.25">
      <c r="A88" s="1"/>
      <c r="E88" s="14"/>
      <c r="G88" s="16"/>
    </row>
    <row r="89" spans="1:15" x14ac:dyDescent="0.25">
      <c r="A89" s="1"/>
      <c r="E89" s="14"/>
    </row>
    <row r="91" spans="1:15" x14ac:dyDescent="0.25">
      <c r="A91" s="1">
        <v>36829</v>
      </c>
      <c r="B91">
        <v>0</v>
      </c>
      <c r="C91" s="7">
        <v>138</v>
      </c>
      <c r="D91" s="11">
        <v>0.01</v>
      </c>
      <c r="E91" s="28">
        <v>13.5</v>
      </c>
      <c r="F91" s="7">
        <v>6</v>
      </c>
      <c r="G91" s="12">
        <f t="shared" si="10"/>
        <v>1036.3799999999999</v>
      </c>
    </row>
    <row r="92" spans="1:15" x14ac:dyDescent="0.25">
      <c r="A92" s="1">
        <v>36829</v>
      </c>
      <c r="B92">
        <f>B91+1</f>
        <v>1</v>
      </c>
      <c r="C92" s="7">
        <v>0</v>
      </c>
      <c r="D92" s="11">
        <v>0</v>
      </c>
      <c r="E92" s="28">
        <v>0</v>
      </c>
      <c r="F92" s="7">
        <v>6</v>
      </c>
      <c r="G92" s="12">
        <f t="shared" si="10"/>
        <v>0</v>
      </c>
    </row>
    <row r="93" spans="1:15" x14ac:dyDescent="0.25">
      <c r="A93" s="1">
        <v>36829</v>
      </c>
      <c r="B93">
        <f t="shared" ref="B93:B114" si="11">B92+1</f>
        <v>2</v>
      </c>
      <c r="C93" s="7">
        <v>200</v>
      </c>
      <c r="D93" s="11">
        <v>49.06</v>
      </c>
      <c r="E93" s="28">
        <v>14.4</v>
      </c>
      <c r="F93" s="7">
        <v>6</v>
      </c>
      <c r="G93" s="12">
        <f t="shared" si="10"/>
        <v>11492</v>
      </c>
    </row>
    <row r="94" spans="1:15" x14ac:dyDescent="0.25">
      <c r="A94" s="1">
        <v>36829</v>
      </c>
      <c r="B94">
        <f t="shared" si="11"/>
        <v>3</v>
      </c>
      <c r="C94" s="7">
        <v>198</v>
      </c>
      <c r="D94" s="11">
        <v>0.73</v>
      </c>
      <c r="E94" s="28">
        <v>15.4</v>
      </c>
      <c r="F94" s="7">
        <v>6</v>
      </c>
      <c r="G94" s="12">
        <f t="shared" si="10"/>
        <v>2005.7400000000002</v>
      </c>
    </row>
    <row r="95" spans="1:15" x14ac:dyDescent="0.25">
      <c r="A95" s="1">
        <v>36829</v>
      </c>
      <c r="B95">
        <f t="shared" si="11"/>
        <v>4</v>
      </c>
      <c r="C95" s="7">
        <v>155</v>
      </c>
      <c r="D95" s="11">
        <v>0.01</v>
      </c>
      <c r="E95" s="28">
        <v>15.5</v>
      </c>
      <c r="F95" s="7">
        <v>6</v>
      </c>
      <c r="G95" s="12">
        <f t="shared" si="10"/>
        <v>1474.05</v>
      </c>
    </row>
    <row r="96" spans="1:15" x14ac:dyDescent="0.25">
      <c r="A96" s="1">
        <v>36829</v>
      </c>
      <c r="B96">
        <f t="shared" si="11"/>
        <v>5</v>
      </c>
      <c r="C96" s="7">
        <v>155</v>
      </c>
      <c r="D96" s="11">
        <v>48.86</v>
      </c>
      <c r="E96" s="28">
        <v>25</v>
      </c>
      <c r="F96" s="7">
        <v>6</v>
      </c>
      <c r="G96" s="12">
        <f t="shared" si="10"/>
        <v>10518.3</v>
      </c>
    </row>
    <row r="97" spans="1:7" x14ac:dyDescent="0.25">
      <c r="A97" s="1">
        <v>36829</v>
      </c>
      <c r="B97">
        <f t="shared" si="11"/>
        <v>6</v>
      </c>
      <c r="C97" s="7">
        <v>0</v>
      </c>
      <c r="D97" s="11">
        <v>0</v>
      </c>
      <c r="E97" s="11">
        <v>0</v>
      </c>
      <c r="F97" s="7">
        <v>6</v>
      </c>
      <c r="G97" s="12">
        <f t="shared" si="10"/>
        <v>0</v>
      </c>
    </row>
    <row r="98" spans="1:7" x14ac:dyDescent="0.25">
      <c r="A98" s="1">
        <v>36829</v>
      </c>
      <c r="B98">
        <f t="shared" si="11"/>
        <v>7</v>
      </c>
      <c r="C98" s="7">
        <v>0</v>
      </c>
      <c r="D98" s="11">
        <v>0</v>
      </c>
      <c r="E98" s="11">
        <v>0</v>
      </c>
      <c r="F98" s="7">
        <v>6</v>
      </c>
      <c r="G98" s="12">
        <f t="shared" si="10"/>
        <v>0</v>
      </c>
    </row>
    <row r="99" spans="1:7" x14ac:dyDescent="0.25">
      <c r="A99" s="1">
        <v>36829</v>
      </c>
      <c r="B99">
        <f t="shared" si="11"/>
        <v>8</v>
      </c>
      <c r="C99" s="7">
        <v>0</v>
      </c>
      <c r="D99" s="11">
        <v>0</v>
      </c>
      <c r="E99" s="11">
        <v>0</v>
      </c>
      <c r="F99" s="7">
        <v>6</v>
      </c>
      <c r="G99" s="12">
        <f t="shared" si="10"/>
        <v>0</v>
      </c>
    </row>
    <row r="100" spans="1:7" x14ac:dyDescent="0.25">
      <c r="A100" s="1">
        <v>36829</v>
      </c>
      <c r="B100">
        <f t="shared" si="11"/>
        <v>9</v>
      </c>
      <c r="C100" s="7">
        <v>0</v>
      </c>
      <c r="D100" s="11">
        <v>0</v>
      </c>
      <c r="E100" s="11">
        <v>0</v>
      </c>
      <c r="F100" s="7">
        <v>6</v>
      </c>
      <c r="G100" s="12">
        <f t="shared" si="10"/>
        <v>0</v>
      </c>
    </row>
    <row r="101" spans="1:7" x14ac:dyDescent="0.25">
      <c r="A101" s="1">
        <v>36829</v>
      </c>
      <c r="B101">
        <f t="shared" si="11"/>
        <v>10</v>
      </c>
      <c r="C101" s="7">
        <v>0</v>
      </c>
      <c r="D101" s="11">
        <v>0</v>
      </c>
      <c r="E101" s="11">
        <v>0</v>
      </c>
      <c r="F101" s="7">
        <v>6</v>
      </c>
      <c r="G101" s="12">
        <f t="shared" si="10"/>
        <v>0</v>
      </c>
    </row>
    <row r="102" spans="1:7" x14ac:dyDescent="0.25">
      <c r="A102" s="1">
        <v>36829</v>
      </c>
      <c r="B102">
        <f t="shared" si="11"/>
        <v>11</v>
      </c>
      <c r="C102" s="7">
        <v>0</v>
      </c>
      <c r="D102" s="11">
        <v>0</v>
      </c>
      <c r="E102" s="11">
        <v>0</v>
      </c>
      <c r="F102" s="7">
        <v>6</v>
      </c>
      <c r="G102" s="12">
        <f t="shared" si="10"/>
        <v>0</v>
      </c>
    </row>
    <row r="103" spans="1:7" x14ac:dyDescent="0.25">
      <c r="A103" s="1">
        <v>36829</v>
      </c>
      <c r="B103">
        <f t="shared" si="11"/>
        <v>12</v>
      </c>
      <c r="C103" s="7">
        <v>86</v>
      </c>
      <c r="D103" s="11">
        <v>0</v>
      </c>
      <c r="E103" s="28">
        <v>31.4</v>
      </c>
      <c r="F103" s="7">
        <v>6</v>
      </c>
      <c r="G103" s="12">
        <f t="shared" si="10"/>
        <v>2184.4</v>
      </c>
    </row>
    <row r="104" spans="1:7" x14ac:dyDescent="0.25">
      <c r="A104" s="1">
        <v>36829</v>
      </c>
      <c r="B104">
        <f t="shared" si="11"/>
        <v>13</v>
      </c>
      <c r="C104" s="7">
        <v>200</v>
      </c>
      <c r="D104" s="11">
        <v>19.77</v>
      </c>
      <c r="E104" s="28">
        <v>19.8</v>
      </c>
      <c r="F104" s="7">
        <v>6</v>
      </c>
      <c r="G104" s="12">
        <f t="shared" si="10"/>
        <v>6714</v>
      </c>
    </row>
    <row r="105" spans="1:7" x14ac:dyDescent="0.25">
      <c r="A105" s="1">
        <v>36829</v>
      </c>
      <c r="B105">
        <f t="shared" si="11"/>
        <v>14</v>
      </c>
      <c r="C105" s="7">
        <v>200</v>
      </c>
      <c r="D105" s="11">
        <v>3.19</v>
      </c>
      <c r="E105" s="28">
        <v>20.8</v>
      </c>
      <c r="F105" s="7">
        <v>6</v>
      </c>
      <c r="G105" s="12">
        <f t="shared" si="10"/>
        <v>3598.0000000000005</v>
      </c>
    </row>
    <row r="106" spans="1:7" x14ac:dyDescent="0.25">
      <c r="A106" s="1">
        <v>36829</v>
      </c>
      <c r="B106">
        <f t="shared" si="11"/>
        <v>15</v>
      </c>
      <c r="C106" s="7">
        <v>200</v>
      </c>
      <c r="D106" s="11">
        <v>3</v>
      </c>
      <c r="E106" s="28">
        <v>20.5</v>
      </c>
      <c r="F106" s="7">
        <v>6</v>
      </c>
      <c r="G106" s="12">
        <f t="shared" si="10"/>
        <v>3500</v>
      </c>
    </row>
    <row r="107" spans="1:7" x14ac:dyDescent="0.25">
      <c r="A107" s="1">
        <v>36829</v>
      </c>
      <c r="B107">
        <f t="shared" si="11"/>
        <v>16</v>
      </c>
      <c r="C107" s="7">
        <v>200</v>
      </c>
      <c r="D107" s="11">
        <v>3</v>
      </c>
      <c r="E107" s="28">
        <v>24.4</v>
      </c>
      <c r="F107" s="7">
        <v>6</v>
      </c>
      <c r="G107" s="12">
        <f t="shared" si="10"/>
        <v>4280</v>
      </c>
    </row>
    <row r="108" spans="1:7" x14ac:dyDescent="0.25">
      <c r="A108" s="1">
        <v>36829</v>
      </c>
      <c r="B108">
        <f t="shared" si="11"/>
        <v>17</v>
      </c>
      <c r="C108" s="7">
        <v>0</v>
      </c>
      <c r="D108" s="11">
        <v>0</v>
      </c>
      <c r="E108" s="28">
        <v>0</v>
      </c>
      <c r="F108" s="7">
        <v>6</v>
      </c>
      <c r="G108" s="12">
        <f t="shared" si="10"/>
        <v>0</v>
      </c>
    </row>
    <row r="109" spans="1:7" x14ac:dyDescent="0.25">
      <c r="A109" s="1">
        <v>36829</v>
      </c>
      <c r="B109">
        <f t="shared" si="11"/>
        <v>18</v>
      </c>
      <c r="C109" s="7">
        <v>0</v>
      </c>
      <c r="D109" s="11">
        <v>0</v>
      </c>
      <c r="E109" s="28">
        <v>0</v>
      </c>
      <c r="F109" s="7">
        <v>6</v>
      </c>
      <c r="G109" s="12">
        <f t="shared" si="10"/>
        <v>0</v>
      </c>
    </row>
    <row r="110" spans="1:7" x14ac:dyDescent="0.25">
      <c r="A110" s="1">
        <v>36829</v>
      </c>
      <c r="B110">
        <f>B109+1</f>
        <v>19</v>
      </c>
      <c r="C110" s="7">
        <v>200</v>
      </c>
      <c r="D110" s="11">
        <v>0.55000000000000004</v>
      </c>
      <c r="E110" s="28">
        <v>50.8</v>
      </c>
      <c r="F110" s="7">
        <v>6</v>
      </c>
      <c r="G110" s="12">
        <f t="shared" si="10"/>
        <v>9069.9999999999982</v>
      </c>
    </row>
    <row r="111" spans="1:7" x14ac:dyDescent="0.25">
      <c r="A111" s="1">
        <v>36829</v>
      </c>
      <c r="B111">
        <f t="shared" si="11"/>
        <v>20</v>
      </c>
      <c r="C111" s="7">
        <v>200</v>
      </c>
      <c r="D111" s="11">
        <v>0</v>
      </c>
      <c r="E111" s="28">
        <v>58.1</v>
      </c>
      <c r="F111" s="7">
        <v>6</v>
      </c>
      <c r="G111" s="12">
        <f t="shared" si="10"/>
        <v>10420</v>
      </c>
    </row>
    <row r="112" spans="1:7" x14ac:dyDescent="0.25">
      <c r="A112" s="1">
        <v>36829</v>
      </c>
      <c r="B112">
        <f t="shared" si="11"/>
        <v>21</v>
      </c>
      <c r="C112" s="7">
        <v>0</v>
      </c>
      <c r="D112" s="11">
        <v>0</v>
      </c>
      <c r="E112" s="28">
        <v>0</v>
      </c>
      <c r="F112" s="7">
        <v>6</v>
      </c>
      <c r="G112" s="12">
        <f t="shared" si="10"/>
        <v>0</v>
      </c>
    </row>
    <row r="113" spans="1:7" x14ac:dyDescent="0.25">
      <c r="A113" s="1">
        <v>36829</v>
      </c>
      <c r="B113">
        <f t="shared" si="11"/>
        <v>22</v>
      </c>
      <c r="C113" s="7">
        <v>0</v>
      </c>
      <c r="D113" s="11">
        <v>0</v>
      </c>
      <c r="E113" s="28">
        <v>0</v>
      </c>
      <c r="F113" s="7">
        <v>6</v>
      </c>
      <c r="G113" s="12">
        <f t="shared" si="10"/>
        <v>0</v>
      </c>
    </row>
    <row r="114" spans="1:7" x14ac:dyDescent="0.25">
      <c r="A114" s="1">
        <v>36829</v>
      </c>
      <c r="B114">
        <f t="shared" si="11"/>
        <v>23</v>
      </c>
      <c r="C114" s="7">
        <v>0</v>
      </c>
      <c r="D114" s="11">
        <v>0</v>
      </c>
      <c r="E114" s="28">
        <v>0</v>
      </c>
      <c r="F114" s="7">
        <v>6</v>
      </c>
      <c r="G114" s="12">
        <f t="shared" si="10"/>
        <v>0</v>
      </c>
    </row>
    <row r="115" spans="1:7" x14ac:dyDescent="0.25">
      <c r="G115" s="13">
        <f>SUM(G91:G114)</f>
        <v>66292.87</v>
      </c>
    </row>
    <row r="118" spans="1:7" x14ac:dyDescent="0.25">
      <c r="A118" s="1">
        <v>36830</v>
      </c>
      <c r="B118">
        <v>10</v>
      </c>
      <c r="C118" s="7">
        <v>58</v>
      </c>
      <c r="D118" s="11">
        <v>0</v>
      </c>
      <c r="E118" s="11">
        <v>71.900000000000006</v>
      </c>
      <c r="F118" s="7">
        <v>6</v>
      </c>
      <c r="G118" s="12">
        <f>IF(D118&gt;0,(E118-D118-F118)*C118,(E118+(-D118)-F118)*C118)</f>
        <v>3822.2000000000003</v>
      </c>
    </row>
    <row r="119" spans="1:7" x14ac:dyDescent="0.25">
      <c r="A119" s="1">
        <v>36830</v>
      </c>
      <c r="B119">
        <v>11</v>
      </c>
      <c r="C119" s="7">
        <v>0</v>
      </c>
      <c r="D119" s="11">
        <v>0</v>
      </c>
      <c r="E119" s="11">
        <v>33.4</v>
      </c>
      <c r="F119" s="7">
        <v>6</v>
      </c>
      <c r="G119" s="12">
        <f t="shared" ref="G119:G131" si="12">IF(D119&gt;0,(E119-D119-F119)*C119,(E119+(-D119)-F119)*C119)</f>
        <v>0</v>
      </c>
    </row>
    <row r="120" spans="1:7" x14ac:dyDescent="0.25">
      <c r="A120" s="1">
        <v>36830</v>
      </c>
      <c r="B120">
        <v>12</v>
      </c>
      <c r="C120" s="7">
        <v>0</v>
      </c>
      <c r="D120" s="11">
        <v>0</v>
      </c>
      <c r="E120" s="11">
        <v>53.3</v>
      </c>
      <c r="F120" s="7">
        <v>6</v>
      </c>
      <c r="G120" s="12">
        <f t="shared" si="12"/>
        <v>0</v>
      </c>
    </row>
    <row r="121" spans="1:7" x14ac:dyDescent="0.25">
      <c r="A121" s="1">
        <v>36830</v>
      </c>
      <c r="B121">
        <v>13</v>
      </c>
      <c r="C121" s="7">
        <v>200</v>
      </c>
      <c r="D121" s="11">
        <v>0.47</v>
      </c>
      <c r="E121" s="11">
        <v>34.6</v>
      </c>
      <c r="F121" s="7">
        <v>6</v>
      </c>
      <c r="G121" s="12">
        <f t="shared" si="12"/>
        <v>5626.0000000000009</v>
      </c>
    </row>
    <row r="122" spans="1:7" x14ac:dyDescent="0.25">
      <c r="A122" s="1">
        <v>36830</v>
      </c>
      <c r="B122">
        <v>14</v>
      </c>
      <c r="C122" s="7">
        <v>200</v>
      </c>
      <c r="D122" s="11">
        <v>0.99</v>
      </c>
      <c r="E122" s="11">
        <v>21</v>
      </c>
      <c r="F122" s="7">
        <v>6</v>
      </c>
      <c r="G122" s="12">
        <f t="shared" si="12"/>
        <v>2802.0000000000005</v>
      </c>
    </row>
    <row r="123" spans="1:7" x14ac:dyDescent="0.25">
      <c r="A123" s="1">
        <v>36830</v>
      </c>
      <c r="B123">
        <v>15</v>
      </c>
      <c r="C123" s="7">
        <v>100</v>
      </c>
      <c r="D123" s="11">
        <v>9.84</v>
      </c>
      <c r="E123" s="11">
        <v>21</v>
      </c>
      <c r="F123" s="7">
        <v>6</v>
      </c>
      <c r="G123" s="12">
        <f t="shared" si="12"/>
        <v>516</v>
      </c>
    </row>
    <row r="124" spans="1:7" x14ac:dyDescent="0.25">
      <c r="A124" s="1">
        <v>36830</v>
      </c>
      <c r="B124">
        <v>16</v>
      </c>
      <c r="C124" s="7">
        <v>200</v>
      </c>
      <c r="D124" s="11">
        <v>5.08</v>
      </c>
      <c r="E124" s="11">
        <v>20</v>
      </c>
      <c r="F124" s="7">
        <v>6</v>
      </c>
      <c r="G124" s="12">
        <f t="shared" si="12"/>
        <v>1784</v>
      </c>
    </row>
    <row r="125" spans="1:7" x14ac:dyDescent="0.25">
      <c r="A125" s="1">
        <v>36830</v>
      </c>
      <c r="B125">
        <v>17</v>
      </c>
      <c r="C125" s="7">
        <v>0</v>
      </c>
      <c r="D125" s="11">
        <v>0</v>
      </c>
      <c r="E125" s="11">
        <v>0</v>
      </c>
      <c r="F125" s="7">
        <v>6</v>
      </c>
      <c r="G125" s="12">
        <f t="shared" si="12"/>
        <v>0</v>
      </c>
    </row>
    <row r="126" spans="1:7" x14ac:dyDescent="0.25">
      <c r="A126" s="1">
        <v>36830</v>
      </c>
      <c r="B126">
        <v>18</v>
      </c>
      <c r="C126" s="7">
        <v>0</v>
      </c>
      <c r="D126" s="11">
        <v>0</v>
      </c>
      <c r="E126" s="11">
        <v>0</v>
      </c>
      <c r="F126" s="7">
        <v>6</v>
      </c>
      <c r="G126" s="12">
        <f t="shared" si="12"/>
        <v>0</v>
      </c>
    </row>
    <row r="127" spans="1:7" x14ac:dyDescent="0.25">
      <c r="A127" s="1">
        <v>36830</v>
      </c>
      <c r="B127">
        <v>19</v>
      </c>
      <c r="C127" s="7">
        <v>0</v>
      </c>
      <c r="D127" s="11">
        <v>0</v>
      </c>
      <c r="E127" s="11">
        <v>0</v>
      </c>
      <c r="F127" s="7">
        <v>6</v>
      </c>
      <c r="G127" s="12">
        <f t="shared" si="12"/>
        <v>0</v>
      </c>
    </row>
    <row r="128" spans="1:7" x14ac:dyDescent="0.25">
      <c r="A128" s="1">
        <v>36830</v>
      </c>
      <c r="B128">
        <v>20</v>
      </c>
      <c r="C128" s="7">
        <v>0</v>
      </c>
      <c r="D128" s="11">
        <v>0</v>
      </c>
      <c r="E128" s="11">
        <v>0</v>
      </c>
      <c r="F128" s="7">
        <v>6</v>
      </c>
      <c r="G128" s="12">
        <f t="shared" si="12"/>
        <v>0</v>
      </c>
    </row>
    <row r="129" spans="1:15" x14ac:dyDescent="0.25">
      <c r="A129" s="1">
        <v>36830</v>
      </c>
      <c r="B129">
        <v>21</v>
      </c>
      <c r="C129" s="7">
        <v>0</v>
      </c>
      <c r="D129" s="11">
        <v>0</v>
      </c>
      <c r="E129" s="11">
        <v>0</v>
      </c>
      <c r="F129" s="7">
        <v>6</v>
      </c>
      <c r="G129" s="12">
        <f t="shared" si="12"/>
        <v>0</v>
      </c>
    </row>
    <row r="130" spans="1:15" x14ac:dyDescent="0.25">
      <c r="A130" s="1">
        <v>36830</v>
      </c>
      <c r="B130">
        <v>22</v>
      </c>
      <c r="C130" s="7">
        <v>0</v>
      </c>
      <c r="D130" s="11">
        <v>0</v>
      </c>
      <c r="E130" s="11">
        <v>0</v>
      </c>
      <c r="F130" s="7">
        <v>6</v>
      </c>
      <c r="G130" s="12">
        <f t="shared" si="12"/>
        <v>0</v>
      </c>
    </row>
    <row r="131" spans="1:15" x14ac:dyDescent="0.25">
      <c r="A131" s="1">
        <v>36830</v>
      </c>
      <c r="B131">
        <v>23</v>
      </c>
      <c r="C131" s="7">
        <v>0</v>
      </c>
      <c r="D131" s="11">
        <v>0</v>
      </c>
      <c r="E131" s="11">
        <v>0</v>
      </c>
      <c r="F131" s="7">
        <v>6</v>
      </c>
      <c r="G131" s="12">
        <f t="shared" si="12"/>
        <v>0</v>
      </c>
    </row>
    <row r="132" spans="1:15" x14ac:dyDescent="0.25">
      <c r="G132" s="13">
        <f>SUM(G118:G131)</f>
        <v>14550.2</v>
      </c>
    </row>
    <row r="135" spans="1:15" x14ac:dyDescent="0.25">
      <c r="A135" s="1">
        <v>36831</v>
      </c>
      <c r="B135">
        <v>0</v>
      </c>
      <c r="C135" s="7">
        <v>0</v>
      </c>
      <c r="E135" s="11"/>
      <c r="G135" s="12">
        <f t="shared" ref="G135:G158" si="13">(D135-F135+E135)*C135</f>
        <v>0</v>
      </c>
      <c r="I135" s="1">
        <v>36831</v>
      </c>
      <c r="J135">
        <v>0</v>
      </c>
      <c r="O135" s="21"/>
    </row>
    <row r="136" spans="1:15" x14ac:dyDescent="0.25">
      <c r="A136" s="1">
        <v>36831</v>
      </c>
      <c r="B136">
        <f>B135+1</f>
        <v>1</v>
      </c>
      <c r="C136" s="7">
        <v>0</v>
      </c>
      <c r="E136" s="11"/>
      <c r="G136" s="12">
        <f t="shared" si="13"/>
        <v>0</v>
      </c>
      <c r="I136" s="1">
        <v>36831</v>
      </c>
      <c r="J136">
        <f>J135+1</f>
        <v>1</v>
      </c>
      <c r="O136" s="21"/>
    </row>
    <row r="137" spans="1:15" x14ac:dyDescent="0.25">
      <c r="A137" s="1">
        <v>36831</v>
      </c>
      <c r="B137">
        <f t="shared" ref="B137:B158" si="14">B136+1</f>
        <v>2</v>
      </c>
      <c r="C137" s="7">
        <v>0</v>
      </c>
      <c r="E137" s="11"/>
      <c r="G137" s="12">
        <f t="shared" si="13"/>
        <v>0</v>
      </c>
      <c r="I137" s="1">
        <v>36831</v>
      </c>
      <c r="J137">
        <f t="shared" ref="J137:J150" si="15">J136+1</f>
        <v>2</v>
      </c>
      <c r="O137" s="21"/>
    </row>
    <row r="138" spans="1:15" x14ac:dyDescent="0.25">
      <c r="A138" s="1">
        <v>36831</v>
      </c>
      <c r="B138">
        <f t="shared" si="14"/>
        <v>3</v>
      </c>
      <c r="C138" s="7">
        <v>0</v>
      </c>
      <c r="E138" s="11"/>
      <c r="G138" s="12">
        <f t="shared" si="13"/>
        <v>0</v>
      </c>
      <c r="I138" s="1">
        <v>36831</v>
      </c>
      <c r="J138">
        <f t="shared" si="15"/>
        <v>3</v>
      </c>
      <c r="O138" s="21"/>
    </row>
    <row r="139" spans="1:15" x14ac:dyDescent="0.25">
      <c r="A139" s="1">
        <v>36831</v>
      </c>
      <c r="B139">
        <f t="shared" si="14"/>
        <v>4</v>
      </c>
      <c r="C139" s="7">
        <v>0</v>
      </c>
      <c r="E139" s="11"/>
      <c r="G139" s="12">
        <f t="shared" si="13"/>
        <v>0</v>
      </c>
      <c r="I139" s="1">
        <v>36831</v>
      </c>
      <c r="J139">
        <f t="shared" si="15"/>
        <v>4</v>
      </c>
      <c r="O139" s="21"/>
    </row>
    <row r="140" spans="1:15" x14ac:dyDescent="0.25">
      <c r="A140" s="1">
        <v>36831</v>
      </c>
      <c r="B140">
        <f t="shared" si="14"/>
        <v>5</v>
      </c>
      <c r="C140" s="7">
        <v>0</v>
      </c>
      <c r="E140" s="11"/>
      <c r="G140" s="12">
        <f t="shared" si="13"/>
        <v>0</v>
      </c>
      <c r="I140" s="1">
        <v>36831</v>
      </c>
      <c r="J140">
        <f t="shared" si="15"/>
        <v>5</v>
      </c>
      <c r="O140" s="21"/>
    </row>
    <row r="141" spans="1:15" x14ac:dyDescent="0.25">
      <c r="A141" s="1">
        <v>36831</v>
      </c>
      <c r="B141">
        <f t="shared" si="14"/>
        <v>6</v>
      </c>
      <c r="C141" s="7">
        <v>0</v>
      </c>
      <c r="E141" s="11"/>
      <c r="G141" s="12">
        <f t="shared" si="13"/>
        <v>0</v>
      </c>
      <c r="I141" s="1">
        <v>36831</v>
      </c>
      <c r="J141">
        <f t="shared" si="15"/>
        <v>6</v>
      </c>
      <c r="O141" s="21"/>
    </row>
    <row r="142" spans="1:15" x14ac:dyDescent="0.25">
      <c r="A142" s="1">
        <v>36831</v>
      </c>
      <c r="B142">
        <f t="shared" si="14"/>
        <v>7</v>
      </c>
      <c r="C142" s="7">
        <v>0</v>
      </c>
      <c r="E142" s="11"/>
      <c r="G142" s="12">
        <f t="shared" si="13"/>
        <v>0</v>
      </c>
      <c r="I142" s="1">
        <v>36831</v>
      </c>
      <c r="J142">
        <f t="shared" si="15"/>
        <v>7</v>
      </c>
      <c r="O142" s="21"/>
    </row>
    <row r="143" spans="1:15" x14ac:dyDescent="0.25">
      <c r="A143" s="1">
        <v>36831</v>
      </c>
      <c r="B143">
        <f t="shared" si="14"/>
        <v>8</v>
      </c>
      <c r="C143" s="7">
        <v>0</v>
      </c>
      <c r="E143" s="11"/>
      <c r="G143" s="12">
        <f t="shared" si="13"/>
        <v>0</v>
      </c>
      <c r="I143" s="1">
        <v>36831</v>
      </c>
      <c r="J143">
        <f t="shared" si="15"/>
        <v>8</v>
      </c>
      <c r="O143" s="21"/>
    </row>
    <row r="144" spans="1:15" x14ac:dyDescent="0.25">
      <c r="A144" s="1">
        <v>36831</v>
      </c>
      <c r="B144">
        <f t="shared" si="14"/>
        <v>9</v>
      </c>
      <c r="C144" s="7">
        <v>0</v>
      </c>
      <c r="E144" s="11"/>
      <c r="G144" s="12">
        <f t="shared" si="13"/>
        <v>0</v>
      </c>
      <c r="I144" s="1">
        <v>36831</v>
      </c>
      <c r="J144">
        <f t="shared" si="15"/>
        <v>9</v>
      </c>
      <c r="O144" s="21"/>
    </row>
    <row r="145" spans="1:15" x14ac:dyDescent="0.25">
      <c r="A145" s="1">
        <v>36831</v>
      </c>
      <c r="B145">
        <f t="shared" si="14"/>
        <v>10</v>
      </c>
      <c r="C145" s="7">
        <v>0</v>
      </c>
      <c r="E145" s="11"/>
      <c r="G145" s="12">
        <f t="shared" si="13"/>
        <v>0</v>
      </c>
      <c r="I145" s="1">
        <v>36831</v>
      </c>
      <c r="J145">
        <f t="shared" si="15"/>
        <v>10</v>
      </c>
      <c r="N145" s="7">
        <v>115</v>
      </c>
      <c r="O145" s="21">
        <f t="shared" ref="O145:O158" si="16">((M145-L145)*K145)-N145</f>
        <v>-115</v>
      </c>
    </row>
    <row r="146" spans="1:15" x14ac:dyDescent="0.25">
      <c r="A146" s="1">
        <v>36831</v>
      </c>
      <c r="B146">
        <f t="shared" si="14"/>
        <v>11</v>
      </c>
      <c r="C146" s="7">
        <v>0</v>
      </c>
      <c r="E146" s="11"/>
      <c r="G146" s="12">
        <f t="shared" si="13"/>
        <v>0</v>
      </c>
      <c r="I146" s="1">
        <v>36831</v>
      </c>
      <c r="J146">
        <f t="shared" si="15"/>
        <v>11</v>
      </c>
      <c r="K146" s="7">
        <v>100</v>
      </c>
      <c r="L146" s="7">
        <v>24</v>
      </c>
      <c r="M146" s="7">
        <v>48.45</v>
      </c>
      <c r="N146" s="7">
        <v>115</v>
      </c>
      <c r="O146" s="21">
        <f t="shared" si="16"/>
        <v>2330.0000000000005</v>
      </c>
    </row>
    <row r="147" spans="1:15" x14ac:dyDescent="0.25">
      <c r="A147" s="1">
        <v>36831</v>
      </c>
      <c r="B147">
        <f t="shared" si="14"/>
        <v>12</v>
      </c>
      <c r="C147" s="7">
        <v>0</v>
      </c>
      <c r="E147" s="11"/>
      <c r="G147" s="12">
        <f t="shared" si="13"/>
        <v>0</v>
      </c>
      <c r="I147" s="1">
        <v>36831</v>
      </c>
      <c r="J147">
        <f t="shared" si="15"/>
        <v>12</v>
      </c>
      <c r="N147" s="7">
        <v>115</v>
      </c>
      <c r="O147" s="21">
        <f t="shared" si="16"/>
        <v>-115</v>
      </c>
    </row>
    <row r="148" spans="1:15" x14ac:dyDescent="0.25">
      <c r="A148" s="1">
        <v>36831</v>
      </c>
      <c r="B148">
        <f t="shared" si="14"/>
        <v>13</v>
      </c>
      <c r="C148" s="7">
        <v>100</v>
      </c>
      <c r="D148" s="11">
        <v>0</v>
      </c>
      <c r="E148" s="11">
        <v>61</v>
      </c>
      <c r="F148" s="7">
        <v>6</v>
      </c>
      <c r="G148" s="12">
        <f t="shared" si="13"/>
        <v>5500</v>
      </c>
      <c r="I148" s="1">
        <v>36831</v>
      </c>
      <c r="J148">
        <f t="shared" si="15"/>
        <v>13</v>
      </c>
      <c r="N148" s="7">
        <v>115</v>
      </c>
      <c r="O148" s="21">
        <f t="shared" si="16"/>
        <v>-115</v>
      </c>
    </row>
    <row r="149" spans="1:15" x14ac:dyDescent="0.25">
      <c r="A149" s="1">
        <v>36831</v>
      </c>
      <c r="B149">
        <f t="shared" si="14"/>
        <v>14</v>
      </c>
      <c r="C149" s="7">
        <v>100</v>
      </c>
      <c r="D149" s="11">
        <v>1.01</v>
      </c>
      <c r="E149" s="11">
        <v>52</v>
      </c>
      <c r="F149" s="7">
        <v>6</v>
      </c>
      <c r="G149" s="12">
        <f t="shared" si="13"/>
        <v>4701</v>
      </c>
      <c r="I149" s="1">
        <v>36831</v>
      </c>
      <c r="J149">
        <f t="shared" si="15"/>
        <v>14</v>
      </c>
      <c r="K149" s="7">
        <v>54</v>
      </c>
      <c r="L149" s="7">
        <v>52</v>
      </c>
      <c r="M149" s="7">
        <v>1</v>
      </c>
      <c r="N149" s="7">
        <v>115</v>
      </c>
      <c r="O149" s="21">
        <f t="shared" si="16"/>
        <v>-2869</v>
      </c>
    </row>
    <row r="150" spans="1:15" x14ac:dyDescent="0.25">
      <c r="A150" s="1">
        <v>36831</v>
      </c>
      <c r="B150">
        <f t="shared" si="14"/>
        <v>15</v>
      </c>
      <c r="C150" s="7">
        <v>198</v>
      </c>
      <c r="D150" s="11">
        <v>10</v>
      </c>
      <c r="E150" s="11">
        <v>19</v>
      </c>
      <c r="F150" s="7">
        <v>6</v>
      </c>
      <c r="G150" s="12">
        <f t="shared" si="13"/>
        <v>4554</v>
      </c>
      <c r="I150" s="1">
        <v>36831</v>
      </c>
      <c r="J150">
        <f t="shared" si="15"/>
        <v>15</v>
      </c>
      <c r="N150" s="7">
        <v>115</v>
      </c>
      <c r="O150" s="21">
        <f t="shared" si="16"/>
        <v>-115</v>
      </c>
    </row>
    <row r="151" spans="1:15" x14ac:dyDescent="0.25">
      <c r="A151" s="1">
        <v>36831</v>
      </c>
      <c r="B151">
        <f>B150+1</f>
        <v>16</v>
      </c>
      <c r="C151" s="7">
        <v>0</v>
      </c>
      <c r="E151" s="11"/>
      <c r="G151" s="12">
        <f t="shared" si="13"/>
        <v>0</v>
      </c>
      <c r="I151" s="1">
        <v>36831</v>
      </c>
      <c r="J151">
        <f t="shared" ref="J151:J158" si="17">J150+1</f>
        <v>16</v>
      </c>
      <c r="K151" s="7">
        <v>17</v>
      </c>
      <c r="L151" s="7">
        <v>41</v>
      </c>
      <c r="M151" s="7">
        <v>15</v>
      </c>
      <c r="N151" s="7">
        <v>115</v>
      </c>
      <c r="O151" s="21">
        <f t="shared" si="16"/>
        <v>-557</v>
      </c>
    </row>
    <row r="152" spans="1:15" x14ac:dyDescent="0.25">
      <c r="A152" s="1">
        <v>36831</v>
      </c>
      <c r="B152">
        <f t="shared" si="14"/>
        <v>17</v>
      </c>
      <c r="C152" s="7">
        <v>0</v>
      </c>
      <c r="E152" s="11"/>
      <c r="G152" s="12">
        <f t="shared" si="13"/>
        <v>0</v>
      </c>
      <c r="I152" s="1">
        <v>36831</v>
      </c>
      <c r="J152">
        <f t="shared" si="17"/>
        <v>17</v>
      </c>
      <c r="K152" s="7">
        <v>100</v>
      </c>
      <c r="L152" s="7">
        <v>56</v>
      </c>
      <c r="M152" s="7">
        <v>164</v>
      </c>
      <c r="N152" s="7">
        <v>115</v>
      </c>
      <c r="O152" s="21">
        <f t="shared" si="16"/>
        <v>10685</v>
      </c>
    </row>
    <row r="153" spans="1:15" x14ac:dyDescent="0.25">
      <c r="A153" s="1">
        <v>36831</v>
      </c>
      <c r="B153">
        <f t="shared" si="14"/>
        <v>18</v>
      </c>
      <c r="C153" s="7">
        <v>0</v>
      </c>
      <c r="E153" s="11"/>
      <c r="G153" s="12">
        <f t="shared" si="13"/>
        <v>0</v>
      </c>
      <c r="I153" s="1">
        <v>36831</v>
      </c>
      <c r="J153">
        <f t="shared" si="17"/>
        <v>18</v>
      </c>
      <c r="K153" s="7">
        <v>100</v>
      </c>
      <c r="L153" s="7">
        <v>79</v>
      </c>
      <c r="M153" s="7">
        <v>60</v>
      </c>
      <c r="N153" s="7">
        <v>115</v>
      </c>
      <c r="O153" s="21">
        <f t="shared" si="16"/>
        <v>-2015</v>
      </c>
    </row>
    <row r="154" spans="1:15" x14ac:dyDescent="0.25">
      <c r="A154" s="1">
        <v>36831</v>
      </c>
      <c r="B154">
        <f t="shared" si="14"/>
        <v>19</v>
      </c>
      <c r="C154" s="7">
        <v>0</v>
      </c>
      <c r="E154" s="11"/>
      <c r="G154" s="12">
        <f t="shared" si="13"/>
        <v>0</v>
      </c>
      <c r="I154" s="1">
        <v>36831</v>
      </c>
      <c r="J154">
        <f t="shared" si="17"/>
        <v>19</v>
      </c>
      <c r="N154" s="7">
        <v>115</v>
      </c>
      <c r="O154" s="21">
        <f t="shared" si="16"/>
        <v>-115</v>
      </c>
    </row>
    <row r="155" spans="1:15" x14ac:dyDescent="0.25">
      <c r="A155" s="1">
        <v>36831</v>
      </c>
      <c r="B155">
        <f t="shared" si="14"/>
        <v>20</v>
      </c>
      <c r="C155" s="7">
        <v>0</v>
      </c>
      <c r="E155" s="11"/>
      <c r="G155" s="12">
        <f t="shared" si="13"/>
        <v>0</v>
      </c>
      <c r="I155" s="1">
        <v>36831</v>
      </c>
      <c r="J155">
        <f t="shared" si="17"/>
        <v>20</v>
      </c>
      <c r="N155" s="7">
        <v>115</v>
      </c>
      <c r="O155" s="21">
        <f t="shared" si="16"/>
        <v>-115</v>
      </c>
    </row>
    <row r="156" spans="1:15" x14ac:dyDescent="0.25">
      <c r="A156" s="1">
        <v>36831</v>
      </c>
      <c r="B156">
        <f>B155+1</f>
        <v>21</v>
      </c>
      <c r="C156" s="7">
        <v>0</v>
      </c>
      <c r="E156" s="11"/>
      <c r="G156" s="12">
        <f t="shared" si="13"/>
        <v>0</v>
      </c>
      <c r="I156" s="1">
        <v>36831</v>
      </c>
      <c r="J156">
        <f t="shared" si="17"/>
        <v>21</v>
      </c>
      <c r="N156" s="7">
        <v>115</v>
      </c>
      <c r="O156" s="21">
        <f t="shared" si="16"/>
        <v>-115</v>
      </c>
    </row>
    <row r="157" spans="1:15" x14ac:dyDescent="0.25">
      <c r="A157" s="1">
        <v>36831</v>
      </c>
      <c r="B157">
        <f t="shared" si="14"/>
        <v>22</v>
      </c>
      <c r="C157" s="7">
        <v>0</v>
      </c>
      <c r="E157" s="11"/>
      <c r="G157" s="12">
        <f t="shared" si="13"/>
        <v>0</v>
      </c>
      <c r="I157" s="1">
        <v>36831</v>
      </c>
      <c r="J157">
        <f t="shared" si="17"/>
        <v>22</v>
      </c>
      <c r="N157" s="7">
        <v>115</v>
      </c>
      <c r="O157" s="21">
        <f t="shared" si="16"/>
        <v>-115</v>
      </c>
    </row>
    <row r="158" spans="1:15" x14ac:dyDescent="0.25">
      <c r="A158" s="1">
        <v>36831</v>
      </c>
      <c r="B158">
        <f t="shared" si="14"/>
        <v>23</v>
      </c>
      <c r="E158" s="11"/>
      <c r="G158" s="12">
        <f t="shared" si="13"/>
        <v>0</v>
      </c>
      <c r="I158" s="1">
        <v>36831</v>
      </c>
      <c r="J158">
        <f t="shared" si="17"/>
        <v>23</v>
      </c>
      <c r="N158" s="7">
        <v>115</v>
      </c>
      <c r="O158" s="21">
        <f t="shared" si="16"/>
        <v>-115</v>
      </c>
    </row>
    <row r="159" spans="1:15" x14ac:dyDescent="0.25">
      <c r="G159" s="15">
        <f>SUM(G135:G158)</f>
        <v>14755</v>
      </c>
      <c r="O159" s="15">
        <f>SUM(O135:O158)</f>
        <v>6539</v>
      </c>
    </row>
    <row r="160" spans="1:15" x14ac:dyDescent="0.25">
      <c r="G160" s="27">
        <f>G159/2</f>
        <v>7377.5</v>
      </c>
      <c r="O160" s="12">
        <f>O159+G160</f>
        <v>13916.5</v>
      </c>
    </row>
    <row r="162" spans="1:15" x14ac:dyDescent="0.25">
      <c r="A162" s="1">
        <v>36832</v>
      </c>
      <c r="B162">
        <v>0</v>
      </c>
      <c r="E162" s="11"/>
      <c r="G162" s="12">
        <f>IF(D162&gt;0,(E162-D162-F162)*C162,(E162+(-D162)-F162)*C162)</f>
        <v>0</v>
      </c>
      <c r="I162" s="1">
        <f>A162</f>
        <v>36832</v>
      </c>
      <c r="J162">
        <f>B162</f>
        <v>0</v>
      </c>
    </row>
    <row r="163" spans="1:15" x14ac:dyDescent="0.25">
      <c r="A163" s="1">
        <v>36832</v>
      </c>
      <c r="B163">
        <f>B162+1</f>
        <v>1</v>
      </c>
      <c r="E163" s="11"/>
      <c r="G163" s="12">
        <f>IF(D163&gt;0,(E163-D163-F163)*C163,(E163+(-D163)-F163)*C163)</f>
        <v>0</v>
      </c>
      <c r="I163" s="1">
        <f t="shared" ref="I163:I229" si="18">A163</f>
        <v>36832</v>
      </c>
      <c r="J163">
        <f t="shared" ref="J163:J229" si="19">B163</f>
        <v>1</v>
      </c>
    </row>
    <row r="164" spans="1:15" x14ac:dyDescent="0.25">
      <c r="A164" s="1">
        <v>36832</v>
      </c>
      <c r="B164">
        <f>B163+1</f>
        <v>2</v>
      </c>
      <c r="E164" s="11"/>
      <c r="G164" s="12">
        <f>IF(D164&gt;0,(E164-D164-F164)*C164,(E164+(-D164)-F164)*C164)</f>
        <v>0</v>
      </c>
      <c r="I164" s="1">
        <f t="shared" si="18"/>
        <v>36832</v>
      </c>
      <c r="J164">
        <f t="shared" si="19"/>
        <v>2</v>
      </c>
    </row>
    <row r="165" spans="1:15" x14ac:dyDescent="0.25">
      <c r="A165" s="1">
        <v>36832</v>
      </c>
      <c r="B165">
        <f t="shared" ref="B165:B180" si="20">B164+1</f>
        <v>3</v>
      </c>
      <c r="C165" s="7">
        <v>200</v>
      </c>
      <c r="D165" s="11">
        <v>5</v>
      </c>
      <c r="E165" s="11">
        <v>14.8</v>
      </c>
      <c r="F165" s="7">
        <v>6</v>
      </c>
      <c r="G165" s="12">
        <f>IF(D165&gt;0,(E165-D165-F165)*C165,(E165+(-D165)-F165)*C165)</f>
        <v>760.00000000000011</v>
      </c>
      <c r="I165" s="1">
        <f t="shared" si="18"/>
        <v>36832</v>
      </c>
      <c r="J165">
        <f t="shared" si="19"/>
        <v>3</v>
      </c>
    </row>
    <row r="166" spans="1:15" x14ac:dyDescent="0.25">
      <c r="A166" s="1">
        <v>36832</v>
      </c>
      <c r="B166">
        <f t="shared" si="20"/>
        <v>4</v>
      </c>
      <c r="C166" s="7">
        <v>200</v>
      </c>
      <c r="D166" s="11">
        <v>5</v>
      </c>
      <c r="E166" s="11">
        <v>15.4</v>
      </c>
      <c r="F166" s="7">
        <v>6</v>
      </c>
      <c r="G166" s="12">
        <f t="shared" ref="G166:G232" si="21">IF(D166&gt;0,(E166-D166-F166)*C166,(E166+(-D166)-F166)*C166)</f>
        <v>880.00000000000011</v>
      </c>
      <c r="I166" s="1">
        <f t="shared" si="18"/>
        <v>36832</v>
      </c>
      <c r="J166">
        <f t="shared" si="19"/>
        <v>4</v>
      </c>
    </row>
    <row r="167" spans="1:15" x14ac:dyDescent="0.25">
      <c r="A167" s="1">
        <v>36832</v>
      </c>
      <c r="B167">
        <f t="shared" si="20"/>
        <v>5</v>
      </c>
      <c r="C167" s="7">
        <v>0</v>
      </c>
      <c r="E167" s="11"/>
      <c r="G167" s="12">
        <f t="shared" si="21"/>
        <v>0</v>
      </c>
      <c r="I167" s="1">
        <f t="shared" si="18"/>
        <v>36832</v>
      </c>
      <c r="J167">
        <f t="shared" si="19"/>
        <v>5</v>
      </c>
    </row>
    <row r="168" spans="1:15" x14ac:dyDescent="0.25">
      <c r="A168" s="1">
        <v>36832</v>
      </c>
      <c r="B168">
        <f t="shared" si="20"/>
        <v>6</v>
      </c>
      <c r="C168" s="7">
        <v>0</v>
      </c>
      <c r="E168" s="11"/>
      <c r="G168" s="12">
        <f t="shared" si="21"/>
        <v>0</v>
      </c>
      <c r="I168" s="1">
        <f t="shared" si="18"/>
        <v>36832</v>
      </c>
      <c r="J168">
        <f t="shared" si="19"/>
        <v>6</v>
      </c>
    </row>
    <row r="169" spans="1:15" x14ac:dyDescent="0.25">
      <c r="A169" s="1">
        <v>36832</v>
      </c>
      <c r="B169">
        <f t="shared" si="20"/>
        <v>7</v>
      </c>
      <c r="C169" s="7">
        <v>0</v>
      </c>
      <c r="E169" s="11"/>
      <c r="G169" s="12">
        <f t="shared" si="21"/>
        <v>0</v>
      </c>
      <c r="I169" s="1">
        <f t="shared" si="18"/>
        <v>36832</v>
      </c>
      <c r="J169">
        <f t="shared" si="19"/>
        <v>7</v>
      </c>
    </row>
    <row r="170" spans="1:15" x14ac:dyDescent="0.25">
      <c r="A170" s="1">
        <v>36832</v>
      </c>
      <c r="B170">
        <f t="shared" si="20"/>
        <v>8</v>
      </c>
      <c r="C170" s="7">
        <v>0</v>
      </c>
      <c r="E170" s="11"/>
      <c r="G170" s="12">
        <f t="shared" si="21"/>
        <v>0</v>
      </c>
      <c r="I170" s="1">
        <f t="shared" si="18"/>
        <v>36832</v>
      </c>
      <c r="J170">
        <f t="shared" si="19"/>
        <v>8</v>
      </c>
    </row>
    <row r="171" spans="1:15" x14ac:dyDescent="0.25">
      <c r="A171" s="1">
        <v>36832</v>
      </c>
      <c r="B171">
        <f t="shared" si="20"/>
        <v>9</v>
      </c>
      <c r="C171" s="7">
        <v>0</v>
      </c>
      <c r="E171" s="11"/>
      <c r="G171" s="12">
        <f t="shared" si="21"/>
        <v>0</v>
      </c>
      <c r="I171" s="1">
        <f t="shared" si="18"/>
        <v>36832</v>
      </c>
      <c r="J171">
        <f t="shared" si="19"/>
        <v>9</v>
      </c>
    </row>
    <row r="172" spans="1:15" x14ac:dyDescent="0.25">
      <c r="A172" s="1">
        <v>36832</v>
      </c>
      <c r="B172">
        <f t="shared" si="20"/>
        <v>10</v>
      </c>
      <c r="C172" s="7">
        <v>0</v>
      </c>
      <c r="E172" s="11"/>
      <c r="G172" s="12">
        <f t="shared" si="21"/>
        <v>0</v>
      </c>
      <c r="I172" s="1">
        <f t="shared" si="18"/>
        <v>36832</v>
      </c>
      <c r="J172">
        <f t="shared" si="19"/>
        <v>10</v>
      </c>
    </row>
    <row r="173" spans="1:15" x14ac:dyDescent="0.25">
      <c r="A173" s="1">
        <v>36832</v>
      </c>
      <c r="B173">
        <f t="shared" si="20"/>
        <v>11</v>
      </c>
      <c r="C173" s="7">
        <v>0</v>
      </c>
      <c r="E173" s="11"/>
      <c r="G173" s="12">
        <f t="shared" si="21"/>
        <v>0</v>
      </c>
      <c r="I173" s="1">
        <f t="shared" si="18"/>
        <v>36832</v>
      </c>
      <c r="J173">
        <f t="shared" si="19"/>
        <v>11</v>
      </c>
      <c r="K173" s="7">
        <v>0</v>
      </c>
      <c r="N173" s="7">
        <v>230</v>
      </c>
      <c r="O173" s="21">
        <f t="shared" ref="O173:O239" si="22">((M173-L173)*K173)-N173</f>
        <v>-230</v>
      </c>
    </row>
    <row r="174" spans="1:15" x14ac:dyDescent="0.25">
      <c r="A174" s="1">
        <v>36832</v>
      </c>
      <c r="B174">
        <f t="shared" si="20"/>
        <v>12</v>
      </c>
      <c r="C174" s="7">
        <v>0</v>
      </c>
      <c r="E174" s="11"/>
      <c r="G174" s="12">
        <f t="shared" si="21"/>
        <v>0</v>
      </c>
      <c r="I174" s="1">
        <f t="shared" si="18"/>
        <v>36832</v>
      </c>
      <c r="J174">
        <f t="shared" si="19"/>
        <v>12</v>
      </c>
      <c r="K174" s="7">
        <v>0</v>
      </c>
      <c r="N174" s="7">
        <v>230</v>
      </c>
      <c r="O174" s="21">
        <f t="shared" si="22"/>
        <v>-230</v>
      </c>
    </row>
    <row r="175" spans="1:15" x14ac:dyDescent="0.25">
      <c r="A175" s="1">
        <v>36832</v>
      </c>
      <c r="B175">
        <f t="shared" si="20"/>
        <v>13</v>
      </c>
      <c r="C175" s="7">
        <v>75</v>
      </c>
      <c r="D175" s="11">
        <v>12</v>
      </c>
      <c r="E175" s="11">
        <v>40</v>
      </c>
      <c r="F175" s="7">
        <v>6</v>
      </c>
      <c r="G175" s="12">
        <f t="shared" si="21"/>
        <v>1650</v>
      </c>
      <c r="I175" s="1">
        <f t="shared" si="18"/>
        <v>36832</v>
      </c>
      <c r="J175">
        <f t="shared" si="19"/>
        <v>13</v>
      </c>
      <c r="K175" s="7">
        <v>0</v>
      </c>
      <c r="N175" s="7">
        <v>230</v>
      </c>
      <c r="O175" s="21">
        <f t="shared" si="22"/>
        <v>-230</v>
      </c>
    </row>
    <row r="176" spans="1:15" x14ac:dyDescent="0.25">
      <c r="A176" s="1">
        <v>36832</v>
      </c>
      <c r="B176">
        <f t="shared" si="20"/>
        <v>14</v>
      </c>
      <c r="C176" s="7">
        <v>200</v>
      </c>
      <c r="D176" s="11">
        <v>15</v>
      </c>
      <c r="E176" s="11">
        <v>23</v>
      </c>
      <c r="F176" s="7">
        <v>6</v>
      </c>
      <c r="G176" s="12">
        <f t="shared" si="21"/>
        <v>400</v>
      </c>
      <c r="I176" s="1">
        <f t="shared" si="18"/>
        <v>36832</v>
      </c>
      <c r="J176">
        <f t="shared" si="19"/>
        <v>14</v>
      </c>
      <c r="K176" s="7">
        <v>0</v>
      </c>
      <c r="N176" s="7">
        <v>230</v>
      </c>
      <c r="O176" s="21">
        <f t="shared" si="22"/>
        <v>-230</v>
      </c>
    </row>
    <row r="177" spans="1:15" x14ac:dyDescent="0.25">
      <c r="A177" s="1">
        <v>36832</v>
      </c>
      <c r="B177">
        <f t="shared" si="20"/>
        <v>15</v>
      </c>
      <c r="C177" s="7">
        <v>200</v>
      </c>
      <c r="D177" s="11">
        <v>13.29</v>
      </c>
      <c r="E177" s="11">
        <v>23</v>
      </c>
      <c r="F177" s="7">
        <v>6</v>
      </c>
      <c r="G177" s="12">
        <f t="shared" si="21"/>
        <v>742.00000000000023</v>
      </c>
      <c r="I177" s="1">
        <f t="shared" si="18"/>
        <v>36832</v>
      </c>
      <c r="J177">
        <f t="shared" si="19"/>
        <v>15</v>
      </c>
      <c r="K177" s="7">
        <v>0</v>
      </c>
      <c r="N177" s="7">
        <v>230</v>
      </c>
      <c r="O177" s="21">
        <f t="shared" si="22"/>
        <v>-230</v>
      </c>
    </row>
    <row r="178" spans="1:15" x14ac:dyDescent="0.25">
      <c r="A178" s="1">
        <v>36832</v>
      </c>
      <c r="B178">
        <f t="shared" si="20"/>
        <v>16</v>
      </c>
      <c r="C178" s="7">
        <v>151</v>
      </c>
      <c r="D178" s="11">
        <v>15</v>
      </c>
      <c r="E178" s="11">
        <v>35.799999999999997</v>
      </c>
      <c r="F178" s="7">
        <v>6</v>
      </c>
      <c r="G178" s="12">
        <f t="shared" si="21"/>
        <v>2234.7999999999997</v>
      </c>
      <c r="I178" s="1">
        <f t="shared" si="18"/>
        <v>36832</v>
      </c>
      <c r="J178">
        <f t="shared" si="19"/>
        <v>16</v>
      </c>
      <c r="K178" s="7">
        <v>0</v>
      </c>
      <c r="N178" s="7">
        <v>230</v>
      </c>
      <c r="O178" s="21">
        <f t="shared" si="22"/>
        <v>-230</v>
      </c>
    </row>
    <row r="179" spans="1:15" x14ac:dyDescent="0.25">
      <c r="A179" s="1">
        <v>36832</v>
      </c>
      <c r="B179">
        <f t="shared" si="20"/>
        <v>17</v>
      </c>
      <c r="C179" s="7">
        <v>0</v>
      </c>
      <c r="E179" s="11"/>
      <c r="G179" s="12">
        <f t="shared" si="21"/>
        <v>0</v>
      </c>
      <c r="I179" s="1">
        <f t="shared" si="18"/>
        <v>36832</v>
      </c>
      <c r="J179">
        <f t="shared" si="19"/>
        <v>17</v>
      </c>
      <c r="K179" s="7">
        <v>0</v>
      </c>
      <c r="N179" s="7">
        <v>230</v>
      </c>
      <c r="O179" s="21">
        <f t="shared" si="22"/>
        <v>-230</v>
      </c>
    </row>
    <row r="180" spans="1:15" x14ac:dyDescent="0.25">
      <c r="A180" s="1">
        <v>36832</v>
      </c>
      <c r="B180">
        <f t="shared" si="20"/>
        <v>18</v>
      </c>
      <c r="C180" s="7">
        <v>200</v>
      </c>
      <c r="D180" s="11">
        <v>29.99</v>
      </c>
      <c r="E180" s="11">
        <v>59.7</v>
      </c>
      <c r="F180" s="7">
        <v>6</v>
      </c>
      <c r="G180" s="12">
        <f t="shared" si="21"/>
        <v>4742.0000000000009</v>
      </c>
      <c r="I180" s="1">
        <f t="shared" si="18"/>
        <v>36832</v>
      </c>
      <c r="J180">
        <f t="shared" si="19"/>
        <v>18</v>
      </c>
      <c r="K180" s="7">
        <v>0</v>
      </c>
      <c r="N180" s="7">
        <v>230</v>
      </c>
      <c r="O180" s="21">
        <f t="shared" si="22"/>
        <v>-230</v>
      </c>
    </row>
    <row r="181" spans="1:15" x14ac:dyDescent="0.25">
      <c r="A181" s="1">
        <v>36832</v>
      </c>
      <c r="B181">
        <f>B180+1</f>
        <v>19</v>
      </c>
      <c r="C181" s="7">
        <v>200</v>
      </c>
      <c r="D181" s="11">
        <v>0.01</v>
      </c>
      <c r="E181" s="11">
        <v>49.6</v>
      </c>
      <c r="F181" s="7">
        <v>6</v>
      </c>
      <c r="G181" s="12">
        <f t="shared" si="21"/>
        <v>8718</v>
      </c>
      <c r="I181" s="1">
        <f t="shared" si="18"/>
        <v>36832</v>
      </c>
      <c r="J181">
        <f t="shared" si="19"/>
        <v>19</v>
      </c>
      <c r="K181" s="7">
        <v>0</v>
      </c>
      <c r="N181" s="7">
        <v>230</v>
      </c>
      <c r="O181" s="21">
        <f t="shared" si="22"/>
        <v>-230</v>
      </c>
    </row>
    <row r="182" spans="1:15" x14ac:dyDescent="0.25">
      <c r="A182" s="1">
        <v>36832</v>
      </c>
      <c r="B182">
        <f>B181+1</f>
        <v>20</v>
      </c>
      <c r="C182" s="7">
        <v>184</v>
      </c>
      <c r="D182" s="11">
        <v>12</v>
      </c>
      <c r="E182" s="11">
        <v>35.799999999999997</v>
      </c>
      <c r="F182" s="7">
        <v>6</v>
      </c>
      <c r="G182" s="12">
        <f t="shared" si="21"/>
        <v>3275.1999999999994</v>
      </c>
      <c r="I182" s="1">
        <f t="shared" si="18"/>
        <v>36832</v>
      </c>
      <c r="J182">
        <f t="shared" si="19"/>
        <v>20</v>
      </c>
      <c r="K182" s="7">
        <v>0</v>
      </c>
      <c r="N182" s="7">
        <v>230</v>
      </c>
      <c r="O182" s="21">
        <f t="shared" si="22"/>
        <v>-230</v>
      </c>
    </row>
    <row r="183" spans="1:15" x14ac:dyDescent="0.25">
      <c r="A183" s="1">
        <v>36832</v>
      </c>
      <c r="B183">
        <f>B182+1</f>
        <v>21</v>
      </c>
      <c r="C183" s="7">
        <v>103</v>
      </c>
      <c r="D183" s="11">
        <v>12</v>
      </c>
      <c r="E183" s="11">
        <v>21.5</v>
      </c>
      <c r="F183" s="7">
        <v>6</v>
      </c>
      <c r="G183" s="12">
        <f t="shared" si="21"/>
        <v>360.5</v>
      </c>
      <c r="I183" s="1">
        <f t="shared" si="18"/>
        <v>36832</v>
      </c>
      <c r="J183">
        <f t="shared" si="19"/>
        <v>21</v>
      </c>
      <c r="K183" s="7">
        <v>0</v>
      </c>
      <c r="N183" s="7">
        <v>230</v>
      </c>
      <c r="O183" s="21">
        <f t="shared" si="22"/>
        <v>-230</v>
      </c>
    </row>
    <row r="184" spans="1:15" x14ac:dyDescent="0.25">
      <c r="A184" s="1">
        <v>36832</v>
      </c>
      <c r="B184">
        <f>B183+1</f>
        <v>22</v>
      </c>
      <c r="C184" s="7">
        <v>140</v>
      </c>
      <c r="D184" s="11">
        <v>12</v>
      </c>
      <c r="E184" s="11">
        <v>17.100000000000001</v>
      </c>
      <c r="F184" s="7">
        <v>6</v>
      </c>
      <c r="G184" s="12">
        <f t="shared" si="21"/>
        <v>-125.9999999999998</v>
      </c>
      <c r="I184" s="1">
        <f t="shared" si="18"/>
        <v>36832</v>
      </c>
      <c r="J184">
        <f t="shared" si="19"/>
        <v>22</v>
      </c>
      <c r="K184" s="7">
        <v>0</v>
      </c>
      <c r="N184" s="7">
        <v>230</v>
      </c>
      <c r="O184" s="21">
        <f t="shared" si="22"/>
        <v>-230</v>
      </c>
    </row>
    <row r="185" spans="1:15" x14ac:dyDescent="0.25">
      <c r="A185" s="1">
        <v>36832</v>
      </c>
      <c r="B185">
        <f>B184+1</f>
        <v>23</v>
      </c>
      <c r="C185" s="7">
        <v>0</v>
      </c>
      <c r="E185" s="11"/>
      <c r="G185" s="12">
        <f t="shared" si="21"/>
        <v>0</v>
      </c>
      <c r="I185" s="1">
        <f t="shared" si="18"/>
        <v>36832</v>
      </c>
      <c r="J185">
        <f t="shared" si="19"/>
        <v>23</v>
      </c>
      <c r="O185" s="21">
        <f t="shared" si="22"/>
        <v>0</v>
      </c>
    </row>
    <row r="186" spans="1:15" x14ac:dyDescent="0.25">
      <c r="G186" s="15">
        <f>SUM(G162:G185)</f>
        <v>23636.5</v>
      </c>
      <c r="O186" s="22">
        <f>SUM(O173:O185)</f>
        <v>-2760</v>
      </c>
    </row>
    <row r="187" spans="1:15" x14ac:dyDescent="0.25">
      <c r="G187" s="27">
        <f>G186/2</f>
        <v>11818.25</v>
      </c>
      <c r="O187" s="21">
        <f>O186+G187</f>
        <v>9058.25</v>
      </c>
    </row>
    <row r="188" spans="1:15" x14ac:dyDescent="0.25">
      <c r="O188" s="21"/>
    </row>
    <row r="189" spans="1:15" x14ac:dyDescent="0.25">
      <c r="A189" s="1">
        <v>36833</v>
      </c>
      <c r="B189">
        <v>0</v>
      </c>
      <c r="C189" s="7">
        <v>0</v>
      </c>
      <c r="G189" s="12">
        <f t="shared" si="21"/>
        <v>0</v>
      </c>
      <c r="I189" s="1">
        <f t="shared" si="18"/>
        <v>36833</v>
      </c>
      <c r="J189">
        <v>0</v>
      </c>
      <c r="O189" s="21">
        <f t="shared" si="22"/>
        <v>0</v>
      </c>
    </row>
    <row r="190" spans="1:15" x14ac:dyDescent="0.25">
      <c r="A190" s="1">
        <v>36833</v>
      </c>
      <c r="B190">
        <f>B189+1</f>
        <v>1</v>
      </c>
      <c r="C190" s="7">
        <v>0</v>
      </c>
      <c r="G190" s="12">
        <f t="shared" si="21"/>
        <v>0</v>
      </c>
      <c r="I190" s="1">
        <f t="shared" si="18"/>
        <v>36833</v>
      </c>
      <c r="J190">
        <f t="shared" si="19"/>
        <v>1</v>
      </c>
      <c r="O190" s="21">
        <f t="shared" si="22"/>
        <v>0</v>
      </c>
    </row>
    <row r="191" spans="1:15" x14ac:dyDescent="0.25">
      <c r="A191" s="1">
        <v>36833</v>
      </c>
      <c r="B191">
        <f t="shared" ref="B191:B239" si="23">B190+1</f>
        <v>2</v>
      </c>
      <c r="C191" s="7">
        <v>0</v>
      </c>
      <c r="G191" s="12">
        <f t="shared" si="21"/>
        <v>0</v>
      </c>
      <c r="I191" s="1">
        <f t="shared" si="18"/>
        <v>36833</v>
      </c>
      <c r="J191">
        <f t="shared" si="19"/>
        <v>2</v>
      </c>
      <c r="O191" s="21">
        <f t="shared" si="22"/>
        <v>0</v>
      </c>
    </row>
    <row r="192" spans="1:15" x14ac:dyDescent="0.25">
      <c r="A192" s="1">
        <v>36833</v>
      </c>
      <c r="B192">
        <f t="shared" si="23"/>
        <v>3</v>
      </c>
      <c r="C192" s="7">
        <v>0</v>
      </c>
      <c r="G192" s="12">
        <f t="shared" si="21"/>
        <v>0</v>
      </c>
      <c r="I192" s="1">
        <f t="shared" si="18"/>
        <v>36833</v>
      </c>
      <c r="J192">
        <f t="shared" si="19"/>
        <v>3</v>
      </c>
      <c r="O192" s="21">
        <f t="shared" si="22"/>
        <v>0</v>
      </c>
    </row>
    <row r="193" spans="1:16" x14ac:dyDescent="0.25">
      <c r="A193" s="1">
        <v>36833</v>
      </c>
      <c r="B193">
        <f t="shared" si="23"/>
        <v>4</v>
      </c>
      <c r="C193" s="7">
        <v>0</v>
      </c>
      <c r="G193" s="12">
        <f t="shared" si="21"/>
        <v>0</v>
      </c>
      <c r="I193" s="1">
        <f t="shared" si="18"/>
        <v>36833</v>
      </c>
      <c r="J193">
        <f t="shared" si="19"/>
        <v>4</v>
      </c>
      <c r="O193" s="21">
        <f t="shared" si="22"/>
        <v>0</v>
      </c>
    </row>
    <row r="194" spans="1:16" x14ac:dyDescent="0.25">
      <c r="A194" s="1">
        <v>36833</v>
      </c>
      <c r="B194">
        <f t="shared" si="23"/>
        <v>5</v>
      </c>
      <c r="C194" s="7">
        <v>0</v>
      </c>
      <c r="G194" s="12">
        <f t="shared" si="21"/>
        <v>0</v>
      </c>
      <c r="I194" s="1">
        <f t="shared" si="18"/>
        <v>36833</v>
      </c>
      <c r="J194">
        <f t="shared" si="19"/>
        <v>5</v>
      </c>
      <c r="O194" s="21">
        <f t="shared" si="22"/>
        <v>0</v>
      </c>
    </row>
    <row r="195" spans="1:16" x14ac:dyDescent="0.25">
      <c r="A195" s="1">
        <v>36833</v>
      </c>
      <c r="B195">
        <f t="shared" si="23"/>
        <v>6</v>
      </c>
      <c r="C195" s="7">
        <v>0</v>
      </c>
      <c r="G195" s="12">
        <f t="shared" si="21"/>
        <v>0</v>
      </c>
      <c r="I195" s="1">
        <f t="shared" si="18"/>
        <v>36833</v>
      </c>
      <c r="J195">
        <f t="shared" si="19"/>
        <v>6</v>
      </c>
      <c r="O195" s="21">
        <f t="shared" si="22"/>
        <v>0</v>
      </c>
    </row>
    <row r="196" spans="1:16" x14ac:dyDescent="0.25">
      <c r="A196" s="1">
        <v>36833</v>
      </c>
      <c r="B196">
        <f t="shared" si="23"/>
        <v>7</v>
      </c>
      <c r="C196" s="7">
        <v>0</v>
      </c>
      <c r="G196" s="12">
        <f t="shared" si="21"/>
        <v>0</v>
      </c>
      <c r="I196" s="1">
        <f t="shared" si="18"/>
        <v>36833</v>
      </c>
      <c r="J196">
        <f t="shared" si="19"/>
        <v>7</v>
      </c>
      <c r="O196" s="21">
        <f t="shared" si="22"/>
        <v>0</v>
      </c>
    </row>
    <row r="197" spans="1:16" x14ac:dyDescent="0.25">
      <c r="A197" s="1">
        <v>36833</v>
      </c>
      <c r="B197">
        <f t="shared" si="23"/>
        <v>8</v>
      </c>
      <c r="C197" s="7">
        <v>0</v>
      </c>
      <c r="G197" s="12">
        <f t="shared" si="21"/>
        <v>0</v>
      </c>
      <c r="I197" s="1">
        <f t="shared" si="18"/>
        <v>36833</v>
      </c>
      <c r="J197">
        <f t="shared" si="19"/>
        <v>8</v>
      </c>
      <c r="O197" s="21">
        <f t="shared" si="22"/>
        <v>0</v>
      </c>
    </row>
    <row r="198" spans="1:16" x14ac:dyDescent="0.25">
      <c r="A198" s="1">
        <v>36833</v>
      </c>
      <c r="B198">
        <f t="shared" si="23"/>
        <v>9</v>
      </c>
      <c r="C198" s="7">
        <v>0</v>
      </c>
      <c r="G198" s="12">
        <f t="shared" si="21"/>
        <v>0</v>
      </c>
      <c r="I198" s="1">
        <f t="shared" si="18"/>
        <v>36833</v>
      </c>
      <c r="J198">
        <f t="shared" si="19"/>
        <v>9</v>
      </c>
      <c r="O198" s="21">
        <f t="shared" si="22"/>
        <v>0</v>
      </c>
    </row>
    <row r="199" spans="1:16" x14ac:dyDescent="0.25">
      <c r="A199" s="1">
        <v>36833</v>
      </c>
      <c r="B199">
        <f t="shared" si="23"/>
        <v>10</v>
      </c>
      <c r="C199" s="7">
        <v>0</v>
      </c>
      <c r="G199" s="12">
        <f t="shared" si="21"/>
        <v>0</v>
      </c>
      <c r="I199" s="1">
        <f t="shared" si="18"/>
        <v>36833</v>
      </c>
      <c r="J199">
        <f t="shared" si="19"/>
        <v>10</v>
      </c>
      <c r="O199" s="21">
        <f t="shared" si="22"/>
        <v>0</v>
      </c>
    </row>
    <row r="200" spans="1:16" x14ac:dyDescent="0.25">
      <c r="A200" s="1">
        <v>36833</v>
      </c>
      <c r="B200">
        <f t="shared" si="23"/>
        <v>11</v>
      </c>
      <c r="C200" s="7">
        <v>0</v>
      </c>
      <c r="G200" s="12">
        <f t="shared" si="21"/>
        <v>0</v>
      </c>
      <c r="I200" s="1">
        <f t="shared" si="18"/>
        <v>36833</v>
      </c>
      <c r="J200">
        <f t="shared" si="19"/>
        <v>11</v>
      </c>
      <c r="K200" s="7">
        <v>0</v>
      </c>
      <c r="N200" s="7">
        <v>115</v>
      </c>
      <c r="O200" s="21">
        <f t="shared" si="22"/>
        <v>-115</v>
      </c>
      <c r="P200" s="26">
        <v>85774</v>
      </c>
    </row>
    <row r="201" spans="1:16" x14ac:dyDescent="0.25">
      <c r="A201" s="1">
        <v>36833</v>
      </c>
      <c r="B201">
        <f t="shared" si="23"/>
        <v>12</v>
      </c>
      <c r="C201" s="7">
        <v>0</v>
      </c>
      <c r="G201" s="12">
        <f t="shared" si="21"/>
        <v>0</v>
      </c>
      <c r="I201" s="1">
        <f t="shared" si="18"/>
        <v>36833</v>
      </c>
      <c r="J201">
        <f t="shared" si="19"/>
        <v>12</v>
      </c>
      <c r="O201" s="21">
        <f t="shared" si="22"/>
        <v>0</v>
      </c>
    </row>
    <row r="202" spans="1:16" x14ac:dyDescent="0.25">
      <c r="A202" s="1">
        <v>36833</v>
      </c>
      <c r="B202">
        <f t="shared" si="23"/>
        <v>13</v>
      </c>
      <c r="C202" s="7">
        <v>0</v>
      </c>
      <c r="G202" s="12">
        <f t="shared" si="21"/>
        <v>0</v>
      </c>
      <c r="I202" s="1">
        <f t="shared" si="18"/>
        <v>36833</v>
      </c>
      <c r="J202">
        <f t="shared" si="19"/>
        <v>13</v>
      </c>
      <c r="O202" s="21">
        <f t="shared" si="22"/>
        <v>0</v>
      </c>
    </row>
    <row r="203" spans="1:16" x14ac:dyDescent="0.25">
      <c r="A203" s="1">
        <v>36833</v>
      </c>
      <c r="B203">
        <f t="shared" si="23"/>
        <v>14</v>
      </c>
      <c r="C203" s="7">
        <v>0</v>
      </c>
      <c r="G203" s="12">
        <f t="shared" si="21"/>
        <v>0</v>
      </c>
      <c r="I203" s="1">
        <f t="shared" si="18"/>
        <v>36833</v>
      </c>
      <c r="J203">
        <f t="shared" si="19"/>
        <v>14</v>
      </c>
      <c r="O203" s="21">
        <f t="shared" si="22"/>
        <v>0</v>
      </c>
    </row>
    <row r="204" spans="1:16" x14ac:dyDescent="0.25">
      <c r="A204" s="1">
        <v>36833</v>
      </c>
      <c r="B204">
        <f t="shared" si="23"/>
        <v>15</v>
      </c>
      <c r="C204" s="7">
        <v>0</v>
      </c>
      <c r="G204" s="12">
        <f t="shared" si="21"/>
        <v>0</v>
      </c>
      <c r="I204" s="1">
        <f t="shared" si="18"/>
        <v>36833</v>
      </c>
      <c r="J204">
        <f t="shared" si="19"/>
        <v>15</v>
      </c>
      <c r="O204" s="21">
        <f t="shared" si="22"/>
        <v>0</v>
      </c>
    </row>
    <row r="205" spans="1:16" x14ac:dyDescent="0.25">
      <c r="A205" s="1">
        <v>36833</v>
      </c>
      <c r="B205">
        <f t="shared" si="23"/>
        <v>16</v>
      </c>
      <c r="C205" s="7">
        <v>0</v>
      </c>
      <c r="G205" s="12">
        <f t="shared" si="21"/>
        <v>0</v>
      </c>
      <c r="I205" s="1">
        <f t="shared" si="18"/>
        <v>36833</v>
      </c>
      <c r="J205">
        <f t="shared" si="19"/>
        <v>16</v>
      </c>
      <c r="O205" s="21">
        <f t="shared" si="22"/>
        <v>0</v>
      </c>
    </row>
    <row r="206" spans="1:16" x14ac:dyDescent="0.25">
      <c r="A206" s="1">
        <v>36833</v>
      </c>
      <c r="B206">
        <f t="shared" si="23"/>
        <v>17</v>
      </c>
      <c r="C206" s="7">
        <v>0</v>
      </c>
      <c r="G206" s="12">
        <f t="shared" si="21"/>
        <v>0</v>
      </c>
      <c r="I206" s="1">
        <f t="shared" si="18"/>
        <v>36833</v>
      </c>
      <c r="J206">
        <f t="shared" si="19"/>
        <v>17</v>
      </c>
      <c r="O206" s="21">
        <f t="shared" si="22"/>
        <v>0</v>
      </c>
    </row>
    <row r="207" spans="1:16" x14ac:dyDescent="0.25">
      <c r="A207" s="1">
        <v>36833</v>
      </c>
      <c r="B207">
        <f t="shared" si="23"/>
        <v>18</v>
      </c>
      <c r="C207" s="7">
        <v>0</v>
      </c>
      <c r="G207" s="12">
        <f t="shared" si="21"/>
        <v>0</v>
      </c>
      <c r="I207" s="1">
        <f t="shared" si="18"/>
        <v>36833</v>
      </c>
      <c r="J207">
        <f t="shared" si="19"/>
        <v>18</v>
      </c>
      <c r="O207" s="21">
        <f t="shared" si="22"/>
        <v>0</v>
      </c>
    </row>
    <row r="208" spans="1:16" x14ac:dyDescent="0.25">
      <c r="A208" s="1">
        <v>36833</v>
      </c>
      <c r="B208">
        <f t="shared" si="23"/>
        <v>19</v>
      </c>
      <c r="C208" s="7">
        <v>0</v>
      </c>
      <c r="G208" s="12">
        <f t="shared" si="21"/>
        <v>0</v>
      </c>
      <c r="I208" s="1">
        <f t="shared" si="18"/>
        <v>36833</v>
      </c>
      <c r="J208">
        <f t="shared" si="19"/>
        <v>19</v>
      </c>
      <c r="O208" s="21">
        <f t="shared" si="22"/>
        <v>0</v>
      </c>
    </row>
    <row r="209" spans="1:15" x14ac:dyDescent="0.25">
      <c r="A209" s="1">
        <v>36833</v>
      </c>
      <c r="B209">
        <f t="shared" si="23"/>
        <v>20</v>
      </c>
      <c r="C209" s="7">
        <v>0</v>
      </c>
      <c r="G209" s="12">
        <f t="shared" si="21"/>
        <v>0</v>
      </c>
      <c r="I209" s="1">
        <f t="shared" si="18"/>
        <v>36833</v>
      </c>
      <c r="J209">
        <f t="shared" si="19"/>
        <v>20</v>
      </c>
      <c r="O209" s="21">
        <f t="shared" si="22"/>
        <v>0</v>
      </c>
    </row>
    <row r="210" spans="1:15" x14ac:dyDescent="0.25">
      <c r="A210" s="1">
        <v>36833</v>
      </c>
      <c r="B210">
        <f t="shared" si="23"/>
        <v>21</v>
      </c>
      <c r="C210" s="7">
        <v>0</v>
      </c>
      <c r="G210" s="12">
        <f t="shared" si="21"/>
        <v>0</v>
      </c>
      <c r="I210" s="1">
        <f t="shared" si="18"/>
        <v>36833</v>
      </c>
      <c r="J210">
        <f t="shared" si="19"/>
        <v>21</v>
      </c>
      <c r="O210" s="21">
        <f t="shared" si="22"/>
        <v>0</v>
      </c>
    </row>
    <row r="211" spans="1:15" x14ac:dyDescent="0.25">
      <c r="A211" s="1">
        <v>36833</v>
      </c>
      <c r="B211">
        <f t="shared" si="23"/>
        <v>22</v>
      </c>
      <c r="C211" s="7">
        <v>0</v>
      </c>
      <c r="G211" s="12">
        <f t="shared" si="21"/>
        <v>0</v>
      </c>
      <c r="I211" s="1">
        <f t="shared" si="18"/>
        <v>36833</v>
      </c>
      <c r="J211">
        <f t="shared" si="19"/>
        <v>22</v>
      </c>
      <c r="O211" s="21">
        <f t="shared" si="22"/>
        <v>0</v>
      </c>
    </row>
    <row r="212" spans="1:15" x14ac:dyDescent="0.25">
      <c r="A212" s="1">
        <v>36833</v>
      </c>
      <c r="B212">
        <f t="shared" si="23"/>
        <v>23</v>
      </c>
      <c r="G212" s="12">
        <f t="shared" si="21"/>
        <v>0</v>
      </c>
      <c r="I212" s="1">
        <f t="shared" si="18"/>
        <v>36833</v>
      </c>
      <c r="J212">
        <f t="shared" si="19"/>
        <v>23</v>
      </c>
      <c r="O212" s="21">
        <f t="shared" si="22"/>
        <v>0</v>
      </c>
    </row>
    <row r="213" spans="1:15" x14ac:dyDescent="0.25">
      <c r="A213" s="1"/>
      <c r="F213" s="7" t="s">
        <v>10</v>
      </c>
      <c r="G213" s="12">
        <f>SUM(G189:G212)</f>
        <v>0</v>
      </c>
      <c r="O213" s="21"/>
    </row>
    <row r="214" spans="1:15" x14ac:dyDescent="0.25">
      <c r="A214" s="1"/>
      <c r="O214" s="21"/>
    </row>
    <row r="215" spans="1:15" x14ac:dyDescent="0.25">
      <c r="A215" s="1"/>
      <c r="O215" s="21"/>
    </row>
    <row r="216" spans="1:15" x14ac:dyDescent="0.25">
      <c r="A216" s="1">
        <v>36834</v>
      </c>
      <c r="B216" s="7">
        <v>0</v>
      </c>
      <c r="C216" s="29">
        <v>100</v>
      </c>
      <c r="D216" s="30">
        <v>1</v>
      </c>
      <c r="E216" s="30">
        <v>15.7</v>
      </c>
      <c r="F216" s="29">
        <v>6</v>
      </c>
      <c r="G216" s="30">
        <f t="shared" si="21"/>
        <v>869.99999999999989</v>
      </c>
      <c r="I216" s="1">
        <f t="shared" si="18"/>
        <v>36834</v>
      </c>
      <c r="J216">
        <f t="shared" si="19"/>
        <v>0</v>
      </c>
      <c r="O216" s="21">
        <f t="shared" si="22"/>
        <v>0</v>
      </c>
    </row>
    <row r="217" spans="1:15" x14ac:dyDescent="0.25">
      <c r="A217" s="1">
        <v>36834</v>
      </c>
      <c r="B217" s="7">
        <f>B216+1</f>
        <v>1</v>
      </c>
      <c r="C217" s="29">
        <v>150</v>
      </c>
      <c r="D217" s="30">
        <v>1</v>
      </c>
      <c r="E217" s="30">
        <v>13.1</v>
      </c>
      <c r="F217" s="29">
        <v>6</v>
      </c>
      <c r="G217" s="30">
        <f t="shared" si="21"/>
        <v>915</v>
      </c>
      <c r="I217" s="1">
        <f t="shared" si="18"/>
        <v>36834</v>
      </c>
      <c r="J217">
        <f t="shared" si="19"/>
        <v>1</v>
      </c>
      <c r="O217" s="21">
        <f t="shared" si="22"/>
        <v>0</v>
      </c>
    </row>
    <row r="218" spans="1:15" x14ac:dyDescent="0.25">
      <c r="A218" s="1">
        <v>36834</v>
      </c>
      <c r="B218" s="7">
        <f t="shared" si="23"/>
        <v>2</v>
      </c>
      <c r="C218" s="29">
        <v>100</v>
      </c>
      <c r="D218" s="30">
        <v>1</v>
      </c>
      <c r="E218" s="30">
        <v>13.1</v>
      </c>
      <c r="F218" s="29">
        <v>6</v>
      </c>
      <c r="G218" s="30">
        <f t="shared" si="21"/>
        <v>610</v>
      </c>
      <c r="I218" s="1">
        <f t="shared" si="18"/>
        <v>36834</v>
      </c>
      <c r="J218">
        <f t="shared" si="19"/>
        <v>2</v>
      </c>
      <c r="O218" s="21">
        <f t="shared" si="22"/>
        <v>0</v>
      </c>
    </row>
    <row r="219" spans="1:15" x14ac:dyDescent="0.25">
      <c r="A219" s="1">
        <v>36834</v>
      </c>
      <c r="B219" s="7">
        <f t="shared" si="23"/>
        <v>3</v>
      </c>
      <c r="C219" s="29">
        <v>100</v>
      </c>
      <c r="D219" s="30">
        <v>1.01</v>
      </c>
      <c r="E219" s="30">
        <v>10.3</v>
      </c>
      <c r="F219" s="29">
        <v>6</v>
      </c>
      <c r="G219" s="30">
        <f t="shared" si="21"/>
        <v>329.00000000000011</v>
      </c>
      <c r="I219" s="1">
        <f t="shared" si="18"/>
        <v>36834</v>
      </c>
      <c r="J219">
        <f t="shared" si="19"/>
        <v>3</v>
      </c>
      <c r="O219" s="21">
        <f t="shared" si="22"/>
        <v>0</v>
      </c>
    </row>
    <row r="220" spans="1:15" x14ac:dyDescent="0.25">
      <c r="A220" s="1">
        <v>36834</v>
      </c>
      <c r="B220" s="7">
        <f t="shared" si="23"/>
        <v>4</v>
      </c>
      <c r="C220" s="29">
        <v>200</v>
      </c>
      <c r="D220" s="30">
        <v>0.02</v>
      </c>
      <c r="E220" s="30">
        <v>10.3</v>
      </c>
      <c r="F220" s="29">
        <v>6</v>
      </c>
      <c r="G220" s="30">
        <f t="shared" si="21"/>
        <v>856.00000000000023</v>
      </c>
      <c r="I220" s="1">
        <f t="shared" si="18"/>
        <v>36834</v>
      </c>
      <c r="J220">
        <f t="shared" si="19"/>
        <v>4</v>
      </c>
      <c r="O220" s="21">
        <f t="shared" si="22"/>
        <v>0</v>
      </c>
    </row>
    <row r="221" spans="1:15" x14ac:dyDescent="0.25">
      <c r="A221" s="1">
        <v>36834</v>
      </c>
      <c r="B221" s="7">
        <f t="shared" si="23"/>
        <v>5</v>
      </c>
      <c r="C221" s="29">
        <v>200</v>
      </c>
      <c r="D221" s="30">
        <v>1.01</v>
      </c>
      <c r="E221" s="30">
        <v>13.5</v>
      </c>
      <c r="F221" s="29">
        <v>6</v>
      </c>
      <c r="G221" s="30">
        <f t="shared" si="21"/>
        <v>1298</v>
      </c>
      <c r="I221" s="1">
        <f t="shared" si="18"/>
        <v>36834</v>
      </c>
      <c r="J221">
        <f t="shared" si="19"/>
        <v>5</v>
      </c>
      <c r="O221" s="21">
        <f t="shared" si="22"/>
        <v>0</v>
      </c>
    </row>
    <row r="222" spans="1:15" x14ac:dyDescent="0.25">
      <c r="A222" s="1">
        <v>36834</v>
      </c>
      <c r="B222" s="7">
        <f t="shared" si="23"/>
        <v>6</v>
      </c>
      <c r="C222" s="29">
        <v>200</v>
      </c>
      <c r="D222" s="30">
        <v>2</v>
      </c>
      <c r="E222" s="30">
        <v>11.3</v>
      </c>
      <c r="F222" s="29">
        <v>6</v>
      </c>
      <c r="G222" s="30">
        <f t="shared" si="21"/>
        <v>660.00000000000011</v>
      </c>
      <c r="I222" s="1">
        <f t="shared" si="18"/>
        <v>36834</v>
      </c>
      <c r="J222">
        <f t="shared" si="19"/>
        <v>6</v>
      </c>
      <c r="O222" s="21">
        <f t="shared" si="22"/>
        <v>0</v>
      </c>
    </row>
    <row r="223" spans="1:15" x14ac:dyDescent="0.25">
      <c r="A223" s="1">
        <v>36834</v>
      </c>
      <c r="B223" s="7">
        <f t="shared" si="23"/>
        <v>7</v>
      </c>
      <c r="C223" s="29">
        <v>0</v>
      </c>
      <c r="D223" s="30">
        <v>8</v>
      </c>
      <c r="E223" s="30">
        <v>38.700000000000003</v>
      </c>
      <c r="F223" s="29"/>
      <c r="G223" s="30">
        <f t="shared" si="21"/>
        <v>0</v>
      </c>
      <c r="I223" s="1">
        <f t="shared" si="18"/>
        <v>36834</v>
      </c>
      <c r="J223">
        <f t="shared" si="19"/>
        <v>7</v>
      </c>
      <c r="O223" s="21">
        <f t="shared" si="22"/>
        <v>0</v>
      </c>
    </row>
    <row r="224" spans="1:15" x14ac:dyDescent="0.25">
      <c r="A224" s="1">
        <v>36834</v>
      </c>
      <c r="B224" s="7">
        <f t="shared" si="23"/>
        <v>8</v>
      </c>
      <c r="C224" s="29">
        <v>0</v>
      </c>
      <c r="D224" s="30">
        <v>20</v>
      </c>
      <c r="E224" s="30">
        <v>43.6</v>
      </c>
      <c r="F224" s="29"/>
      <c r="G224" s="30">
        <f t="shared" si="21"/>
        <v>0</v>
      </c>
      <c r="I224" s="1">
        <f t="shared" si="18"/>
        <v>36834</v>
      </c>
      <c r="J224">
        <f t="shared" si="19"/>
        <v>8</v>
      </c>
      <c r="O224" s="21">
        <f t="shared" si="22"/>
        <v>0</v>
      </c>
    </row>
    <row r="225" spans="1:15" x14ac:dyDescent="0.25">
      <c r="A225" s="1">
        <v>36834</v>
      </c>
      <c r="B225" s="7">
        <f t="shared" si="23"/>
        <v>9</v>
      </c>
      <c r="C225" s="29">
        <v>0</v>
      </c>
      <c r="D225" s="30">
        <v>20.99</v>
      </c>
      <c r="E225" s="30">
        <v>22.5</v>
      </c>
      <c r="F225" s="29"/>
      <c r="G225" s="30">
        <f t="shared" si="21"/>
        <v>0</v>
      </c>
      <c r="I225" s="1">
        <f t="shared" si="18"/>
        <v>36834</v>
      </c>
      <c r="J225">
        <f t="shared" si="19"/>
        <v>9</v>
      </c>
      <c r="O225" s="21">
        <f t="shared" si="22"/>
        <v>0</v>
      </c>
    </row>
    <row r="226" spans="1:15" x14ac:dyDescent="0.25">
      <c r="A226" s="1">
        <v>36834</v>
      </c>
      <c r="B226" s="7">
        <f t="shared" si="23"/>
        <v>10</v>
      </c>
      <c r="C226" s="29">
        <v>0</v>
      </c>
      <c r="D226" s="30">
        <v>34.99</v>
      </c>
      <c r="E226" s="30">
        <v>39.200000000000003</v>
      </c>
      <c r="F226" s="29"/>
      <c r="G226" s="30">
        <f t="shared" si="21"/>
        <v>0</v>
      </c>
      <c r="I226" s="1">
        <f t="shared" si="18"/>
        <v>36834</v>
      </c>
      <c r="J226">
        <f t="shared" si="19"/>
        <v>10</v>
      </c>
      <c r="O226" s="21">
        <f t="shared" si="22"/>
        <v>0</v>
      </c>
    </row>
    <row r="227" spans="1:15" x14ac:dyDescent="0.25">
      <c r="A227" s="1">
        <v>36834</v>
      </c>
      <c r="B227" s="7">
        <f t="shared" si="23"/>
        <v>11</v>
      </c>
      <c r="C227" s="29">
        <v>0</v>
      </c>
      <c r="D227" s="30">
        <v>29.9</v>
      </c>
      <c r="E227" s="30">
        <v>40.1</v>
      </c>
      <c r="F227" s="29"/>
      <c r="G227" s="30">
        <f t="shared" si="21"/>
        <v>0</v>
      </c>
      <c r="I227" s="1">
        <f t="shared" si="18"/>
        <v>36834</v>
      </c>
      <c r="J227">
        <f t="shared" si="19"/>
        <v>11</v>
      </c>
      <c r="O227" s="21">
        <f t="shared" si="22"/>
        <v>0</v>
      </c>
    </row>
    <row r="228" spans="1:15" x14ac:dyDescent="0.25">
      <c r="A228" s="1">
        <v>36834</v>
      </c>
      <c r="B228" s="7">
        <f t="shared" si="23"/>
        <v>12</v>
      </c>
      <c r="C228" s="29">
        <v>0</v>
      </c>
      <c r="D228" s="30">
        <v>32.89</v>
      </c>
      <c r="E228" s="30">
        <v>21.1</v>
      </c>
      <c r="F228" s="29"/>
      <c r="G228" s="30">
        <f t="shared" si="21"/>
        <v>0</v>
      </c>
      <c r="I228" s="1">
        <f t="shared" si="18"/>
        <v>36834</v>
      </c>
      <c r="J228">
        <f t="shared" si="19"/>
        <v>12</v>
      </c>
      <c r="O228" s="21">
        <f t="shared" si="22"/>
        <v>0</v>
      </c>
    </row>
    <row r="229" spans="1:15" x14ac:dyDescent="0.25">
      <c r="A229" s="1">
        <v>36834</v>
      </c>
      <c r="B229" s="7">
        <f t="shared" si="23"/>
        <v>13</v>
      </c>
      <c r="C229" s="29">
        <v>0</v>
      </c>
      <c r="D229" s="30">
        <v>28</v>
      </c>
      <c r="E229" s="30">
        <v>19.5</v>
      </c>
      <c r="F229" s="29"/>
      <c r="G229" s="30">
        <f t="shared" si="21"/>
        <v>0</v>
      </c>
      <c r="I229" s="1">
        <f t="shared" si="18"/>
        <v>36834</v>
      </c>
      <c r="J229">
        <f t="shared" si="19"/>
        <v>13</v>
      </c>
      <c r="O229" s="21">
        <f t="shared" si="22"/>
        <v>0</v>
      </c>
    </row>
    <row r="230" spans="1:15" x14ac:dyDescent="0.25">
      <c r="A230" s="1">
        <v>36834</v>
      </c>
      <c r="B230" s="7">
        <f t="shared" si="23"/>
        <v>14</v>
      </c>
      <c r="C230" s="29">
        <v>0</v>
      </c>
      <c r="D230" s="30">
        <v>29.89</v>
      </c>
      <c r="E230" s="30">
        <v>20.8</v>
      </c>
      <c r="F230" s="29"/>
      <c r="G230" s="30">
        <f t="shared" si="21"/>
        <v>0</v>
      </c>
      <c r="I230" s="1">
        <f t="shared" ref="I230:I265" si="24">A230</f>
        <v>36834</v>
      </c>
      <c r="J230">
        <f t="shared" ref="J230:J265" si="25">B230</f>
        <v>14</v>
      </c>
      <c r="O230" s="21">
        <f t="shared" si="22"/>
        <v>0</v>
      </c>
    </row>
    <row r="231" spans="1:15" x14ac:dyDescent="0.25">
      <c r="A231" s="1">
        <v>36834</v>
      </c>
      <c r="B231" s="7">
        <f t="shared" si="23"/>
        <v>15</v>
      </c>
      <c r="C231" s="29">
        <v>0</v>
      </c>
      <c r="D231" s="30">
        <v>38</v>
      </c>
      <c r="E231" s="30">
        <v>20.100000000000001</v>
      </c>
      <c r="F231" s="29"/>
      <c r="G231" s="30">
        <f t="shared" si="21"/>
        <v>0</v>
      </c>
      <c r="I231" s="1">
        <f t="shared" si="24"/>
        <v>36834</v>
      </c>
      <c r="J231">
        <f t="shared" si="25"/>
        <v>15</v>
      </c>
      <c r="O231" s="21">
        <f t="shared" si="22"/>
        <v>0</v>
      </c>
    </row>
    <row r="232" spans="1:15" x14ac:dyDescent="0.25">
      <c r="A232" s="1">
        <v>36834</v>
      </c>
      <c r="B232" s="7">
        <f t="shared" si="23"/>
        <v>16</v>
      </c>
      <c r="C232" s="29">
        <v>0</v>
      </c>
      <c r="D232" s="30">
        <v>35</v>
      </c>
      <c r="E232" s="30">
        <v>40.1</v>
      </c>
      <c r="F232" s="29"/>
      <c r="G232" s="30">
        <f t="shared" si="21"/>
        <v>0</v>
      </c>
      <c r="I232" s="1">
        <f t="shared" si="24"/>
        <v>36834</v>
      </c>
      <c r="J232">
        <f t="shared" si="25"/>
        <v>16</v>
      </c>
      <c r="O232" s="21">
        <f t="shared" si="22"/>
        <v>0</v>
      </c>
    </row>
    <row r="233" spans="1:15" x14ac:dyDescent="0.25">
      <c r="A233" s="1">
        <v>36834</v>
      </c>
      <c r="B233" s="7">
        <f t="shared" si="23"/>
        <v>17</v>
      </c>
      <c r="C233" s="29">
        <v>0</v>
      </c>
      <c r="D233" s="30">
        <v>46.39</v>
      </c>
      <c r="E233" s="30">
        <v>81.3</v>
      </c>
      <c r="F233" s="29"/>
      <c r="G233" s="30">
        <f t="shared" ref="G233:G239" si="26">IF(D233&gt;0,(E233-D233-F233)*C233,(E233+(-D233)-F233)*C233)</f>
        <v>0</v>
      </c>
      <c r="I233" s="1">
        <f t="shared" si="24"/>
        <v>36834</v>
      </c>
      <c r="J233">
        <f t="shared" si="25"/>
        <v>17</v>
      </c>
      <c r="O233" s="21">
        <f t="shared" si="22"/>
        <v>0</v>
      </c>
    </row>
    <row r="234" spans="1:15" x14ac:dyDescent="0.25">
      <c r="A234" s="1">
        <v>36834</v>
      </c>
      <c r="B234" s="7">
        <f t="shared" si="23"/>
        <v>18</v>
      </c>
      <c r="C234" s="29">
        <v>0</v>
      </c>
      <c r="D234" s="30">
        <v>35.01</v>
      </c>
      <c r="E234" s="30">
        <v>59.3</v>
      </c>
      <c r="F234" s="29"/>
      <c r="G234" s="30">
        <f t="shared" si="26"/>
        <v>0</v>
      </c>
      <c r="I234" s="1">
        <f t="shared" si="24"/>
        <v>36834</v>
      </c>
      <c r="J234">
        <f t="shared" si="25"/>
        <v>18</v>
      </c>
      <c r="O234" s="21">
        <f t="shared" si="22"/>
        <v>0</v>
      </c>
    </row>
    <row r="235" spans="1:15" x14ac:dyDescent="0.25">
      <c r="A235" s="1">
        <v>36834</v>
      </c>
      <c r="B235" s="7">
        <f t="shared" si="23"/>
        <v>19</v>
      </c>
      <c r="C235" s="7">
        <v>110</v>
      </c>
      <c r="D235" s="11">
        <v>35</v>
      </c>
      <c r="E235" s="11">
        <v>58.8</v>
      </c>
      <c r="F235" s="7">
        <v>6</v>
      </c>
      <c r="G235" s="11">
        <f t="shared" si="26"/>
        <v>1957.9999999999998</v>
      </c>
      <c r="I235" s="1">
        <f t="shared" si="24"/>
        <v>36834</v>
      </c>
      <c r="J235">
        <f t="shared" si="25"/>
        <v>19</v>
      </c>
      <c r="O235" s="21">
        <f t="shared" si="22"/>
        <v>0</v>
      </c>
    </row>
    <row r="236" spans="1:15" x14ac:dyDescent="0.25">
      <c r="A236" s="1">
        <v>36834</v>
      </c>
      <c r="B236" s="7">
        <f t="shared" si="23"/>
        <v>20</v>
      </c>
      <c r="C236" s="7">
        <v>42</v>
      </c>
      <c r="D236" s="11">
        <v>20.010000000000002</v>
      </c>
      <c r="E236" s="11">
        <v>43.8</v>
      </c>
      <c r="F236" s="7">
        <v>6</v>
      </c>
      <c r="G236" s="11">
        <f t="shared" si="26"/>
        <v>747.17999999999984</v>
      </c>
      <c r="I236" s="1">
        <f t="shared" si="24"/>
        <v>36834</v>
      </c>
      <c r="J236">
        <f t="shared" si="25"/>
        <v>20</v>
      </c>
      <c r="O236" s="21">
        <f t="shared" si="22"/>
        <v>0</v>
      </c>
    </row>
    <row r="237" spans="1:15" x14ac:dyDescent="0.25">
      <c r="A237" s="1">
        <v>36834</v>
      </c>
      <c r="B237" s="7">
        <f t="shared" si="23"/>
        <v>21</v>
      </c>
      <c r="C237" s="7">
        <v>58</v>
      </c>
      <c r="D237" s="11">
        <v>15</v>
      </c>
      <c r="E237" s="11">
        <v>20.2</v>
      </c>
      <c r="F237" s="7">
        <v>6</v>
      </c>
      <c r="G237" s="31">
        <f t="shared" si="26"/>
        <v>-46.400000000000041</v>
      </c>
      <c r="I237" s="1">
        <f t="shared" si="24"/>
        <v>36834</v>
      </c>
      <c r="J237">
        <f t="shared" si="25"/>
        <v>21</v>
      </c>
      <c r="O237" s="21">
        <f t="shared" si="22"/>
        <v>0</v>
      </c>
    </row>
    <row r="238" spans="1:15" x14ac:dyDescent="0.25">
      <c r="A238" s="1">
        <v>36834</v>
      </c>
      <c r="B238" s="7">
        <f t="shared" si="23"/>
        <v>22</v>
      </c>
      <c r="C238" s="7">
        <v>0</v>
      </c>
      <c r="D238" s="11">
        <v>15</v>
      </c>
      <c r="E238" s="11">
        <v>20</v>
      </c>
      <c r="G238" s="11">
        <f t="shared" si="26"/>
        <v>0</v>
      </c>
      <c r="I238" s="1">
        <f t="shared" si="24"/>
        <v>36834</v>
      </c>
      <c r="J238">
        <f t="shared" si="25"/>
        <v>22</v>
      </c>
      <c r="O238" s="21">
        <f t="shared" si="22"/>
        <v>0</v>
      </c>
    </row>
    <row r="239" spans="1:15" x14ac:dyDescent="0.25">
      <c r="A239" s="1">
        <v>36834</v>
      </c>
      <c r="B239" s="7">
        <f t="shared" si="23"/>
        <v>23</v>
      </c>
      <c r="C239" s="7">
        <v>200</v>
      </c>
      <c r="D239" s="11">
        <v>0</v>
      </c>
      <c r="E239" s="11">
        <v>17.899999999999999</v>
      </c>
      <c r="F239" s="7">
        <v>6</v>
      </c>
      <c r="G239" s="11">
        <f t="shared" si="26"/>
        <v>2379.9999999999995</v>
      </c>
      <c r="I239" s="1">
        <f t="shared" si="24"/>
        <v>36834</v>
      </c>
      <c r="J239">
        <f t="shared" si="25"/>
        <v>23</v>
      </c>
      <c r="O239" s="21">
        <f t="shared" si="22"/>
        <v>0</v>
      </c>
    </row>
    <row r="240" spans="1:15" x14ac:dyDescent="0.25">
      <c r="A240" s="1"/>
      <c r="F240" s="18" t="s">
        <v>11</v>
      </c>
      <c r="G240" s="32">
        <f>SUM(G216:G239)</f>
        <v>10576.78</v>
      </c>
      <c r="O240" s="21"/>
    </row>
    <row r="241" spans="1:15" x14ac:dyDescent="0.25">
      <c r="A241" s="1"/>
      <c r="O241" s="21"/>
    </row>
    <row r="242" spans="1:15" x14ac:dyDescent="0.25">
      <c r="A242" s="1">
        <v>36835</v>
      </c>
      <c r="B242" s="7">
        <v>0</v>
      </c>
      <c r="C242" s="7">
        <v>100</v>
      </c>
      <c r="D242" s="11">
        <v>-0.01</v>
      </c>
      <c r="E242" s="11">
        <v>13</v>
      </c>
      <c r="F242" s="7">
        <v>6</v>
      </c>
      <c r="G242" s="11">
        <f t="shared" ref="G242:G265" si="27">IF(D242&gt;0,(E242-D242-F242)*C242,(E242+(-D242)-F242)*C242)</f>
        <v>701</v>
      </c>
      <c r="I242" s="1">
        <f t="shared" si="24"/>
        <v>36835</v>
      </c>
      <c r="J242" s="7">
        <f t="shared" si="25"/>
        <v>0</v>
      </c>
      <c r="O242" s="21">
        <f t="shared" ref="O242:O265" si="28">((M242-L242)*K242)-N242</f>
        <v>0</v>
      </c>
    </row>
    <row r="243" spans="1:15" x14ac:dyDescent="0.25">
      <c r="A243" s="1">
        <v>36835</v>
      </c>
      <c r="B243" s="7">
        <f>B242+1</f>
        <v>1</v>
      </c>
      <c r="C243" s="7">
        <v>250</v>
      </c>
      <c r="D243" s="11">
        <v>1.1100000000000001</v>
      </c>
      <c r="E243" s="11">
        <v>14.8</v>
      </c>
      <c r="F243" s="7">
        <v>6</v>
      </c>
      <c r="G243" s="11">
        <f t="shared" si="27"/>
        <v>1922.5000000000002</v>
      </c>
      <c r="I243" s="1">
        <f t="shared" si="24"/>
        <v>36835</v>
      </c>
      <c r="J243" s="7">
        <f t="shared" si="25"/>
        <v>1</v>
      </c>
      <c r="O243" s="21">
        <f t="shared" si="28"/>
        <v>0</v>
      </c>
    </row>
    <row r="244" spans="1:15" x14ac:dyDescent="0.25">
      <c r="A244" s="1">
        <v>36835</v>
      </c>
      <c r="B244" s="7">
        <f t="shared" ref="B244:B265" si="29">B243+1</f>
        <v>2</v>
      </c>
      <c r="C244" s="7">
        <v>450</v>
      </c>
      <c r="D244" s="11">
        <v>4</v>
      </c>
      <c r="E244" s="11">
        <v>12.5</v>
      </c>
      <c r="F244" s="7">
        <v>6</v>
      </c>
      <c r="G244" s="11">
        <f t="shared" si="27"/>
        <v>1125</v>
      </c>
      <c r="I244" s="1">
        <f t="shared" si="24"/>
        <v>36835</v>
      </c>
      <c r="J244" s="7">
        <f t="shared" si="25"/>
        <v>2</v>
      </c>
      <c r="O244" s="21">
        <f t="shared" si="28"/>
        <v>0</v>
      </c>
    </row>
    <row r="245" spans="1:15" x14ac:dyDescent="0.25">
      <c r="A245" s="1">
        <v>36835</v>
      </c>
      <c r="B245" s="7">
        <f t="shared" si="29"/>
        <v>3</v>
      </c>
      <c r="C245" s="7">
        <v>450</v>
      </c>
      <c r="D245" s="11">
        <v>2</v>
      </c>
      <c r="E245" s="11">
        <v>12.4</v>
      </c>
      <c r="F245" s="7">
        <v>6</v>
      </c>
      <c r="G245" s="11">
        <f t="shared" si="27"/>
        <v>1980.0000000000002</v>
      </c>
      <c r="I245" s="1">
        <f t="shared" si="24"/>
        <v>36835</v>
      </c>
      <c r="J245" s="7">
        <f t="shared" si="25"/>
        <v>3</v>
      </c>
      <c r="O245" s="21">
        <f t="shared" si="28"/>
        <v>0</v>
      </c>
    </row>
    <row r="246" spans="1:15" x14ac:dyDescent="0.25">
      <c r="A246" s="1">
        <v>36835</v>
      </c>
      <c r="B246" s="7">
        <f t="shared" si="29"/>
        <v>4</v>
      </c>
      <c r="C246" s="7">
        <v>100</v>
      </c>
      <c r="D246" s="11">
        <v>1</v>
      </c>
      <c r="E246" s="11">
        <v>13.2</v>
      </c>
      <c r="F246" s="7">
        <v>6</v>
      </c>
      <c r="G246" s="11">
        <f t="shared" si="27"/>
        <v>619.99999999999989</v>
      </c>
      <c r="I246" s="1">
        <f t="shared" si="24"/>
        <v>36835</v>
      </c>
      <c r="J246" s="7">
        <f t="shared" si="25"/>
        <v>4</v>
      </c>
      <c r="O246" s="21">
        <f t="shared" si="28"/>
        <v>0</v>
      </c>
    </row>
    <row r="247" spans="1:15" x14ac:dyDescent="0.25">
      <c r="A247" s="1">
        <v>36835</v>
      </c>
      <c r="B247" s="7">
        <f t="shared" si="29"/>
        <v>5</v>
      </c>
      <c r="C247" s="7">
        <v>300</v>
      </c>
      <c r="D247" s="11">
        <v>1.5</v>
      </c>
      <c r="E247" s="11">
        <v>15.2</v>
      </c>
      <c r="F247" s="7">
        <v>6</v>
      </c>
      <c r="G247" s="11">
        <f>IF(D247&gt;0,(E247-D247-F247)*C247,(E247+(-D247)-F247)*C247)</f>
        <v>2310</v>
      </c>
      <c r="I247" s="1">
        <f t="shared" si="24"/>
        <v>36835</v>
      </c>
      <c r="J247" s="7">
        <f t="shared" si="25"/>
        <v>5</v>
      </c>
      <c r="O247" s="21">
        <f t="shared" si="28"/>
        <v>0</v>
      </c>
    </row>
    <row r="248" spans="1:15" x14ac:dyDescent="0.25">
      <c r="A248" s="1">
        <v>36835</v>
      </c>
      <c r="B248" s="7">
        <f t="shared" si="29"/>
        <v>6</v>
      </c>
      <c r="C248" s="7">
        <v>450</v>
      </c>
      <c r="D248" s="11">
        <v>4</v>
      </c>
      <c r="E248" s="11">
        <v>14.1</v>
      </c>
      <c r="F248" s="7">
        <v>6</v>
      </c>
      <c r="G248" s="11">
        <f>IF(D248&gt;0,(E248-D248-F248)*C248,(E248+(-D248)-F248)*C248)</f>
        <v>1844.9999999999998</v>
      </c>
      <c r="I248" s="1">
        <f t="shared" si="24"/>
        <v>36835</v>
      </c>
      <c r="J248" s="7">
        <f t="shared" si="25"/>
        <v>6</v>
      </c>
      <c r="O248" s="21">
        <f t="shared" si="28"/>
        <v>0</v>
      </c>
    </row>
    <row r="249" spans="1:15" x14ac:dyDescent="0.25">
      <c r="A249" s="1">
        <v>36835</v>
      </c>
      <c r="B249" s="7">
        <f t="shared" si="29"/>
        <v>7</v>
      </c>
      <c r="C249" s="7">
        <v>100</v>
      </c>
      <c r="D249" s="11">
        <v>15</v>
      </c>
      <c r="E249" s="11">
        <v>15.6</v>
      </c>
      <c r="F249" s="7">
        <v>6</v>
      </c>
      <c r="G249" s="31">
        <f t="shared" si="27"/>
        <v>-540</v>
      </c>
      <c r="I249" s="1">
        <f t="shared" si="24"/>
        <v>36835</v>
      </c>
      <c r="J249" s="7">
        <f t="shared" si="25"/>
        <v>7</v>
      </c>
      <c r="O249" s="21">
        <f t="shared" si="28"/>
        <v>0</v>
      </c>
    </row>
    <row r="250" spans="1:15" x14ac:dyDescent="0.25">
      <c r="A250" s="1">
        <v>36835</v>
      </c>
      <c r="B250" s="7">
        <f t="shared" si="29"/>
        <v>8</v>
      </c>
      <c r="C250" s="7">
        <v>0</v>
      </c>
      <c r="D250" s="11">
        <v>26.99</v>
      </c>
      <c r="E250" s="11">
        <v>21.7</v>
      </c>
      <c r="F250" s="7">
        <v>6</v>
      </c>
      <c r="G250" s="11">
        <f t="shared" si="27"/>
        <v>0</v>
      </c>
      <c r="I250" s="1">
        <f t="shared" si="24"/>
        <v>36835</v>
      </c>
      <c r="J250" s="7">
        <f t="shared" si="25"/>
        <v>8</v>
      </c>
      <c r="O250" s="21">
        <f t="shared" si="28"/>
        <v>0</v>
      </c>
    </row>
    <row r="251" spans="1:15" x14ac:dyDescent="0.25">
      <c r="A251" s="1">
        <v>36835</v>
      </c>
      <c r="B251" s="7">
        <f t="shared" si="29"/>
        <v>9</v>
      </c>
      <c r="C251" s="7">
        <v>0</v>
      </c>
      <c r="D251" s="11">
        <v>26.99</v>
      </c>
      <c r="E251" s="11">
        <v>18.5</v>
      </c>
      <c r="F251" s="7">
        <v>6</v>
      </c>
      <c r="G251" s="11">
        <f t="shared" si="27"/>
        <v>0</v>
      </c>
      <c r="I251" s="1">
        <f t="shared" si="24"/>
        <v>36835</v>
      </c>
      <c r="J251" s="7">
        <f t="shared" si="25"/>
        <v>9</v>
      </c>
      <c r="O251" s="21">
        <f t="shared" si="28"/>
        <v>0</v>
      </c>
    </row>
    <row r="252" spans="1:15" x14ac:dyDescent="0.25">
      <c r="A252" s="1">
        <v>36835</v>
      </c>
      <c r="B252" s="7">
        <f t="shared" si="29"/>
        <v>10</v>
      </c>
      <c r="C252" s="7">
        <v>0</v>
      </c>
      <c r="D252" s="11">
        <v>17</v>
      </c>
      <c r="E252" s="11">
        <v>18.7</v>
      </c>
      <c r="F252" s="7">
        <v>6</v>
      </c>
      <c r="G252" s="11">
        <f t="shared" si="27"/>
        <v>0</v>
      </c>
      <c r="I252" s="1">
        <f t="shared" si="24"/>
        <v>36835</v>
      </c>
      <c r="J252" s="7">
        <f t="shared" si="25"/>
        <v>10</v>
      </c>
      <c r="O252" s="21">
        <f t="shared" si="28"/>
        <v>0</v>
      </c>
    </row>
    <row r="253" spans="1:15" x14ac:dyDescent="0.25">
      <c r="A253" s="1">
        <v>36835</v>
      </c>
      <c r="B253" s="7">
        <f t="shared" si="29"/>
        <v>11</v>
      </c>
      <c r="C253" s="7">
        <v>100</v>
      </c>
      <c r="D253" s="11">
        <v>8</v>
      </c>
      <c r="E253" s="11">
        <v>18.7</v>
      </c>
      <c r="F253" s="7">
        <v>6</v>
      </c>
      <c r="G253" s="11">
        <f t="shared" si="27"/>
        <v>469.99999999999994</v>
      </c>
      <c r="I253" s="1">
        <f t="shared" si="24"/>
        <v>36835</v>
      </c>
      <c r="J253" s="7">
        <f t="shared" si="25"/>
        <v>11</v>
      </c>
      <c r="O253" s="21">
        <f t="shared" si="28"/>
        <v>0</v>
      </c>
    </row>
    <row r="254" spans="1:15" x14ac:dyDescent="0.25">
      <c r="A254" s="1">
        <v>36835</v>
      </c>
      <c r="B254" s="7">
        <f t="shared" si="29"/>
        <v>12</v>
      </c>
      <c r="C254" s="7">
        <v>200</v>
      </c>
      <c r="D254" s="11">
        <v>8</v>
      </c>
      <c r="E254" s="11">
        <v>19</v>
      </c>
      <c r="F254" s="7">
        <v>6</v>
      </c>
      <c r="G254" s="11">
        <f t="shared" si="27"/>
        <v>1000</v>
      </c>
      <c r="I254" s="1">
        <f t="shared" si="24"/>
        <v>36835</v>
      </c>
      <c r="J254" s="7">
        <f t="shared" si="25"/>
        <v>12</v>
      </c>
      <c r="O254" s="21">
        <f t="shared" si="28"/>
        <v>0</v>
      </c>
    </row>
    <row r="255" spans="1:15" x14ac:dyDescent="0.25">
      <c r="A255" s="1">
        <v>36835</v>
      </c>
      <c r="B255" s="7">
        <f t="shared" si="29"/>
        <v>13</v>
      </c>
      <c r="C255" s="7">
        <v>0</v>
      </c>
      <c r="D255" s="11">
        <v>7.99</v>
      </c>
      <c r="E255" s="11">
        <v>20.3</v>
      </c>
      <c r="F255" s="7">
        <v>6</v>
      </c>
      <c r="G255" s="11">
        <f t="shared" si="27"/>
        <v>0</v>
      </c>
      <c r="I255" s="1">
        <f t="shared" si="24"/>
        <v>36835</v>
      </c>
      <c r="J255" s="7">
        <f t="shared" si="25"/>
        <v>13</v>
      </c>
      <c r="O255" s="21">
        <f t="shared" si="28"/>
        <v>0</v>
      </c>
    </row>
    <row r="256" spans="1:15" x14ac:dyDescent="0.25">
      <c r="A256" s="1">
        <v>36835</v>
      </c>
      <c r="B256" s="7">
        <f t="shared" si="29"/>
        <v>14</v>
      </c>
      <c r="C256" s="7">
        <v>250</v>
      </c>
      <c r="D256" s="11">
        <v>8.5</v>
      </c>
      <c r="E256" s="11">
        <v>16.399999999999999</v>
      </c>
      <c r="F256" s="7">
        <v>6</v>
      </c>
      <c r="G256" s="11">
        <f t="shared" si="27"/>
        <v>474.99999999999966</v>
      </c>
      <c r="I256" s="1">
        <f t="shared" si="24"/>
        <v>36835</v>
      </c>
      <c r="J256" s="7">
        <f t="shared" si="25"/>
        <v>14</v>
      </c>
      <c r="O256" s="21">
        <f t="shared" si="28"/>
        <v>0</v>
      </c>
    </row>
    <row r="257" spans="1:15" x14ac:dyDescent="0.25">
      <c r="A257" s="1">
        <v>36835</v>
      </c>
      <c r="B257" s="7">
        <f t="shared" si="29"/>
        <v>15</v>
      </c>
      <c r="C257" s="7">
        <v>0</v>
      </c>
      <c r="D257" s="11">
        <v>9.9</v>
      </c>
      <c r="E257" s="11">
        <v>17.100000000000001</v>
      </c>
      <c r="F257" s="7">
        <v>6</v>
      </c>
      <c r="G257" s="11">
        <f t="shared" si="27"/>
        <v>0</v>
      </c>
      <c r="I257" s="1">
        <f t="shared" si="24"/>
        <v>36835</v>
      </c>
      <c r="J257" s="7">
        <f t="shared" si="25"/>
        <v>15</v>
      </c>
      <c r="O257" s="21">
        <f t="shared" si="28"/>
        <v>0</v>
      </c>
    </row>
    <row r="258" spans="1:15" x14ac:dyDescent="0.25">
      <c r="A258" s="1">
        <v>36835</v>
      </c>
      <c r="B258" s="7">
        <f t="shared" si="29"/>
        <v>16</v>
      </c>
      <c r="C258" s="7">
        <v>0</v>
      </c>
      <c r="D258" s="11">
        <v>26.99</v>
      </c>
      <c r="E258" s="11">
        <v>16.899999999999999</v>
      </c>
      <c r="F258" s="7">
        <v>6</v>
      </c>
      <c r="G258" s="11">
        <f t="shared" si="27"/>
        <v>0</v>
      </c>
      <c r="I258" s="1">
        <f t="shared" si="24"/>
        <v>36835</v>
      </c>
      <c r="J258" s="7">
        <f t="shared" si="25"/>
        <v>16</v>
      </c>
      <c r="O258" s="21">
        <f t="shared" si="28"/>
        <v>0</v>
      </c>
    </row>
    <row r="259" spans="1:15" x14ac:dyDescent="0.25">
      <c r="A259" s="1">
        <v>36835</v>
      </c>
      <c r="B259" s="7">
        <f t="shared" si="29"/>
        <v>17</v>
      </c>
      <c r="C259" s="7">
        <v>100</v>
      </c>
      <c r="D259" s="11">
        <v>30</v>
      </c>
      <c r="E259" s="11">
        <v>68.400000000000006</v>
      </c>
      <c r="F259" s="7">
        <v>6</v>
      </c>
      <c r="G259" s="11">
        <f t="shared" si="27"/>
        <v>3240.0000000000005</v>
      </c>
      <c r="I259" s="1">
        <f t="shared" si="24"/>
        <v>36835</v>
      </c>
      <c r="J259" s="7">
        <f t="shared" si="25"/>
        <v>17</v>
      </c>
      <c r="O259" s="21">
        <f t="shared" si="28"/>
        <v>0</v>
      </c>
    </row>
    <row r="260" spans="1:15" x14ac:dyDescent="0.25">
      <c r="A260" s="1">
        <v>36835</v>
      </c>
      <c r="B260" s="7">
        <f t="shared" si="29"/>
        <v>18</v>
      </c>
      <c r="C260" s="7">
        <v>0</v>
      </c>
      <c r="D260" s="11">
        <v>60</v>
      </c>
      <c r="E260" s="11"/>
      <c r="G260" s="11">
        <f t="shared" si="27"/>
        <v>0</v>
      </c>
      <c r="I260" s="1">
        <f t="shared" si="24"/>
        <v>36835</v>
      </c>
      <c r="J260" s="7">
        <f t="shared" si="25"/>
        <v>18</v>
      </c>
      <c r="O260" s="21">
        <f t="shared" si="28"/>
        <v>0</v>
      </c>
    </row>
    <row r="261" spans="1:15" x14ac:dyDescent="0.25">
      <c r="A261" s="1">
        <v>36835</v>
      </c>
      <c r="B261" s="7">
        <f t="shared" si="29"/>
        <v>19</v>
      </c>
      <c r="C261" s="7">
        <v>0</v>
      </c>
      <c r="D261" s="11">
        <v>69</v>
      </c>
      <c r="E261" s="11"/>
      <c r="G261" s="11">
        <f t="shared" si="27"/>
        <v>0</v>
      </c>
      <c r="I261" s="1">
        <f t="shared" si="24"/>
        <v>36835</v>
      </c>
      <c r="J261" s="7">
        <f t="shared" si="25"/>
        <v>19</v>
      </c>
      <c r="O261" s="21">
        <f t="shared" si="28"/>
        <v>0</v>
      </c>
    </row>
    <row r="262" spans="1:15" x14ac:dyDescent="0.25">
      <c r="A262" s="1">
        <v>36835</v>
      </c>
      <c r="B262" s="7">
        <f t="shared" si="29"/>
        <v>20</v>
      </c>
      <c r="C262" s="7">
        <v>0</v>
      </c>
      <c r="D262" s="11">
        <v>84.5</v>
      </c>
      <c r="E262" s="11"/>
      <c r="G262" s="11">
        <f t="shared" si="27"/>
        <v>0</v>
      </c>
      <c r="I262" s="1">
        <f t="shared" si="24"/>
        <v>36835</v>
      </c>
      <c r="J262" s="7">
        <f t="shared" si="25"/>
        <v>20</v>
      </c>
      <c r="O262" s="21">
        <f t="shared" si="28"/>
        <v>0</v>
      </c>
    </row>
    <row r="263" spans="1:15" x14ac:dyDescent="0.25">
      <c r="A263" s="1">
        <v>36835</v>
      </c>
      <c r="B263" s="7">
        <f t="shared" si="29"/>
        <v>21</v>
      </c>
      <c r="C263" s="7">
        <v>0</v>
      </c>
      <c r="D263" s="11">
        <v>58.05</v>
      </c>
      <c r="E263" s="11">
        <v>23.4</v>
      </c>
      <c r="G263" s="11">
        <f t="shared" si="27"/>
        <v>0</v>
      </c>
      <c r="I263" s="1">
        <f t="shared" si="24"/>
        <v>36835</v>
      </c>
      <c r="J263" s="7">
        <f t="shared" si="25"/>
        <v>21</v>
      </c>
      <c r="O263" s="21">
        <f t="shared" si="28"/>
        <v>0</v>
      </c>
    </row>
    <row r="264" spans="1:15" x14ac:dyDescent="0.25">
      <c r="A264" s="1">
        <v>36835</v>
      </c>
      <c r="B264" s="7">
        <f t="shared" si="29"/>
        <v>22</v>
      </c>
      <c r="C264" s="7">
        <v>75</v>
      </c>
      <c r="D264" s="11">
        <v>9.99</v>
      </c>
      <c r="E264" s="11">
        <v>30.4</v>
      </c>
      <c r="F264" s="7">
        <v>6</v>
      </c>
      <c r="G264" s="11">
        <f t="shared" si="27"/>
        <v>1080.7499999999998</v>
      </c>
      <c r="I264" s="1">
        <f t="shared" si="24"/>
        <v>36835</v>
      </c>
      <c r="J264" s="7">
        <f t="shared" si="25"/>
        <v>22</v>
      </c>
      <c r="O264" s="21">
        <f t="shared" si="28"/>
        <v>0</v>
      </c>
    </row>
    <row r="265" spans="1:15" x14ac:dyDescent="0.25">
      <c r="A265" s="1">
        <v>36835</v>
      </c>
      <c r="B265" s="7">
        <f t="shared" si="29"/>
        <v>23</v>
      </c>
      <c r="C265" s="7">
        <v>0</v>
      </c>
      <c r="D265" s="11">
        <v>20</v>
      </c>
      <c r="E265" s="11">
        <v>18.100000000000001</v>
      </c>
      <c r="G265" s="11">
        <f t="shared" si="27"/>
        <v>0</v>
      </c>
      <c r="I265" s="1">
        <f t="shared" si="24"/>
        <v>36835</v>
      </c>
      <c r="J265" s="7">
        <f t="shared" si="25"/>
        <v>23</v>
      </c>
      <c r="O265" s="21">
        <f t="shared" si="28"/>
        <v>0</v>
      </c>
    </row>
    <row r="266" spans="1:15" x14ac:dyDescent="0.25">
      <c r="A266" s="1"/>
      <c r="F266" s="18" t="s">
        <v>11</v>
      </c>
      <c r="G266" s="32">
        <f>SUM(G242:G265)</f>
        <v>16229.25</v>
      </c>
      <c r="O266" s="21"/>
    </row>
    <row r="267" spans="1:15" x14ac:dyDescent="0.25">
      <c r="O267" s="21"/>
    </row>
    <row r="268" spans="1:15" x14ac:dyDescent="0.25">
      <c r="A268" s="1">
        <v>36836</v>
      </c>
      <c r="B268" s="7">
        <v>0</v>
      </c>
      <c r="C268" s="7">
        <v>150</v>
      </c>
      <c r="D268" s="11">
        <v>2</v>
      </c>
      <c r="E268" s="11">
        <v>13.9</v>
      </c>
      <c r="F268" s="7">
        <v>6</v>
      </c>
      <c r="G268" s="11">
        <f t="shared" ref="G268:G274" si="30">IF(D268&gt;0,(E268-D268-F268)*C268,(E268+(-D268)-F268)*C268)</f>
        <v>885</v>
      </c>
      <c r="I268" s="1">
        <v>36836</v>
      </c>
      <c r="J268" s="7">
        <f t="shared" ref="J268:J291" si="31">B268</f>
        <v>0</v>
      </c>
      <c r="O268" s="21">
        <f t="shared" ref="O268:O291" si="32">((M268-L268)*K268)-N268</f>
        <v>0</v>
      </c>
    </row>
    <row r="269" spans="1:15" x14ac:dyDescent="0.25">
      <c r="A269" s="1">
        <v>36836</v>
      </c>
      <c r="B269" s="7">
        <f>B268+1</f>
        <v>1</v>
      </c>
      <c r="C269" s="7">
        <v>460</v>
      </c>
      <c r="D269" s="11">
        <v>2</v>
      </c>
      <c r="E269" s="11">
        <v>12.7</v>
      </c>
      <c r="F269" s="7">
        <v>6</v>
      </c>
      <c r="G269" s="11">
        <f t="shared" si="30"/>
        <v>2161.9999999999995</v>
      </c>
      <c r="I269" s="1">
        <v>36836</v>
      </c>
      <c r="J269" s="7">
        <f t="shared" si="31"/>
        <v>1</v>
      </c>
      <c r="O269" s="21">
        <f t="shared" si="32"/>
        <v>0</v>
      </c>
    </row>
    <row r="270" spans="1:15" x14ac:dyDescent="0.25">
      <c r="A270" s="1">
        <v>36836</v>
      </c>
      <c r="B270" s="7">
        <f t="shared" ref="B270:B291" si="33">B269+1</f>
        <v>2</v>
      </c>
      <c r="C270" s="7">
        <v>150</v>
      </c>
      <c r="D270" s="11">
        <v>2</v>
      </c>
      <c r="E270" s="11">
        <v>13</v>
      </c>
      <c r="F270" s="7">
        <v>6</v>
      </c>
      <c r="G270" s="11">
        <f t="shared" si="30"/>
        <v>750</v>
      </c>
      <c r="I270" s="1">
        <v>36836</v>
      </c>
      <c r="J270" s="7">
        <f t="shared" si="31"/>
        <v>2</v>
      </c>
      <c r="O270" s="21">
        <f t="shared" si="32"/>
        <v>0</v>
      </c>
    </row>
    <row r="271" spans="1:15" x14ac:dyDescent="0.25">
      <c r="A271" s="1">
        <v>36836</v>
      </c>
      <c r="B271" s="7">
        <f t="shared" si="33"/>
        <v>3</v>
      </c>
      <c r="C271" s="7">
        <v>166</v>
      </c>
      <c r="D271" s="11">
        <v>3</v>
      </c>
      <c r="E271" s="11">
        <v>12.8</v>
      </c>
      <c r="F271" s="7">
        <v>6</v>
      </c>
      <c r="G271" s="11">
        <f t="shared" si="30"/>
        <v>630.80000000000007</v>
      </c>
      <c r="I271" s="1">
        <v>36836</v>
      </c>
      <c r="J271" s="7">
        <f t="shared" si="31"/>
        <v>3</v>
      </c>
      <c r="O271" s="21">
        <f t="shared" si="32"/>
        <v>0</v>
      </c>
    </row>
    <row r="272" spans="1:15" x14ac:dyDescent="0.25">
      <c r="A272" s="1">
        <v>36836</v>
      </c>
      <c r="B272" s="7">
        <f t="shared" si="33"/>
        <v>4</v>
      </c>
      <c r="C272" s="7">
        <v>460</v>
      </c>
      <c r="D272" s="11">
        <v>2</v>
      </c>
      <c r="E272" s="11">
        <v>12.2</v>
      </c>
      <c r="F272" s="7">
        <v>6</v>
      </c>
      <c r="G272" s="11">
        <f t="shared" si="30"/>
        <v>1931.9999999999998</v>
      </c>
      <c r="I272" s="1">
        <v>36836</v>
      </c>
      <c r="J272" s="7">
        <f t="shared" si="31"/>
        <v>4</v>
      </c>
      <c r="O272" s="21">
        <f t="shared" si="32"/>
        <v>0</v>
      </c>
    </row>
    <row r="273" spans="1:15" x14ac:dyDescent="0.25">
      <c r="A273" s="1">
        <v>36836</v>
      </c>
      <c r="B273" s="7">
        <f t="shared" si="33"/>
        <v>5</v>
      </c>
      <c r="C273" s="7">
        <v>0</v>
      </c>
      <c r="E273" s="11"/>
      <c r="G273" s="11">
        <f t="shared" si="30"/>
        <v>0</v>
      </c>
      <c r="I273" s="1">
        <v>36836</v>
      </c>
      <c r="J273" s="7">
        <f t="shared" si="31"/>
        <v>5</v>
      </c>
      <c r="O273" s="21">
        <f t="shared" si="32"/>
        <v>0</v>
      </c>
    </row>
    <row r="274" spans="1:15" x14ac:dyDescent="0.25">
      <c r="A274" s="1">
        <v>36836</v>
      </c>
      <c r="B274" s="7">
        <f t="shared" si="33"/>
        <v>6</v>
      </c>
      <c r="C274" s="7">
        <v>0</v>
      </c>
      <c r="E274" s="11"/>
      <c r="G274" s="11">
        <f t="shared" si="30"/>
        <v>0</v>
      </c>
      <c r="I274" s="1">
        <v>36836</v>
      </c>
      <c r="J274" s="7">
        <f t="shared" si="31"/>
        <v>6</v>
      </c>
      <c r="O274" s="21">
        <f t="shared" si="32"/>
        <v>0</v>
      </c>
    </row>
    <row r="275" spans="1:15" x14ac:dyDescent="0.25">
      <c r="A275" s="1">
        <v>36836</v>
      </c>
      <c r="B275" s="7">
        <f t="shared" si="33"/>
        <v>7</v>
      </c>
      <c r="C275" s="7">
        <v>0</v>
      </c>
      <c r="E275" s="11"/>
      <c r="G275" s="11">
        <f t="shared" ref="G275:G291" si="34">IF(D275&gt;0,(E275-D275-F275)*C275,(E275+(-D275)-F275)*C275)</f>
        <v>0</v>
      </c>
      <c r="I275" s="1">
        <v>36836</v>
      </c>
      <c r="J275" s="7">
        <f t="shared" si="31"/>
        <v>7</v>
      </c>
      <c r="O275" s="21">
        <f t="shared" si="32"/>
        <v>0</v>
      </c>
    </row>
    <row r="276" spans="1:15" x14ac:dyDescent="0.25">
      <c r="A276" s="1">
        <v>36836</v>
      </c>
      <c r="B276" s="7">
        <f t="shared" si="33"/>
        <v>8</v>
      </c>
      <c r="C276" s="7">
        <v>0</v>
      </c>
      <c r="E276" s="11"/>
      <c r="G276" s="11">
        <f t="shared" si="34"/>
        <v>0</v>
      </c>
      <c r="I276" s="1">
        <v>36836</v>
      </c>
      <c r="J276" s="7">
        <f t="shared" si="31"/>
        <v>8</v>
      </c>
      <c r="O276" s="21">
        <f t="shared" si="32"/>
        <v>0</v>
      </c>
    </row>
    <row r="277" spans="1:15" x14ac:dyDescent="0.25">
      <c r="A277" s="1">
        <v>36836</v>
      </c>
      <c r="B277" s="7">
        <f t="shared" si="33"/>
        <v>9</v>
      </c>
      <c r="C277" s="7">
        <v>0</v>
      </c>
      <c r="E277" s="11"/>
      <c r="G277" s="11">
        <f t="shared" si="34"/>
        <v>0</v>
      </c>
      <c r="I277" s="1">
        <v>36836</v>
      </c>
      <c r="J277" s="7">
        <f t="shared" si="31"/>
        <v>9</v>
      </c>
      <c r="O277" s="21">
        <f t="shared" si="32"/>
        <v>0</v>
      </c>
    </row>
    <row r="278" spans="1:15" x14ac:dyDescent="0.25">
      <c r="A278" s="1">
        <v>36836</v>
      </c>
      <c r="B278" s="7">
        <f t="shared" si="33"/>
        <v>10</v>
      </c>
      <c r="C278" s="7">
        <v>0</v>
      </c>
      <c r="E278" s="11"/>
      <c r="G278" s="11">
        <f t="shared" si="34"/>
        <v>0</v>
      </c>
      <c r="I278" s="1">
        <v>36836</v>
      </c>
      <c r="J278" s="7">
        <f t="shared" si="31"/>
        <v>10</v>
      </c>
      <c r="O278" s="21">
        <f t="shared" si="32"/>
        <v>0</v>
      </c>
    </row>
    <row r="279" spans="1:15" x14ac:dyDescent="0.25">
      <c r="A279" s="1">
        <v>36836</v>
      </c>
      <c r="B279" s="7">
        <f t="shared" si="33"/>
        <v>11</v>
      </c>
      <c r="C279" s="7">
        <v>0</v>
      </c>
      <c r="E279" s="11"/>
      <c r="G279" s="11">
        <f t="shared" si="34"/>
        <v>0</v>
      </c>
      <c r="I279" s="1">
        <v>36836</v>
      </c>
      <c r="J279" s="7">
        <f t="shared" si="31"/>
        <v>11</v>
      </c>
      <c r="O279" s="21">
        <f t="shared" si="32"/>
        <v>0</v>
      </c>
    </row>
    <row r="280" spans="1:15" x14ac:dyDescent="0.25">
      <c r="A280" s="1">
        <v>36836</v>
      </c>
      <c r="B280" s="7">
        <f t="shared" si="33"/>
        <v>12</v>
      </c>
      <c r="C280" s="7">
        <v>0</v>
      </c>
      <c r="E280" s="11"/>
      <c r="G280" s="11">
        <f t="shared" si="34"/>
        <v>0</v>
      </c>
      <c r="I280" s="1">
        <v>36836</v>
      </c>
      <c r="J280" s="7">
        <f t="shared" si="31"/>
        <v>12</v>
      </c>
      <c r="O280" s="21">
        <f t="shared" si="32"/>
        <v>0</v>
      </c>
    </row>
    <row r="281" spans="1:15" x14ac:dyDescent="0.25">
      <c r="A281" s="1">
        <v>36836</v>
      </c>
      <c r="B281" s="7">
        <f t="shared" si="33"/>
        <v>13</v>
      </c>
      <c r="C281" s="7">
        <v>0</v>
      </c>
      <c r="E281" s="11"/>
      <c r="G281" s="11">
        <f t="shared" si="34"/>
        <v>0</v>
      </c>
      <c r="I281" s="1">
        <v>36836</v>
      </c>
      <c r="J281" s="7">
        <f t="shared" si="31"/>
        <v>13</v>
      </c>
      <c r="O281" s="21">
        <f t="shared" si="32"/>
        <v>0</v>
      </c>
    </row>
    <row r="282" spans="1:15" x14ac:dyDescent="0.25">
      <c r="A282" s="1">
        <v>36836</v>
      </c>
      <c r="B282" s="7">
        <f t="shared" si="33"/>
        <v>14</v>
      </c>
      <c r="C282" s="7">
        <v>0</v>
      </c>
      <c r="E282" s="11"/>
      <c r="G282" s="11">
        <f t="shared" si="34"/>
        <v>0</v>
      </c>
      <c r="I282" s="1">
        <v>36836</v>
      </c>
      <c r="J282" s="7">
        <f t="shared" si="31"/>
        <v>14</v>
      </c>
      <c r="O282" s="21">
        <f t="shared" si="32"/>
        <v>0</v>
      </c>
    </row>
    <row r="283" spans="1:15" x14ac:dyDescent="0.25">
      <c r="A283" s="1">
        <v>36836</v>
      </c>
      <c r="B283" s="7">
        <f t="shared" si="33"/>
        <v>15</v>
      </c>
      <c r="C283" s="7">
        <v>0</v>
      </c>
      <c r="E283" s="11"/>
      <c r="G283" s="11">
        <f t="shared" si="34"/>
        <v>0</v>
      </c>
      <c r="I283" s="1">
        <v>36836</v>
      </c>
      <c r="J283" s="7">
        <f t="shared" si="31"/>
        <v>15</v>
      </c>
      <c r="O283" s="21">
        <f t="shared" si="32"/>
        <v>0</v>
      </c>
    </row>
    <row r="284" spans="1:15" x14ac:dyDescent="0.25">
      <c r="A284" s="1">
        <v>36836</v>
      </c>
      <c r="B284" s="7">
        <f t="shared" si="33"/>
        <v>16</v>
      </c>
      <c r="C284" s="7">
        <v>0</v>
      </c>
      <c r="E284" s="11"/>
      <c r="G284" s="11">
        <f t="shared" si="34"/>
        <v>0</v>
      </c>
      <c r="I284" s="1">
        <v>36836</v>
      </c>
      <c r="J284" s="7">
        <f t="shared" si="31"/>
        <v>16</v>
      </c>
      <c r="O284" s="21">
        <f t="shared" si="32"/>
        <v>0</v>
      </c>
    </row>
    <row r="285" spans="1:15" x14ac:dyDescent="0.25">
      <c r="A285" s="1">
        <v>36836</v>
      </c>
      <c r="B285" s="7">
        <f t="shared" si="33"/>
        <v>17</v>
      </c>
      <c r="C285" s="7">
        <v>200</v>
      </c>
      <c r="D285" s="11">
        <v>52</v>
      </c>
      <c r="E285" s="11">
        <v>72</v>
      </c>
      <c r="F285" s="7">
        <v>6</v>
      </c>
      <c r="G285" s="11">
        <f t="shared" si="34"/>
        <v>2800</v>
      </c>
      <c r="I285" s="1">
        <v>36836</v>
      </c>
      <c r="J285" s="7">
        <f t="shared" si="31"/>
        <v>17</v>
      </c>
      <c r="K285" s="7">
        <v>0</v>
      </c>
      <c r="N285" s="7">
        <v>230</v>
      </c>
      <c r="O285" s="21">
        <f t="shared" si="32"/>
        <v>-230</v>
      </c>
    </row>
    <row r="286" spans="1:15" x14ac:dyDescent="0.25">
      <c r="A286" s="1">
        <v>36836</v>
      </c>
      <c r="B286" s="7">
        <f t="shared" si="33"/>
        <v>18</v>
      </c>
      <c r="C286" s="7">
        <v>200</v>
      </c>
      <c r="D286" s="11">
        <v>44</v>
      </c>
      <c r="E286" s="11">
        <v>59</v>
      </c>
      <c r="F286" s="7">
        <v>6</v>
      </c>
      <c r="G286" s="11">
        <f t="shared" si="34"/>
        <v>1800</v>
      </c>
      <c r="I286" s="1">
        <v>36836</v>
      </c>
      <c r="J286" s="7">
        <f t="shared" si="31"/>
        <v>18</v>
      </c>
      <c r="K286" s="7">
        <v>0</v>
      </c>
      <c r="N286" s="7">
        <v>230</v>
      </c>
      <c r="O286" s="21">
        <f t="shared" si="32"/>
        <v>-230</v>
      </c>
    </row>
    <row r="287" spans="1:15" x14ac:dyDescent="0.25">
      <c r="A287" s="1">
        <v>36836</v>
      </c>
      <c r="B287" s="7">
        <f t="shared" si="33"/>
        <v>19</v>
      </c>
      <c r="C287" s="7">
        <v>200</v>
      </c>
      <c r="D287" s="11">
        <v>42</v>
      </c>
      <c r="E287" s="11">
        <v>42</v>
      </c>
      <c r="F287" s="7">
        <v>6</v>
      </c>
      <c r="G287" s="11">
        <f t="shared" si="34"/>
        <v>-1200</v>
      </c>
      <c r="I287" s="1">
        <v>36836</v>
      </c>
      <c r="J287" s="7">
        <f t="shared" si="31"/>
        <v>19</v>
      </c>
      <c r="K287" s="7">
        <v>0</v>
      </c>
      <c r="N287" s="7">
        <v>230</v>
      </c>
      <c r="O287" s="21">
        <f t="shared" si="32"/>
        <v>-230</v>
      </c>
    </row>
    <row r="288" spans="1:15" x14ac:dyDescent="0.25">
      <c r="A288" s="1">
        <v>36836</v>
      </c>
      <c r="B288" s="7">
        <f t="shared" si="33"/>
        <v>20</v>
      </c>
      <c r="E288" s="11"/>
      <c r="G288" s="11">
        <f t="shared" si="34"/>
        <v>0</v>
      </c>
      <c r="I288" s="1">
        <v>36836</v>
      </c>
      <c r="J288" s="7">
        <f t="shared" si="31"/>
        <v>20</v>
      </c>
      <c r="O288" s="21">
        <f t="shared" si="32"/>
        <v>0</v>
      </c>
    </row>
    <row r="289" spans="1:15" x14ac:dyDescent="0.25">
      <c r="A289" s="1">
        <v>36836</v>
      </c>
      <c r="B289" s="7">
        <f t="shared" si="33"/>
        <v>21</v>
      </c>
      <c r="E289" s="11"/>
      <c r="G289" s="11">
        <f t="shared" si="34"/>
        <v>0</v>
      </c>
      <c r="I289" s="1">
        <v>36836</v>
      </c>
      <c r="J289" s="7">
        <f t="shared" si="31"/>
        <v>21</v>
      </c>
      <c r="O289" s="21">
        <f t="shared" si="32"/>
        <v>0</v>
      </c>
    </row>
    <row r="290" spans="1:15" x14ac:dyDescent="0.25">
      <c r="A290" s="1">
        <v>36836</v>
      </c>
      <c r="B290" s="7">
        <f t="shared" si="33"/>
        <v>22</v>
      </c>
      <c r="E290" s="11"/>
      <c r="G290" s="11">
        <f t="shared" si="34"/>
        <v>0</v>
      </c>
      <c r="I290" s="1">
        <v>36836</v>
      </c>
      <c r="J290" s="7">
        <f t="shared" si="31"/>
        <v>22</v>
      </c>
      <c r="O290" s="21">
        <f t="shared" si="32"/>
        <v>0</v>
      </c>
    </row>
    <row r="291" spans="1:15" x14ac:dyDescent="0.25">
      <c r="A291" s="1">
        <v>36836</v>
      </c>
      <c r="B291" s="7">
        <f t="shared" si="33"/>
        <v>23</v>
      </c>
      <c r="E291" s="11"/>
      <c r="G291" s="11">
        <f t="shared" si="34"/>
        <v>0</v>
      </c>
      <c r="I291" s="1">
        <v>36836</v>
      </c>
      <c r="J291" s="7">
        <f t="shared" si="31"/>
        <v>23</v>
      </c>
      <c r="O291" s="21">
        <f t="shared" si="32"/>
        <v>0</v>
      </c>
    </row>
    <row r="292" spans="1:15" x14ac:dyDescent="0.25">
      <c r="A292" s="1"/>
      <c r="F292" s="18" t="s">
        <v>11</v>
      </c>
      <c r="G292" s="32">
        <f>SUM(G268:G291)</f>
        <v>9759.7999999999993</v>
      </c>
      <c r="N292" s="18" t="s">
        <v>11</v>
      </c>
      <c r="O292" s="32">
        <f>SUM(O268:O291)</f>
        <v>-690</v>
      </c>
    </row>
    <row r="293" spans="1:15" x14ac:dyDescent="0.25">
      <c r="O293" s="21"/>
    </row>
    <row r="294" spans="1:15" x14ac:dyDescent="0.25">
      <c r="A294" s="1">
        <v>36837</v>
      </c>
      <c r="B294">
        <v>0</v>
      </c>
      <c r="C294" s="7">
        <v>0</v>
      </c>
      <c r="D294" s="33">
        <v>0</v>
      </c>
      <c r="E294" s="7">
        <v>21.7</v>
      </c>
      <c r="F294" s="7">
        <v>6</v>
      </c>
      <c r="G294" s="11">
        <f t="shared" ref="G294:G317" si="35">IF(D294&gt;0,(E294-D294-F294)*C294,(E294+(-D294)-F294)*C294)</f>
        <v>0</v>
      </c>
      <c r="I294" s="1">
        <v>36837</v>
      </c>
      <c r="J294" s="7">
        <f t="shared" ref="J294:J317" si="36">B294</f>
        <v>0</v>
      </c>
      <c r="O294" s="21">
        <f t="shared" ref="O294:O317" si="37">((M294-L294)*K294)-N294</f>
        <v>0</v>
      </c>
    </row>
    <row r="295" spans="1:15" x14ac:dyDescent="0.25">
      <c r="A295" s="1">
        <v>36837</v>
      </c>
      <c r="B295">
        <v>1</v>
      </c>
      <c r="C295" s="7">
        <v>500</v>
      </c>
      <c r="D295" s="11">
        <v>6</v>
      </c>
      <c r="E295" s="7">
        <v>14.6</v>
      </c>
      <c r="F295" s="7">
        <v>6</v>
      </c>
      <c r="G295" s="11">
        <f t="shared" si="35"/>
        <v>1299.9999999999998</v>
      </c>
      <c r="I295" s="1">
        <v>36837</v>
      </c>
      <c r="J295" s="7">
        <f t="shared" si="36"/>
        <v>1</v>
      </c>
      <c r="O295" s="21">
        <f t="shared" si="37"/>
        <v>0</v>
      </c>
    </row>
    <row r="296" spans="1:15" x14ac:dyDescent="0.25">
      <c r="A296" s="1">
        <v>36837</v>
      </c>
      <c r="B296">
        <v>2</v>
      </c>
      <c r="C296" s="7">
        <v>500</v>
      </c>
      <c r="D296" s="11">
        <v>5.99</v>
      </c>
      <c r="E296" s="7">
        <v>12.8</v>
      </c>
      <c r="F296" s="7">
        <v>6</v>
      </c>
      <c r="G296" s="11">
        <f t="shared" si="35"/>
        <v>405.00000000000023</v>
      </c>
      <c r="I296" s="1">
        <v>36837</v>
      </c>
      <c r="J296" s="7">
        <f t="shared" si="36"/>
        <v>2</v>
      </c>
      <c r="O296" s="21">
        <f t="shared" si="37"/>
        <v>0</v>
      </c>
    </row>
    <row r="297" spans="1:15" x14ac:dyDescent="0.25">
      <c r="A297" s="1">
        <v>36837</v>
      </c>
      <c r="B297">
        <v>3</v>
      </c>
      <c r="C297" s="7">
        <v>500</v>
      </c>
      <c r="D297" s="11">
        <v>5</v>
      </c>
      <c r="E297" s="7">
        <v>12.9</v>
      </c>
      <c r="F297" s="7">
        <v>6</v>
      </c>
      <c r="G297" s="11">
        <f t="shared" si="35"/>
        <v>950.00000000000023</v>
      </c>
      <c r="I297" s="1">
        <v>36837</v>
      </c>
      <c r="J297" s="7">
        <f t="shared" si="36"/>
        <v>3</v>
      </c>
      <c r="O297" s="21">
        <f t="shared" si="37"/>
        <v>0</v>
      </c>
    </row>
    <row r="298" spans="1:15" x14ac:dyDescent="0.25">
      <c r="A298" s="1">
        <v>36837</v>
      </c>
      <c r="B298">
        <v>4</v>
      </c>
      <c r="C298" s="7">
        <v>500</v>
      </c>
      <c r="D298" s="11">
        <v>5.75</v>
      </c>
      <c r="E298" s="7">
        <v>13.3</v>
      </c>
      <c r="F298" s="7">
        <v>6</v>
      </c>
      <c r="G298" s="11">
        <f t="shared" si="35"/>
        <v>775.00000000000034</v>
      </c>
      <c r="I298" s="1">
        <v>36837</v>
      </c>
      <c r="J298" s="7">
        <f t="shared" si="36"/>
        <v>4</v>
      </c>
      <c r="O298" s="21">
        <f t="shared" si="37"/>
        <v>0</v>
      </c>
    </row>
    <row r="299" spans="1:15" x14ac:dyDescent="0.25">
      <c r="A299" s="1">
        <v>36837</v>
      </c>
      <c r="B299">
        <v>5</v>
      </c>
      <c r="C299" s="7">
        <v>500</v>
      </c>
      <c r="D299" s="11">
        <v>5.5</v>
      </c>
      <c r="E299" s="7">
        <v>15.4</v>
      </c>
      <c r="F299" s="7">
        <v>6</v>
      </c>
      <c r="G299" s="11">
        <f t="shared" si="35"/>
        <v>1950.0000000000002</v>
      </c>
      <c r="I299" s="1">
        <v>36837</v>
      </c>
      <c r="J299" s="7">
        <f t="shared" si="36"/>
        <v>5</v>
      </c>
      <c r="O299" s="21">
        <f t="shared" si="37"/>
        <v>0</v>
      </c>
    </row>
    <row r="300" spans="1:15" x14ac:dyDescent="0.25">
      <c r="A300" s="1">
        <v>36837</v>
      </c>
      <c r="B300">
        <v>6</v>
      </c>
      <c r="C300" s="7">
        <v>0</v>
      </c>
      <c r="G300" s="11">
        <f t="shared" si="35"/>
        <v>0</v>
      </c>
      <c r="I300" s="1">
        <v>36837</v>
      </c>
      <c r="J300" s="7">
        <f t="shared" si="36"/>
        <v>6</v>
      </c>
      <c r="O300" s="21">
        <f t="shared" si="37"/>
        <v>0</v>
      </c>
    </row>
    <row r="301" spans="1:15" x14ac:dyDescent="0.25">
      <c r="A301" s="1">
        <v>36837</v>
      </c>
      <c r="B301">
        <v>7</v>
      </c>
      <c r="C301" s="7">
        <v>0</v>
      </c>
      <c r="G301" s="11">
        <f t="shared" si="35"/>
        <v>0</v>
      </c>
      <c r="I301" s="1">
        <v>36837</v>
      </c>
      <c r="J301" s="7">
        <f t="shared" si="36"/>
        <v>7</v>
      </c>
      <c r="O301" s="21">
        <f t="shared" si="37"/>
        <v>0</v>
      </c>
    </row>
    <row r="302" spans="1:15" x14ac:dyDescent="0.25">
      <c r="A302" s="1">
        <v>36837</v>
      </c>
      <c r="B302">
        <v>8</v>
      </c>
      <c r="C302" s="7">
        <v>0</v>
      </c>
      <c r="G302" s="11">
        <f t="shared" si="35"/>
        <v>0</v>
      </c>
      <c r="I302" s="1">
        <v>36837</v>
      </c>
      <c r="J302" s="7">
        <f t="shared" si="36"/>
        <v>8</v>
      </c>
      <c r="O302" s="21">
        <f t="shared" si="37"/>
        <v>0</v>
      </c>
    </row>
    <row r="303" spans="1:15" x14ac:dyDescent="0.25">
      <c r="A303" s="1">
        <v>36837</v>
      </c>
      <c r="B303">
        <v>9</v>
      </c>
      <c r="C303" s="7">
        <v>0</v>
      </c>
      <c r="G303" s="11">
        <f t="shared" si="35"/>
        <v>0</v>
      </c>
      <c r="I303" s="1">
        <v>36837</v>
      </c>
      <c r="J303" s="7">
        <f t="shared" si="36"/>
        <v>9</v>
      </c>
      <c r="O303" s="21">
        <f t="shared" si="37"/>
        <v>0</v>
      </c>
    </row>
    <row r="304" spans="1:15" x14ac:dyDescent="0.25">
      <c r="A304" s="1">
        <v>36837</v>
      </c>
      <c r="B304">
        <v>10</v>
      </c>
      <c r="C304" s="7">
        <v>0</v>
      </c>
      <c r="G304" s="11">
        <f t="shared" si="35"/>
        <v>0</v>
      </c>
      <c r="I304" s="1">
        <v>36837</v>
      </c>
      <c r="J304" s="7">
        <f t="shared" si="36"/>
        <v>10</v>
      </c>
      <c r="K304" s="7">
        <v>0</v>
      </c>
      <c r="N304" s="7">
        <v>230</v>
      </c>
      <c r="O304" s="21">
        <f t="shared" si="37"/>
        <v>-230</v>
      </c>
    </row>
    <row r="305" spans="1:15" x14ac:dyDescent="0.25">
      <c r="A305" s="1">
        <v>36837</v>
      </c>
      <c r="B305">
        <v>11</v>
      </c>
      <c r="C305" s="7">
        <v>0</v>
      </c>
      <c r="G305" s="11">
        <f t="shared" si="35"/>
        <v>0</v>
      </c>
      <c r="I305" s="1">
        <v>36837</v>
      </c>
      <c r="J305" s="7">
        <f t="shared" si="36"/>
        <v>11</v>
      </c>
      <c r="K305" s="7">
        <v>0</v>
      </c>
      <c r="N305" s="7">
        <v>230</v>
      </c>
      <c r="O305" s="21">
        <f t="shared" si="37"/>
        <v>-230</v>
      </c>
    </row>
    <row r="306" spans="1:15" x14ac:dyDescent="0.25">
      <c r="A306" s="1">
        <v>36837</v>
      </c>
      <c r="B306">
        <v>12</v>
      </c>
      <c r="C306" s="7">
        <v>0</v>
      </c>
      <c r="G306" s="11">
        <f t="shared" si="35"/>
        <v>0</v>
      </c>
      <c r="I306" s="1">
        <v>36837</v>
      </c>
      <c r="J306" s="7">
        <f t="shared" si="36"/>
        <v>12</v>
      </c>
      <c r="K306" s="7">
        <v>0</v>
      </c>
      <c r="N306" s="7">
        <v>230</v>
      </c>
      <c r="O306" s="21">
        <f t="shared" si="37"/>
        <v>-230</v>
      </c>
    </row>
    <row r="307" spans="1:15" x14ac:dyDescent="0.25">
      <c r="A307" s="1">
        <v>36837</v>
      </c>
      <c r="B307">
        <v>13</v>
      </c>
      <c r="C307" s="7">
        <v>0</v>
      </c>
      <c r="G307" s="11">
        <f t="shared" si="35"/>
        <v>0</v>
      </c>
      <c r="I307" s="1">
        <v>36837</v>
      </c>
      <c r="J307" s="7">
        <f t="shared" si="36"/>
        <v>13</v>
      </c>
      <c r="K307" s="7">
        <v>0</v>
      </c>
      <c r="N307" s="7">
        <v>230</v>
      </c>
      <c r="O307" s="21">
        <f t="shared" si="37"/>
        <v>-230</v>
      </c>
    </row>
    <row r="308" spans="1:15" x14ac:dyDescent="0.25">
      <c r="A308" s="1">
        <v>36837</v>
      </c>
      <c r="B308">
        <v>14</v>
      </c>
      <c r="G308" s="11">
        <f t="shared" si="35"/>
        <v>0</v>
      </c>
      <c r="I308" s="1">
        <v>36837</v>
      </c>
      <c r="J308" s="7">
        <f t="shared" si="36"/>
        <v>14</v>
      </c>
      <c r="K308" s="7">
        <v>0</v>
      </c>
      <c r="N308" s="7">
        <v>230</v>
      </c>
      <c r="O308" s="21">
        <f t="shared" si="37"/>
        <v>-230</v>
      </c>
    </row>
    <row r="309" spans="1:15" x14ac:dyDescent="0.25">
      <c r="A309" s="1">
        <v>36837</v>
      </c>
      <c r="B309">
        <v>15</v>
      </c>
      <c r="G309" s="11">
        <f t="shared" si="35"/>
        <v>0</v>
      </c>
      <c r="I309" s="1">
        <v>36837</v>
      </c>
      <c r="J309" s="7">
        <f t="shared" si="36"/>
        <v>15</v>
      </c>
      <c r="K309" s="7">
        <v>0</v>
      </c>
      <c r="N309" s="7">
        <v>230</v>
      </c>
      <c r="O309" s="21">
        <f t="shared" si="37"/>
        <v>-230</v>
      </c>
    </row>
    <row r="310" spans="1:15" x14ac:dyDescent="0.25">
      <c r="A310" s="1">
        <v>36837</v>
      </c>
      <c r="B310">
        <v>16</v>
      </c>
      <c r="G310" s="11">
        <f t="shared" si="35"/>
        <v>0</v>
      </c>
      <c r="I310" s="1">
        <v>36837</v>
      </c>
      <c r="J310" s="7">
        <f t="shared" si="36"/>
        <v>16</v>
      </c>
      <c r="K310" s="7">
        <v>0</v>
      </c>
      <c r="N310" s="7">
        <v>230</v>
      </c>
      <c r="O310" s="21">
        <f t="shared" si="37"/>
        <v>-230</v>
      </c>
    </row>
    <row r="311" spans="1:15" x14ac:dyDescent="0.25">
      <c r="A311" s="1">
        <v>36837</v>
      </c>
      <c r="B311">
        <v>17</v>
      </c>
      <c r="G311" s="11">
        <f t="shared" si="35"/>
        <v>0</v>
      </c>
      <c r="I311" s="1">
        <v>36837</v>
      </c>
      <c r="J311" s="7">
        <f t="shared" si="36"/>
        <v>17</v>
      </c>
      <c r="K311" s="7">
        <v>0</v>
      </c>
      <c r="N311" s="7">
        <v>230</v>
      </c>
      <c r="O311" s="21">
        <f t="shared" si="37"/>
        <v>-230</v>
      </c>
    </row>
    <row r="312" spans="1:15" x14ac:dyDescent="0.25">
      <c r="A312" s="1">
        <v>36837</v>
      </c>
      <c r="B312">
        <v>18</v>
      </c>
      <c r="G312" s="11">
        <f t="shared" si="35"/>
        <v>0</v>
      </c>
      <c r="I312" s="1">
        <v>36837</v>
      </c>
      <c r="J312" s="7">
        <f t="shared" si="36"/>
        <v>18</v>
      </c>
      <c r="O312" s="21">
        <f t="shared" si="37"/>
        <v>0</v>
      </c>
    </row>
    <row r="313" spans="1:15" x14ac:dyDescent="0.25">
      <c r="A313" s="1">
        <v>36837</v>
      </c>
      <c r="B313">
        <v>19</v>
      </c>
      <c r="G313" s="11">
        <f t="shared" si="35"/>
        <v>0</v>
      </c>
      <c r="I313" s="1">
        <v>36837</v>
      </c>
      <c r="J313" s="7">
        <f t="shared" si="36"/>
        <v>19</v>
      </c>
      <c r="O313" s="21">
        <f t="shared" si="37"/>
        <v>0</v>
      </c>
    </row>
    <row r="314" spans="1:15" x14ac:dyDescent="0.25">
      <c r="A314" s="1">
        <v>36837</v>
      </c>
      <c r="B314">
        <v>20</v>
      </c>
      <c r="G314" s="11">
        <f t="shared" si="35"/>
        <v>0</v>
      </c>
      <c r="I314" s="1">
        <v>36837</v>
      </c>
      <c r="J314" s="7">
        <f t="shared" si="36"/>
        <v>20</v>
      </c>
      <c r="O314" s="21">
        <f t="shared" si="37"/>
        <v>0</v>
      </c>
    </row>
    <row r="315" spans="1:15" x14ac:dyDescent="0.25">
      <c r="A315" s="1">
        <v>36837</v>
      </c>
      <c r="B315">
        <v>21</v>
      </c>
      <c r="G315" s="11">
        <f t="shared" si="35"/>
        <v>0</v>
      </c>
      <c r="I315" s="1">
        <v>36837</v>
      </c>
      <c r="J315" s="7">
        <f t="shared" si="36"/>
        <v>21</v>
      </c>
      <c r="O315" s="21">
        <f t="shared" si="37"/>
        <v>0</v>
      </c>
    </row>
    <row r="316" spans="1:15" x14ac:dyDescent="0.25">
      <c r="A316" s="1">
        <v>36837</v>
      </c>
      <c r="B316">
        <v>22</v>
      </c>
      <c r="G316" s="11">
        <f t="shared" si="35"/>
        <v>0</v>
      </c>
      <c r="I316" s="1">
        <v>36837</v>
      </c>
      <c r="J316" s="7">
        <f t="shared" si="36"/>
        <v>22</v>
      </c>
      <c r="O316" s="21">
        <f t="shared" si="37"/>
        <v>0</v>
      </c>
    </row>
    <row r="317" spans="1:15" x14ac:dyDescent="0.25">
      <c r="A317" s="1">
        <v>36837</v>
      </c>
      <c r="B317">
        <v>23</v>
      </c>
      <c r="G317" s="11">
        <f t="shared" si="35"/>
        <v>0</v>
      </c>
      <c r="I317" s="1">
        <v>36837</v>
      </c>
      <c r="J317" s="7">
        <f t="shared" si="36"/>
        <v>23</v>
      </c>
      <c r="O317" s="21">
        <f t="shared" si="37"/>
        <v>0</v>
      </c>
    </row>
    <row r="318" spans="1:15" x14ac:dyDescent="0.25">
      <c r="A318" s="1"/>
      <c r="F318" s="18" t="s">
        <v>11</v>
      </c>
      <c r="G318" s="32">
        <f>SUM(G294:G317)</f>
        <v>5380.0000000000009</v>
      </c>
      <c r="N318" s="18" t="s">
        <v>11</v>
      </c>
      <c r="O318" s="32">
        <f>SUM(O294:O317)</f>
        <v>-1840</v>
      </c>
    </row>
    <row r="319" spans="1:15" x14ac:dyDescent="0.25">
      <c r="G319" s="34"/>
      <c r="O319" s="21"/>
    </row>
    <row r="320" spans="1:15" x14ac:dyDescent="0.25">
      <c r="O320" s="21"/>
    </row>
    <row r="321" spans="15:15" x14ac:dyDescent="0.25">
      <c r="O321" s="21"/>
    </row>
    <row r="322" spans="15:15" x14ac:dyDescent="0.25">
      <c r="O322" s="21"/>
    </row>
    <row r="323" spans="15:15" x14ac:dyDescent="0.25">
      <c r="O323" s="21"/>
    </row>
    <row r="324" spans="15:15" x14ac:dyDescent="0.25">
      <c r="O324" s="21"/>
    </row>
    <row r="325" spans="15:15" x14ac:dyDescent="0.25">
      <c r="O325" s="21"/>
    </row>
    <row r="326" spans="15:15" x14ac:dyDescent="0.25">
      <c r="O326" s="21"/>
    </row>
    <row r="327" spans="15:15" x14ac:dyDescent="0.25">
      <c r="O327" s="21"/>
    </row>
    <row r="328" spans="15:15" x14ac:dyDescent="0.25">
      <c r="O328" s="21"/>
    </row>
    <row r="329" spans="15:15" x14ac:dyDescent="0.25">
      <c r="O329" s="21"/>
    </row>
    <row r="330" spans="15:15" x14ac:dyDescent="0.25">
      <c r="O330" s="21"/>
    </row>
    <row r="331" spans="15:15" x14ac:dyDescent="0.25">
      <c r="O331" s="21"/>
    </row>
    <row r="332" spans="15:15" x14ac:dyDescent="0.25">
      <c r="O332" s="21"/>
    </row>
    <row r="333" spans="15:15" x14ac:dyDescent="0.25">
      <c r="O333" s="21"/>
    </row>
    <row r="334" spans="15:15" x14ac:dyDescent="0.25">
      <c r="O334" s="21"/>
    </row>
    <row r="335" spans="15:15" x14ac:dyDescent="0.25">
      <c r="O335" s="21"/>
    </row>
    <row r="336" spans="15:15" x14ac:dyDescent="0.25">
      <c r="O336" s="21"/>
    </row>
    <row r="337" spans="15:15" x14ac:dyDescent="0.25">
      <c r="O337" s="21"/>
    </row>
    <row r="338" spans="15:15" x14ac:dyDescent="0.25">
      <c r="O338" s="21"/>
    </row>
    <row r="339" spans="15:15" x14ac:dyDescent="0.25">
      <c r="O339" s="21"/>
    </row>
    <row r="340" spans="15:15" x14ac:dyDescent="0.25">
      <c r="O340" s="21"/>
    </row>
    <row r="341" spans="15:15" x14ac:dyDescent="0.25">
      <c r="O341" s="21"/>
    </row>
    <row r="342" spans="15:15" x14ac:dyDescent="0.25">
      <c r="O342" s="21"/>
    </row>
    <row r="343" spans="15:15" x14ac:dyDescent="0.25">
      <c r="O343" s="21"/>
    </row>
    <row r="344" spans="15:15" x14ac:dyDescent="0.25">
      <c r="O344" s="21"/>
    </row>
    <row r="345" spans="15:15" x14ac:dyDescent="0.25">
      <c r="O345" s="21"/>
    </row>
    <row r="346" spans="15:15" x14ac:dyDescent="0.25">
      <c r="O346" s="21"/>
    </row>
    <row r="347" spans="15:15" x14ac:dyDescent="0.25">
      <c r="O347" s="21"/>
    </row>
    <row r="348" spans="15:15" x14ac:dyDescent="0.25">
      <c r="O348" s="21"/>
    </row>
    <row r="349" spans="15:15" x14ac:dyDescent="0.25">
      <c r="O349" s="21"/>
    </row>
    <row r="350" spans="15:15" x14ac:dyDescent="0.25">
      <c r="O350" s="21"/>
    </row>
    <row r="351" spans="15:15" x14ac:dyDescent="0.25">
      <c r="O351" s="21"/>
    </row>
    <row r="352" spans="15:15" x14ac:dyDescent="0.25">
      <c r="O352" s="21"/>
    </row>
    <row r="353" spans="15:15" x14ac:dyDescent="0.25">
      <c r="O353" s="21"/>
    </row>
    <row r="354" spans="15:15" x14ac:dyDescent="0.25">
      <c r="O354" s="21"/>
    </row>
    <row r="355" spans="15:15" x14ac:dyDescent="0.25">
      <c r="O355" s="21"/>
    </row>
    <row r="356" spans="15:15" x14ac:dyDescent="0.25">
      <c r="O356" s="21"/>
    </row>
    <row r="357" spans="15:15" x14ac:dyDescent="0.25">
      <c r="O357" s="21"/>
    </row>
    <row r="358" spans="15:15" x14ac:dyDescent="0.25">
      <c r="O358" s="21"/>
    </row>
    <row r="359" spans="15:15" x14ac:dyDescent="0.25">
      <c r="O359" s="21"/>
    </row>
    <row r="360" spans="15:15" x14ac:dyDescent="0.25">
      <c r="O360" s="21"/>
    </row>
    <row r="361" spans="15:15" x14ac:dyDescent="0.25">
      <c r="O361" s="21"/>
    </row>
    <row r="362" spans="15:15" x14ac:dyDescent="0.25">
      <c r="O362" s="21"/>
    </row>
    <row r="363" spans="15:15" x14ac:dyDescent="0.25">
      <c r="O363" s="21"/>
    </row>
    <row r="364" spans="15:15" x14ac:dyDescent="0.25">
      <c r="O364" s="21"/>
    </row>
    <row r="365" spans="15:15" x14ac:dyDescent="0.25">
      <c r="O365" s="21"/>
    </row>
    <row r="366" spans="15:15" x14ac:dyDescent="0.25">
      <c r="O366" s="21"/>
    </row>
    <row r="367" spans="15:15" x14ac:dyDescent="0.25">
      <c r="O367" s="21"/>
    </row>
    <row r="368" spans="15:15" x14ac:dyDescent="0.25">
      <c r="O368" s="21"/>
    </row>
    <row r="369" spans="15:15" x14ac:dyDescent="0.25">
      <c r="O369" s="21"/>
    </row>
    <row r="370" spans="15:15" x14ac:dyDescent="0.25">
      <c r="O370" s="21"/>
    </row>
    <row r="371" spans="15:15" x14ac:dyDescent="0.25">
      <c r="O371" s="21"/>
    </row>
    <row r="372" spans="15:15" x14ac:dyDescent="0.25">
      <c r="O372" s="21"/>
    </row>
    <row r="373" spans="15:15" x14ac:dyDescent="0.25">
      <c r="O373" s="21"/>
    </row>
    <row r="374" spans="15:15" x14ac:dyDescent="0.25">
      <c r="O374" s="21"/>
    </row>
    <row r="375" spans="15:15" x14ac:dyDescent="0.25">
      <c r="O375" s="21"/>
    </row>
    <row r="376" spans="15:15" x14ac:dyDescent="0.25">
      <c r="O376" s="21"/>
    </row>
    <row r="377" spans="15:15" x14ac:dyDescent="0.25">
      <c r="O377" s="21"/>
    </row>
    <row r="378" spans="15:15" x14ac:dyDescent="0.25">
      <c r="O378" s="21"/>
    </row>
    <row r="379" spans="15:15" x14ac:dyDescent="0.25">
      <c r="O379" s="21"/>
    </row>
    <row r="380" spans="15:15" x14ac:dyDescent="0.25">
      <c r="O380" s="21"/>
    </row>
    <row r="381" spans="15:15" x14ac:dyDescent="0.25">
      <c r="O381" s="21"/>
    </row>
    <row r="382" spans="15:15" x14ac:dyDescent="0.25">
      <c r="O382" s="21"/>
    </row>
    <row r="383" spans="15:15" x14ac:dyDescent="0.25">
      <c r="O383" s="21"/>
    </row>
    <row r="384" spans="15:15" x14ac:dyDescent="0.25">
      <c r="O384" s="21"/>
    </row>
    <row r="385" spans="15:15" x14ac:dyDescent="0.25">
      <c r="O385" s="21"/>
    </row>
    <row r="386" spans="15:15" x14ac:dyDescent="0.25">
      <c r="O386" s="21"/>
    </row>
    <row r="387" spans="15:15" x14ac:dyDescent="0.25">
      <c r="O387" s="21"/>
    </row>
    <row r="388" spans="15:15" x14ac:dyDescent="0.25">
      <c r="O388" s="21"/>
    </row>
    <row r="389" spans="15:15" x14ac:dyDescent="0.25">
      <c r="O389" s="21"/>
    </row>
    <row r="390" spans="15:15" x14ac:dyDescent="0.25">
      <c r="O390" s="21"/>
    </row>
    <row r="391" spans="15:15" x14ac:dyDescent="0.25">
      <c r="O391" s="21"/>
    </row>
    <row r="392" spans="15:15" x14ac:dyDescent="0.25">
      <c r="O392" s="21"/>
    </row>
    <row r="393" spans="15:15" x14ac:dyDescent="0.25">
      <c r="O393" s="21"/>
    </row>
    <row r="394" spans="15:15" x14ac:dyDescent="0.25">
      <c r="O394" s="21"/>
    </row>
    <row r="395" spans="15:15" x14ac:dyDescent="0.25">
      <c r="O395" s="21"/>
    </row>
    <row r="396" spans="15:15" x14ac:dyDescent="0.25">
      <c r="O396" s="21"/>
    </row>
    <row r="397" spans="15:15" x14ac:dyDescent="0.25">
      <c r="O397" s="21"/>
    </row>
    <row r="398" spans="15:15" x14ac:dyDescent="0.25">
      <c r="O398" s="21"/>
    </row>
    <row r="399" spans="15:15" x14ac:dyDescent="0.25">
      <c r="O399" s="21"/>
    </row>
    <row r="400" spans="15:15" x14ac:dyDescent="0.25">
      <c r="O400" s="21"/>
    </row>
    <row r="401" spans="15:15" x14ac:dyDescent="0.25">
      <c r="O401" s="21"/>
    </row>
    <row r="402" spans="15:15" x14ac:dyDescent="0.25">
      <c r="O402" s="21"/>
    </row>
    <row r="403" spans="15:15" x14ac:dyDescent="0.25">
      <c r="O403" s="21"/>
    </row>
    <row r="404" spans="15:15" x14ac:dyDescent="0.25">
      <c r="O404" s="21"/>
    </row>
    <row r="405" spans="15:15" x14ac:dyDescent="0.25">
      <c r="O405" s="21"/>
    </row>
    <row r="406" spans="15:15" x14ac:dyDescent="0.25">
      <c r="O406" s="21"/>
    </row>
    <row r="407" spans="15:15" x14ac:dyDescent="0.25">
      <c r="O407" s="21"/>
    </row>
    <row r="408" spans="15:15" x14ac:dyDescent="0.25">
      <c r="O408" s="21"/>
    </row>
    <row r="409" spans="15:15" x14ac:dyDescent="0.25">
      <c r="O409" s="21"/>
    </row>
    <row r="410" spans="15:15" x14ac:dyDescent="0.25">
      <c r="O410" s="21"/>
    </row>
    <row r="411" spans="15:15" x14ac:dyDescent="0.25">
      <c r="O411" s="21"/>
    </row>
    <row r="412" spans="15:15" x14ac:dyDescent="0.25">
      <c r="O412" s="21"/>
    </row>
    <row r="413" spans="15:15" x14ac:dyDescent="0.25">
      <c r="O413" s="21"/>
    </row>
    <row r="414" spans="15:15" x14ac:dyDescent="0.25">
      <c r="O414" s="21"/>
    </row>
    <row r="415" spans="15:15" x14ac:dyDescent="0.25">
      <c r="O415" s="21"/>
    </row>
    <row r="416" spans="15:15" x14ac:dyDescent="0.25">
      <c r="O416" s="2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Havlíček Jan</cp:lastModifiedBy>
  <dcterms:created xsi:type="dcterms:W3CDTF">2000-10-27T12:50:45Z</dcterms:created>
  <dcterms:modified xsi:type="dcterms:W3CDTF">2023-09-10T11:08:01Z</dcterms:modified>
</cp:coreProperties>
</file>