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8532" yWindow="-96" windowWidth="6756" windowHeight="9240" tabRatio="599" activeTab="7"/>
  </bookViews>
  <sheets>
    <sheet name="CED-PGE E" sheetId="11" r:id="rId1"/>
    <sheet name="PFG-PGE E" sheetId="10" r:id="rId2"/>
    <sheet name="SJ-PGE E" sheetId="9" r:id="rId3"/>
    <sheet name="BUG-PGE E" sheetId="8" r:id="rId4"/>
    <sheet name="BUG E" sheetId="3" r:id="rId5"/>
    <sheet name="PGW" sheetId="7" r:id="rId6"/>
    <sheet name="NJN E" sheetId="2" r:id="rId7"/>
    <sheet name="ELZ ACTUALS" sheetId="5" r:id="rId8"/>
    <sheet name="ELZ E" sheetId="1" r:id="rId9"/>
    <sheet name="PSE ACTUALS" sheetId="6" r:id="rId10"/>
    <sheet name="PSE E " sheetId="4" r:id="rId11"/>
  </sheets>
  <definedNames>
    <definedName name="_xlnm.Print_Area" localSheetId="9">'PSE ACTUALS'!$A$1:$M$26</definedName>
    <definedName name="_xlnm.Print_Area" localSheetId="10">'PSE E '!$A$1:$O$30</definedName>
  </definedNames>
  <calcPr calcId="0"/>
</workbook>
</file>

<file path=xl/calcChain.xml><?xml version="1.0" encoding="utf-8"?>
<calcChain xmlns="http://schemas.openxmlformats.org/spreadsheetml/2006/main">
  <c r="D2" i="5" l="1"/>
  <c r="I2" i="5"/>
  <c r="J2" i="5"/>
  <c r="D3" i="5"/>
  <c r="I3" i="5"/>
  <c r="J3" i="5"/>
  <c r="D4" i="5"/>
  <c r="I4" i="5"/>
  <c r="J4" i="5"/>
  <c r="D5" i="5"/>
  <c r="I5" i="5"/>
  <c r="J5" i="5"/>
  <c r="D6" i="5"/>
  <c r="I6" i="5"/>
  <c r="J6" i="5"/>
  <c r="D7" i="5"/>
  <c r="I7" i="5"/>
  <c r="J7" i="5"/>
  <c r="D8" i="5"/>
  <c r="I8" i="5"/>
  <c r="J8" i="5"/>
  <c r="D9" i="5"/>
  <c r="I9" i="5"/>
  <c r="J9" i="5"/>
  <c r="H10" i="5"/>
  <c r="D2" i="1"/>
  <c r="I2" i="1"/>
  <c r="J2" i="1"/>
  <c r="D3" i="1"/>
  <c r="I3" i="1"/>
  <c r="J3" i="1"/>
  <c r="D4" i="1"/>
  <c r="I4" i="1"/>
  <c r="J4" i="1"/>
  <c r="D5" i="1"/>
  <c r="I5" i="1"/>
  <c r="J5" i="1"/>
  <c r="D6" i="1"/>
  <c r="I6" i="1"/>
  <c r="J6" i="1"/>
  <c r="D7" i="1"/>
  <c r="I7" i="1"/>
  <c r="J7" i="1"/>
  <c r="D8" i="1"/>
  <c r="I8" i="1"/>
  <c r="J8" i="1"/>
  <c r="D9" i="1"/>
  <c r="I9" i="1"/>
  <c r="J9" i="1"/>
  <c r="D10" i="1"/>
  <c r="I10" i="1"/>
  <c r="J10" i="1"/>
  <c r="D2" i="2"/>
  <c r="I2" i="2"/>
  <c r="J2" i="2"/>
  <c r="D3" i="2"/>
  <c r="I3" i="2"/>
  <c r="J3" i="2"/>
  <c r="D4" i="2"/>
  <c r="I4" i="2"/>
  <c r="J4" i="2"/>
  <c r="D5" i="2"/>
  <c r="I5" i="2"/>
  <c r="J5" i="2"/>
  <c r="D2" i="7"/>
  <c r="I2" i="7"/>
  <c r="J2" i="7"/>
  <c r="D3" i="7"/>
  <c r="I3" i="7"/>
  <c r="J3" i="7"/>
  <c r="D2" i="6"/>
  <c r="I2" i="6"/>
  <c r="J2" i="6"/>
  <c r="D3" i="6"/>
  <c r="I3" i="6"/>
  <c r="J3" i="6"/>
  <c r="D4" i="6"/>
  <c r="I4" i="6"/>
  <c r="J4" i="6"/>
  <c r="D5" i="6"/>
  <c r="I5" i="6"/>
  <c r="J5" i="6"/>
  <c r="D6" i="6"/>
  <c r="I6" i="6"/>
  <c r="J6" i="6"/>
  <c r="D7" i="6"/>
  <c r="I7" i="6"/>
  <c r="J7" i="6"/>
  <c r="D8" i="6"/>
  <c r="I8" i="6"/>
  <c r="J8" i="6"/>
  <c r="D9" i="6"/>
  <c r="I9" i="6"/>
  <c r="J9" i="6"/>
  <c r="D10" i="6"/>
  <c r="I10" i="6"/>
  <c r="J10" i="6"/>
  <c r="D11" i="6"/>
  <c r="I11" i="6"/>
  <c r="J11" i="6"/>
  <c r="D12" i="6"/>
  <c r="I12" i="6"/>
  <c r="J12" i="6"/>
  <c r="D13" i="6"/>
  <c r="I13" i="6"/>
  <c r="J13" i="6"/>
  <c r="D14" i="6"/>
  <c r="I14" i="6"/>
  <c r="J14" i="6"/>
  <c r="D15" i="6"/>
  <c r="H15" i="6"/>
  <c r="I15" i="6"/>
  <c r="J15" i="6"/>
  <c r="D16" i="6"/>
  <c r="I16" i="6"/>
  <c r="J16" i="6"/>
  <c r="D17" i="6"/>
  <c r="I17" i="6"/>
  <c r="J17" i="6"/>
  <c r="D18" i="6"/>
  <c r="I18" i="6"/>
  <c r="J18" i="6"/>
  <c r="D19" i="6"/>
  <c r="I19" i="6"/>
  <c r="J19" i="6"/>
  <c r="D20" i="6"/>
  <c r="I20" i="6"/>
  <c r="J20" i="6"/>
  <c r="D21" i="6"/>
  <c r="I21" i="6"/>
  <c r="J21" i="6"/>
  <c r="D22" i="6"/>
  <c r="I22" i="6"/>
  <c r="J22" i="6"/>
  <c r="D23" i="6"/>
  <c r="I23" i="6"/>
  <c r="J23" i="6"/>
  <c r="D24" i="6"/>
  <c r="I24" i="6"/>
  <c r="J24" i="6"/>
  <c r="D25" i="6"/>
  <c r="I25" i="6"/>
  <c r="J25" i="6"/>
  <c r="D26" i="6"/>
  <c r="I26" i="6"/>
  <c r="J26" i="6"/>
  <c r="D27" i="6"/>
  <c r="H27" i="6"/>
  <c r="I27" i="6"/>
  <c r="J27" i="6"/>
  <c r="D28" i="6"/>
  <c r="H28" i="6"/>
  <c r="I28" i="6"/>
  <c r="J28" i="6"/>
  <c r="D29" i="6"/>
  <c r="H29" i="6"/>
  <c r="I29" i="6"/>
  <c r="J29" i="6"/>
  <c r="H30" i="6"/>
  <c r="D2" i="4"/>
  <c r="I2" i="4"/>
  <c r="J2" i="4"/>
  <c r="D3" i="4"/>
  <c r="I3" i="4"/>
  <c r="J3" i="4"/>
  <c r="D4" i="4"/>
  <c r="I4" i="4"/>
  <c r="J4" i="4"/>
  <c r="D5" i="4"/>
  <c r="I5" i="4"/>
  <c r="J5" i="4"/>
  <c r="D6" i="4"/>
  <c r="I6" i="4"/>
  <c r="J6" i="4"/>
  <c r="D7" i="4"/>
  <c r="I7" i="4"/>
  <c r="J7" i="4"/>
  <c r="D8" i="4"/>
  <c r="I8" i="4"/>
  <c r="J8" i="4"/>
  <c r="D9" i="4"/>
  <c r="I9" i="4"/>
  <c r="J9" i="4"/>
  <c r="D10" i="4"/>
  <c r="I10" i="4"/>
  <c r="J10" i="4"/>
  <c r="D11" i="4"/>
  <c r="I11" i="4"/>
  <c r="J11" i="4"/>
  <c r="D12" i="4"/>
  <c r="I12" i="4"/>
  <c r="J12" i="4"/>
  <c r="D13" i="4"/>
  <c r="I13" i="4"/>
  <c r="J13" i="4"/>
  <c r="D14" i="4"/>
  <c r="I14" i="4"/>
  <c r="J14" i="4"/>
  <c r="D15" i="4"/>
  <c r="I15" i="4"/>
  <c r="J15" i="4"/>
  <c r="D16" i="4"/>
  <c r="I16" i="4"/>
  <c r="J16" i="4"/>
  <c r="D17" i="4"/>
  <c r="I17" i="4"/>
  <c r="J17" i="4"/>
  <c r="D18" i="4"/>
  <c r="I18" i="4"/>
  <c r="J18" i="4"/>
  <c r="D19" i="4"/>
  <c r="I19" i="4"/>
  <c r="J19" i="4"/>
  <c r="D20" i="4"/>
  <c r="I20" i="4"/>
  <c r="J20" i="4"/>
  <c r="D21" i="4"/>
  <c r="I21" i="4"/>
  <c r="J21" i="4"/>
  <c r="D22" i="4"/>
  <c r="I22" i="4"/>
  <c r="J22" i="4"/>
  <c r="D23" i="4"/>
  <c r="I23" i="4"/>
  <c r="J23" i="4"/>
  <c r="D24" i="4"/>
  <c r="I24" i="4"/>
  <c r="J24" i="4"/>
  <c r="D25" i="4"/>
  <c r="I25" i="4"/>
  <c r="J25" i="4"/>
  <c r="D26" i="4"/>
  <c r="H26" i="4"/>
  <c r="I26" i="4"/>
  <c r="J26" i="4"/>
  <c r="D27" i="4"/>
  <c r="H27" i="4"/>
  <c r="I27" i="4"/>
  <c r="J27" i="4"/>
  <c r="D28" i="4"/>
  <c r="I28" i="4"/>
  <c r="J28" i="4"/>
  <c r="D29" i="4"/>
  <c r="I29" i="4"/>
  <c r="J29" i="4"/>
</calcChain>
</file>

<file path=xl/sharedStrings.xml><?xml version="1.0" encoding="utf-8"?>
<sst xmlns="http://schemas.openxmlformats.org/spreadsheetml/2006/main" count="500" uniqueCount="83">
  <si>
    <t>Pipeline</t>
  </si>
  <si>
    <t>Status</t>
  </si>
  <si>
    <t>ProdYear</t>
  </si>
  <si>
    <t>ProdMonth</t>
  </si>
  <si>
    <t>LDCMeter</t>
  </si>
  <si>
    <t>ReadDate</t>
  </si>
  <si>
    <t>ReadUnit</t>
  </si>
  <si>
    <t>Quantity</t>
  </si>
  <si>
    <t>BillFrom</t>
  </si>
  <si>
    <t>BillTo</t>
  </si>
  <si>
    <t>BTU</t>
  </si>
  <si>
    <t>CustomerName</t>
  </si>
  <si>
    <t>ELZ</t>
  </si>
  <si>
    <t>CUSTOM ALLOY CORP</t>
  </si>
  <si>
    <t>GATX CORP</t>
  </si>
  <si>
    <t>JOHNSON &amp; JOHNSON</t>
  </si>
  <si>
    <t>MARGATE TENANT CORP</t>
  </si>
  <si>
    <t>MARRIOTT LAUNDRY 111-0001684-001</t>
  </si>
  <si>
    <t>MARRIOTT LAUNDRY 111-0150518-001</t>
  </si>
  <si>
    <t>SB LINDEN</t>
  </si>
  <si>
    <t>CUSTOM ALLOY</t>
  </si>
  <si>
    <t>GATX</t>
  </si>
  <si>
    <t>JANSEN</t>
  </si>
  <si>
    <t>MARGATE</t>
  </si>
  <si>
    <t>MARRIOTT-000</t>
  </si>
  <si>
    <t>MARRIOTT-015</t>
  </si>
  <si>
    <t>MIDDLESEX</t>
  </si>
  <si>
    <t>SBLINDEN</t>
  </si>
  <si>
    <t>dth</t>
  </si>
  <si>
    <t>NJN</t>
  </si>
  <si>
    <t>PICATINNY</t>
  </si>
  <si>
    <t>Picatinny Arsenal</t>
  </si>
  <si>
    <t>E</t>
  </si>
  <si>
    <t>BUG</t>
  </si>
  <si>
    <t>SC17</t>
  </si>
  <si>
    <t>EES SC17 POOL (#05000000280)</t>
  </si>
  <si>
    <t>PSE</t>
  </si>
  <si>
    <t>ABD INC.</t>
  </si>
  <si>
    <t>BENNETT HEAT TREATING CO</t>
  </si>
  <si>
    <t>DUROTEST CORPORATION</t>
  </si>
  <si>
    <t>HOMASOTE CO</t>
  </si>
  <si>
    <t>ORTHO PHARMACEUTICAL</t>
  </si>
  <si>
    <t>ORTHO DIAGNOSTIC INC</t>
  </si>
  <si>
    <t>J &amp; J PRODUCTS</t>
  </si>
  <si>
    <t>J &amp; J CONSUMER PRODS INC</t>
  </si>
  <si>
    <t>JOHNSON &amp; JOHNSON C P I</t>
  </si>
  <si>
    <t>ETHICON INC</t>
  </si>
  <si>
    <t>OCEAN SPRAY CRANBERRIES</t>
  </si>
  <si>
    <t>REHEIS CO (NON-FIRM)</t>
  </si>
  <si>
    <t>REHEIS CO (FIRM)</t>
  </si>
  <si>
    <t>RIVER RIDGE CONDO ASSOC</t>
  </si>
  <si>
    <t>FRIGIDAIRE CO</t>
  </si>
  <si>
    <t>ANGELICA HEALTH CARE</t>
  </si>
  <si>
    <t>TSGCOMM</t>
  </si>
  <si>
    <t>MARRIOTT,ST JAMES,ST MICHAEL</t>
  </si>
  <si>
    <t>GTSCOMM</t>
  </si>
  <si>
    <t>VETERANS HOSPITAL</t>
  </si>
  <si>
    <t>MC GUIRE AIR FORCE BASE</t>
  </si>
  <si>
    <t>PRINCETON PLASMA PHY LAB</t>
  </si>
  <si>
    <t>PRESS PLANT</t>
  </si>
  <si>
    <t>Main Plant &amp; Press Plant</t>
  </si>
  <si>
    <t>PRESS PLANT-F</t>
  </si>
  <si>
    <t>McWilliams Forge - Firm</t>
  </si>
  <si>
    <t>ORANGE MEMORIAL HOSPITAL</t>
  </si>
  <si>
    <t xml:space="preserve">MIDDLESEX COUNTIES UTILITIES(Pump) </t>
  </si>
  <si>
    <t>BAYONNE HOSPITAL</t>
  </si>
  <si>
    <t>A</t>
  </si>
  <si>
    <t>FTSCOMM</t>
  </si>
  <si>
    <t>FTSCOMM-CONOPCOLIPTON-FT.DIX</t>
  </si>
  <si>
    <t>CONOPCO LIPTION</t>
  </si>
  <si>
    <t>FT. DIX</t>
  </si>
  <si>
    <t>STARWOOD</t>
  </si>
  <si>
    <t>Starwood Hotels</t>
  </si>
  <si>
    <t>Med,Mul,Mul,Perth,Rolex,Solar,William</t>
  </si>
  <si>
    <t>JOHNSON &amp; JOHNSON(Jansen)</t>
  </si>
  <si>
    <t>PGW</t>
  </si>
  <si>
    <t>GENERAL CABLE</t>
  </si>
  <si>
    <t>SPRING INDUSTRIES</t>
  </si>
  <si>
    <t>MERCURY</t>
  </si>
  <si>
    <t>PG&amp;E ENERGY SERVICES END USERS</t>
  </si>
  <si>
    <t>SJG</t>
  </si>
  <si>
    <t>PFG</t>
  </si>
  <si>
    <t>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</si>
</sst>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4">
    <xf numFmtId="0" fontId="0" fillId="0" borderId="0" xfId="0"/>
    <xf numFmtId="0" fontId="2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0" xfId="0" applyFill="1" applyAlignment="1">
      <alignment horizontal="left"/>
    </xf>
    <xf numFmtId="0" fontId="0" fillId="0" borderId="2" xfId="0" applyBorder="1"/>
    <xf numFmtId="14" fontId="0" fillId="0" borderId="2" xfId="0" applyNumberFormat="1" applyFill="1" applyBorder="1" applyAlignment="1">
      <alignment horizontal="right"/>
    </xf>
    <xf numFmtId="0" fontId="0" fillId="0" borderId="2" xfId="0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0" xfId="0" applyFill="1"/>
    <xf numFmtId="0" fontId="0" fillId="2" borderId="3" xfId="0" applyFill="1" applyBorder="1"/>
    <xf numFmtId="14" fontId="0" fillId="2" borderId="3" xfId="0" applyNumberFormat="1" applyFill="1" applyBorder="1"/>
    <xf numFmtId="0" fontId="0" fillId="0" borderId="3" xfId="0" applyBorder="1"/>
    <xf numFmtId="0" fontId="0" fillId="2" borderId="2" xfId="0" applyFill="1" applyBorder="1"/>
    <xf numFmtId="14" fontId="0" fillId="2" borderId="3" xfId="0" applyNumberFormat="1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1" fontId="0" fillId="2" borderId="2" xfId="0" applyNumberFormat="1" applyFill="1" applyBorder="1"/>
    <xf numFmtId="1" fontId="0" fillId="2" borderId="3" xfId="0" applyNumberFormat="1" applyFill="1" applyBorder="1"/>
    <xf numFmtId="0" fontId="0" fillId="3" borderId="3" xfId="0" applyFill="1" applyBorder="1"/>
    <xf numFmtId="0" fontId="0" fillId="3" borderId="2" xfId="0" applyFill="1" applyBorder="1"/>
    <xf numFmtId="1" fontId="0" fillId="3" borderId="2" xfId="0" applyNumberFormat="1" applyFill="1" applyBorder="1"/>
    <xf numFmtId="0" fontId="0" fillId="3" borderId="0" xfId="0" applyFill="1"/>
    <xf numFmtId="0" fontId="0" fillId="3" borderId="2" xfId="0" applyFill="1" applyBorder="1" applyAlignment="1">
      <alignment horizontal="right"/>
    </xf>
    <xf numFmtId="0" fontId="0" fillId="3" borderId="2" xfId="1" applyNumberFormat="1" applyFont="1" applyFill="1" applyBorder="1"/>
    <xf numFmtId="0" fontId="0" fillId="0" borderId="0" xfId="0" applyFill="1"/>
    <xf numFmtId="0" fontId="0" fillId="4" borderId="3" xfId="0" applyFill="1" applyBorder="1"/>
    <xf numFmtId="0" fontId="0" fillId="4" borderId="2" xfId="0" applyFill="1" applyBorder="1" applyAlignment="1">
      <alignment horizontal="right"/>
    </xf>
    <xf numFmtId="1" fontId="0" fillId="4" borderId="2" xfId="0" applyNumberFormat="1" applyFill="1" applyBorder="1"/>
    <xf numFmtId="14" fontId="0" fillId="4" borderId="3" xfId="0" applyNumberFormat="1" applyFill="1" applyBorder="1"/>
    <xf numFmtId="14" fontId="0" fillId="4" borderId="3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0" xfId="0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I2" sqref="I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82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11253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topLeftCell="C1" workbookViewId="0">
      <selection activeCell="G21" sqref="G21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customWidth="1"/>
    <col min="8" max="8" width="10.1093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66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810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66</v>
      </c>
      <c r="C3" s="12">
        <v>2000</v>
      </c>
      <c r="D3" s="12">
        <f>D8</f>
        <v>7</v>
      </c>
      <c r="E3" s="15">
        <v>5200495482</v>
      </c>
      <c r="F3" s="18"/>
      <c r="G3" s="12" t="s">
        <v>28</v>
      </c>
      <c r="H3" s="18">
        <v>3299</v>
      </c>
      <c r="I3" s="13">
        <f>I8</f>
        <v>36708</v>
      </c>
      <c r="J3" s="16">
        <f>J8</f>
        <v>36738</v>
      </c>
      <c r="K3" s="15"/>
      <c r="M3" t="s">
        <v>52</v>
      </c>
    </row>
    <row r="4" spans="1:13" ht="15" customHeight="1" x14ac:dyDescent="0.25">
      <c r="A4" s="12" t="s">
        <v>36</v>
      </c>
      <c r="B4" s="12" t="s">
        <v>66</v>
      </c>
      <c r="C4" s="12">
        <v>2000</v>
      </c>
      <c r="D4" s="12">
        <f>D18</f>
        <v>7</v>
      </c>
      <c r="E4" s="15">
        <v>2105495338</v>
      </c>
      <c r="F4" s="18"/>
      <c r="G4" s="12" t="s">
        <v>28</v>
      </c>
      <c r="H4" s="18">
        <v>3776</v>
      </c>
      <c r="I4" s="13">
        <f>I18</f>
        <v>36708</v>
      </c>
      <c r="J4" s="16">
        <f>J18</f>
        <v>36738</v>
      </c>
      <c r="K4" s="15"/>
      <c r="M4" s="26" t="s">
        <v>65</v>
      </c>
    </row>
    <row r="5" spans="1:13" x14ac:dyDescent="0.25">
      <c r="A5" s="12" t="s">
        <v>36</v>
      </c>
      <c r="B5" s="12" t="s">
        <v>66</v>
      </c>
      <c r="C5" s="12">
        <v>2000</v>
      </c>
      <c r="D5" s="12">
        <f>D2</f>
        <v>7</v>
      </c>
      <c r="E5" s="15">
        <v>1100298215</v>
      </c>
      <c r="F5" s="18"/>
      <c r="G5" s="12" t="s">
        <v>28</v>
      </c>
      <c r="H5" s="18">
        <v>2991</v>
      </c>
      <c r="I5" s="13">
        <f>I2</f>
        <v>36708</v>
      </c>
      <c r="J5" s="16">
        <f>J2</f>
        <v>36738</v>
      </c>
      <c r="K5" s="15"/>
      <c r="M5" t="s">
        <v>38</v>
      </c>
    </row>
    <row r="6" spans="1:13" x14ac:dyDescent="0.25">
      <c r="A6" s="12" t="s">
        <v>36</v>
      </c>
      <c r="B6" s="12" t="s">
        <v>66</v>
      </c>
      <c r="C6" s="12">
        <v>2000</v>
      </c>
      <c r="D6" s="12">
        <f>D5</f>
        <v>7</v>
      </c>
      <c r="E6" s="15">
        <v>3100299043</v>
      </c>
      <c r="F6" s="18"/>
      <c r="G6" s="12" t="s">
        <v>28</v>
      </c>
      <c r="H6" s="18">
        <v>0</v>
      </c>
      <c r="I6" s="13">
        <f>I5</f>
        <v>36708</v>
      </c>
      <c r="J6" s="16">
        <f>J5</f>
        <v>36738</v>
      </c>
      <c r="K6" s="15"/>
      <c r="M6" t="s">
        <v>39</v>
      </c>
    </row>
    <row r="7" spans="1:13" x14ac:dyDescent="0.25">
      <c r="A7" s="12" t="s">
        <v>36</v>
      </c>
      <c r="B7" s="12" t="s">
        <v>66</v>
      </c>
      <c r="C7" s="12">
        <v>2000</v>
      </c>
      <c r="D7" s="12">
        <f>D26</f>
        <v>7</v>
      </c>
      <c r="E7" s="15">
        <v>5204895280</v>
      </c>
      <c r="F7" s="18"/>
      <c r="G7" s="12" t="s">
        <v>28</v>
      </c>
      <c r="H7" s="18">
        <v>6424</v>
      </c>
      <c r="I7" s="13">
        <f>I26</f>
        <v>36708</v>
      </c>
      <c r="J7" s="16">
        <f>J26</f>
        <v>36738</v>
      </c>
      <c r="K7" s="15"/>
      <c r="M7" t="s">
        <v>46</v>
      </c>
    </row>
    <row r="8" spans="1:13" x14ac:dyDescent="0.25">
      <c r="A8" s="12" t="s">
        <v>36</v>
      </c>
      <c r="B8" s="12" t="s">
        <v>66</v>
      </c>
      <c r="C8" s="12">
        <v>2000</v>
      </c>
      <c r="D8" s="12">
        <f>D24</f>
        <v>7</v>
      </c>
      <c r="E8" s="15">
        <v>5101095370</v>
      </c>
      <c r="F8" s="18"/>
      <c r="G8" s="12" t="s">
        <v>28</v>
      </c>
      <c r="H8" s="18">
        <v>2377</v>
      </c>
      <c r="I8" s="13">
        <f>I24</f>
        <v>36708</v>
      </c>
      <c r="J8" s="16">
        <f>J24</f>
        <v>36738</v>
      </c>
      <c r="K8" s="15"/>
      <c r="M8" t="s">
        <v>51</v>
      </c>
    </row>
    <row r="9" spans="1:13" ht="15" customHeight="1" x14ac:dyDescent="0.25">
      <c r="A9" s="12" t="s">
        <v>36</v>
      </c>
      <c r="B9" s="12" t="s">
        <v>66</v>
      </c>
      <c r="C9" s="12">
        <v>2000</v>
      </c>
      <c r="D9" s="12">
        <f>D3</f>
        <v>7</v>
      </c>
      <c r="E9" s="15">
        <v>5101195073</v>
      </c>
      <c r="F9" s="18"/>
      <c r="G9" s="12" t="s">
        <v>28</v>
      </c>
      <c r="H9" s="18">
        <v>7516</v>
      </c>
      <c r="I9" s="13">
        <f>I3</f>
        <v>36708</v>
      </c>
      <c r="J9" s="16">
        <f>J3</f>
        <v>36738</v>
      </c>
      <c r="K9" s="15"/>
      <c r="M9" t="s">
        <v>51</v>
      </c>
    </row>
    <row r="10" spans="1:13" x14ac:dyDescent="0.25">
      <c r="A10" s="12" t="s">
        <v>36</v>
      </c>
      <c r="B10" s="12" t="s">
        <v>66</v>
      </c>
      <c r="C10" s="12">
        <v>2000</v>
      </c>
      <c r="D10" s="12">
        <f>D6</f>
        <v>7</v>
      </c>
      <c r="E10" s="15">
        <v>6200296154</v>
      </c>
      <c r="F10" s="18"/>
      <c r="G10" s="12" t="s">
        <v>28</v>
      </c>
      <c r="H10" s="18">
        <v>38203</v>
      </c>
      <c r="I10" s="13">
        <f>I6</f>
        <v>36708</v>
      </c>
      <c r="J10" s="16">
        <f>J6</f>
        <v>36738</v>
      </c>
      <c r="K10" s="15"/>
      <c r="M10" t="s">
        <v>40</v>
      </c>
    </row>
    <row r="11" spans="1:13" x14ac:dyDescent="0.25">
      <c r="A11" s="12" t="s">
        <v>36</v>
      </c>
      <c r="B11" s="12" t="s">
        <v>66</v>
      </c>
      <c r="C11" s="12">
        <v>2000</v>
      </c>
      <c r="D11" s="12">
        <f>D12</f>
        <v>7</v>
      </c>
      <c r="E11" s="15">
        <v>6200695652</v>
      </c>
      <c r="F11" s="18"/>
      <c r="G11" s="12" t="s">
        <v>28</v>
      </c>
      <c r="H11" s="18">
        <v>866</v>
      </c>
      <c r="I11" s="13">
        <f>I12</f>
        <v>36708</v>
      </c>
      <c r="J11" s="16">
        <f>J12</f>
        <v>36738</v>
      </c>
      <c r="K11" s="15"/>
      <c r="M11" t="s">
        <v>44</v>
      </c>
    </row>
    <row r="12" spans="1:13" x14ac:dyDescent="0.25">
      <c r="A12" s="12" t="s">
        <v>36</v>
      </c>
      <c r="B12" s="12" t="s">
        <v>66</v>
      </c>
      <c r="C12" s="12">
        <v>2000</v>
      </c>
      <c r="D12" s="12">
        <f>D19</f>
        <v>7</v>
      </c>
      <c r="E12" s="15">
        <v>6200695768</v>
      </c>
      <c r="F12" s="18"/>
      <c r="G12" s="12" t="s">
        <v>28</v>
      </c>
      <c r="H12" s="18">
        <v>1094</v>
      </c>
      <c r="I12" s="13">
        <f>I19</f>
        <v>36708</v>
      </c>
      <c r="J12" s="16">
        <f>J19</f>
        <v>36738</v>
      </c>
      <c r="K12" s="15"/>
      <c r="M12" t="s">
        <v>43</v>
      </c>
    </row>
    <row r="13" spans="1:13" ht="15" customHeight="1" x14ac:dyDescent="0.25">
      <c r="A13" s="12" t="s">
        <v>36</v>
      </c>
      <c r="B13" s="12" t="s">
        <v>66</v>
      </c>
      <c r="C13" s="12">
        <v>2000</v>
      </c>
      <c r="D13" s="12">
        <f>D9</f>
        <v>7</v>
      </c>
      <c r="E13" s="15">
        <v>6200698058</v>
      </c>
      <c r="F13" s="18"/>
      <c r="G13" s="12" t="s">
        <v>28</v>
      </c>
      <c r="H13" s="18">
        <v>0</v>
      </c>
      <c r="I13" s="13">
        <f>I9</f>
        <v>36708</v>
      </c>
      <c r="J13" s="16">
        <f>J9</f>
        <v>36738</v>
      </c>
      <c r="K13" s="15"/>
      <c r="M13" t="s">
        <v>15</v>
      </c>
    </row>
    <row r="14" spans="1:13" x14ac:dyDescent="0.25">
      <c r="A14" s="12" t="s">
        <v>36</v>
      </c>
      <c r="B14" s="12" t="s">
        <v>66</v>
      </c>
      <c r="C14" s="12">
        <v>2000</v>
      </c>
      <c r="D14" s="12">
        <f>D11</f>
        <v>7</v>
      </c>
      <c r="E14" s="15">
        <v>6200697450</v>
      </c>
      <c r="F14" s="18"/>
      <c r="G14" s="12" t="s">
        <v>28</v>
      </c>
      <c r="H14" s="18">
        <v>9858</v>
      </c>
      <c r="I14" s="13">
        <f>I11</f>
        <v>36708</v>
      </c>
      <c r="J14" s="16">
        <f>J11</f>
        <v>36738</v>
      </c>
      <c r="K14" s="15"/>
      <c r="M14" t="s">
        <v>45</v>
      </c>
    </row>
    <row r="15" spans="1:13" s="33" customFormat="1" ht="15" customHeight="1" x14ac:dyDescent="0.25">
      <c r="A15" s="27" t="s">
        <v>36</v>
      </c>
      <c r="B15" s="27" t="s">
        <v>66</v>
      </c>
      <c r="C15" s="27">
        <v>2000</v>
      </c>
      <c r="D15" s="27">
        <f>D4</f>
        <v>7</v>
      </c>
      <c r="E15" s="28" t="s">
        <v>53</v>
      </c>
      <c r="F15" s="29"/>
      <c r="G15" s="27" t="s">
        <v>28</v>
      </c>
      <c r="H15" s="29">
        <f>733+1119+3734</f>
        <v>5586</v>
      </c>
      <c r="I15" s="30">
        <f>I4</f>
        <v>36708</v>
      </c>
      <c r="J15" s="31">
        <f>J4</f>
        <v>36738</v>
      </c>
      <c r="K15" s="32"/>
      <c r="M15" s="33" t="s">
        <v>54</v>
      </c>
    </row>
    <row r="16" spans="1:13" ht="15" customHeight="1" x14ac:dyDescent="0.25">
      <c r="A16" s="12" t="s">
        <v>36</v>
      </c>
      <c r="B16" s="12" t="s">
        <v>66</v>
      </c>
      <c r="C16" s="12">
        <v>2000</v>
      </c>
      <c r="D16" s="12">
        <f>D25</f>
        <v>7</v>
      </c>
      <c r="E16" s="15">
        <v>6400696210</v>
      </c>
      <c r="F16" s="18"/>
      <c r="G16" s="12" t="s">
        <v>28</v>
      </c>
      <c r="H16" s="18">
        <v>14479</v>
      </c>
      <c r="I16" s="13">
        <f>I25</f>
        <v>36708</v>
      </c>
      <c r="J16" s="16">
        <f>J25</f>
        <v>36738</v>
      </c>
      <c r="K16" s="15"/>
      <c r="M16" t="s">
        <v>57</v>
      </c>
    </row>
    <row r="17" spans="1:13" x14ac:dyDescent="0.25">
      <c r="A17" s="12" t="s">
        <v>36</v>
      </c>
      <c r="B17" s="12" t="s">
        <v>66</v>
      </c>
      <c r="C17" s="12">
        <v>2000</v>
      </c>
      <c r="D17" s="12">
        <f>D7</f>
        <v>7</v>
      </c>
      <c r="E17" s="15">
        <v>6200695954</v>
      </c>
      <c r="F17" s="18"/>
      <c r="G17" s="12" t="s">
        <v>28</v>
      </c>
      <c r="H17" s="18">
        <v>9436</v>
      </c>
      <c r="I17" s="13">
        <f>I7</f>
        <v>36708</v>
      </c>
      <c r="J17" s="16">
        <f>J7</f>
        <v>36738</v>
      </c>
      <c r="K17" s="15"/>
      <c r="M17" t="s">
        <v>47</v>
      </c>
    </row>
    <row r="18" spans="1:13" ht="15" customHeight="1" x14ac:dyDescent="0.25">
      <c r="A18" s="12" t="s">
        <v>36</v>
      </c>
      <c r="B18" s="12" t="s">
        <v>66</v>
      </c>
      <c r="C18" s="12">
        <v>2000</v>
      </c>
      <c r="D18" s="12">
        <f>D21</f>
        <v>7</v>
      </c>
      <c r="E18" s="15">
        <v>1200495926</v>
      </c>
      <c r="F18" s="18"/>
      <c r="G18" s="12" t="s">
        <v>28</v>
      </c>
      <c r="H18" s="18">
        <v>3637</v>
      </c>
      <c r="I18" s="13">
        <f>I21</f>
        <v>36708</v>
      </c>
      <c r="J18" s="16">
        <f>J21</f>
        <v>36738</v>
      </c>
      <c r="K18" s="15"/>
      <c r="M18" t="s">
        <v>63</v>
      </c>
    </row>
    <row r="19" spans="1:13" x14ac:dyDescent="0.25">
      <c r="A19" s="12" t="s">
        <v>36</v>
      </c>
      <c r="B19" s="12" t="s">
        <v>66</v>
      </c>
      <c r="C19" s="12">
        <v>2000</v>
      </c>
      <c r="D19" s="12">
        <f>D20</f>
        <v>7</v>
      </c>
      <c r="E19" s="15">
        <v>5200295580</v>
      </c>
      <c r="F19" s="18"/>
      <c r="G19" s="12" t="s">
        <v>28</v>
      </c>
      <c r="H19" s="18">
        <v>12997</v>
      </c>
      <c r="I19" s="13">
        <f>I20</f>
        <v>36708</v>
      </c>
      <c r="J19" s="16">
        <f>J20</f>
        <v>36738</v>
      </c>
      <c r="K19" s="15"/>
      <c r="M19" t="s">
        <v>42</v>
      </c>
    </row>
    <row r="20" spans="1:13" x14ac:dyDescent="0.25">
      <c r="A20" s="12" t="s">
        <v>36</v>
      </c>
      <c r="B20" s="12" t="s">
        <v>66</v>
      </c>
      <c r="C20" s="12">
        <v>2000</v>
      </c>
      <c r="D20" s="12">
        <f>D10</f>
        <v>7</v>
      </c>
      <c r="E20" s="15">
        <v>5200295688</v>
      </c>
      <c r="F20" s="18"/>
      <c r="G20" s="12" t="s">
        <v>28</v>
      </c>
      <c r="H20" s="18">
        <v>12896</v>
      </c>
      <c r="I20" s="13">
        <f>I10</f>
        <v>36708</v>
      </c>
      <c r="J20" s="16">
        <f>J10</f>
        <v>36738</v>
      </c>
      <c r="K20" s="15"/>
      <c r="M20" t="s">
        <v>41</v>
      </c>
    </row>
    <row r="21" spans="1:13" ht="15" customHeight="1" x14ac:dyDescent="0.25">
      <c r="A21" s="12" t="s">
        <v>36</v>
      </c>
      <c r="B21" s="12" t="s">
        <v>66</v>
      </c>
      <c r="C21" s="12">
        <v>2000</v>
      </c>
      <c r="D21" s="12">
        <f>D16</f>
        <v>7</v>
      </c>
      <c r="E21" s="15">
        <v>6200696268</v>
      </c>
      <c r="F21" s="18"/>
      <c r="G21" s="12" t="s">
        <v>28</v>
      </c>
      <c r="H21" s="18">
        <v>1534</v>
      </c>
      <c r="I21" s="13">
        <f>I16</f>
        <v>36708</v>
      </c>
      <c r="J21" s="16">
        <f>J16</f>
        <v>36738</v>
      </c>
      <c r="K21" s="15"/>
      <c r="M21" t="s">
        <v>58</v>
      </c>
    </row>
    <row r="22" spans="1:13" x14ac:dyDescent="0.25">
      <c r="A22" s="12" t="s">
        <v>36</v>
      </c>
      <c r="B22" s="12" t="s">
        <v>66</v>
      </c>
      <c r="C22" s="12">
        <v>2000</v>
      </c>
      <c r="D22" s="12">
        <f>D17</f>
        <v>7</v>
      </c>
      <c r="E22" s="15">
        <v>1200495438</v>
      </c>
      <c r="F22" s="18"/>
      <c r="G22" s="12" t="s">
        <v>28</v>
      </c>
      <c r="H22" s="18">
        <v>6726</v>
      </c>
      <c r="I22" s="13">
        <f>I17</f>
        <v>36708</v>
      </c>
      <c r="J22" s="16">
        <f>J17</f>
        <v>36738</v>
      </c>
      <c r="K22" s="15"/>
      <c r="M22" t="s">
        <v>48</v>
      </c>
    </row>
    <row r="23" spans="1:13" x14ac:dyDescent="0.25">
      <c r="A23" s="12" t="s">
        <v>36</v>
      </c>
      <c r="B23" s="12" t="s">
        <v>66</v>
      </c>
      <c r="C23" s="12">
        <v>2000</v>
      </c>
      <c r="D23" s="12">
        <f>D22</f>
        <v>7</v>
      </c>
      <c r="E23" s="15">
        <v>1200396723</v>
      </c>
      <c r="F23" s="18"/>
      <c r="G23" s="12" t="s">
        <v>28</v>
      </c>
      <c r="H23" s="18">
        <v>4514</v>
      </c>
      <c r="I23" s="13">
        <f>I22</f>
        <v>36708</v>
      </c>
      <c r="J23" s="16">
        <f>J22</f>
        <v>36738</v>
      </c>
      <c r="K23" s="15"/>
      <c r="M23" t="s">
        <v>49</v>
      </c>
    </row>
    <row r="24" spans="1:13" x14ac:dyDescent="0.25">
      <c r="A24" s="12" t="s">
        <v>36</v>
      </c>
      <c r="B24" s="12" t="s">
        <v>66</v>
      </c>
      <c r="C24" s="12">
        <v>2000</v>
      </c>
      <c r="D24" s="12">
        <f>D23</f>
        <v>7</v>
      </c>
      <c r="E24" s="15">
        <v>4104995568</v>
      </c>
      <c r="F24" s="18"/>
      <c r="G24" s="12" t="s">
        <v>28</v>
      </c>
      <c r="H24" s="18">
        <v>684</v>
      </c>
      <c r="I24" s="13">
        <f>I23</f>
        <v>36708</v>
      </c>
      <c r="J24" s="16">
        <f>J23</f>
        <v>36738</v>
      </c>
      <c r="K24" s="15"/>
      <c r="M24" t="s">
        <v>50</v>
      </c>
    </row>
    <row r="25" spans="1:13" ht="15" customHeight="1" x14ac:dyDescent="0.25">
      <c r="A25" s="12" t="s">
        <v>36</v>
      </c>
      <c r="B25" s="12" t="s">
        <v>66</v>
      </c>
      <c r="C25" s="12">
        <v>2000</v>
      </c>
      <c r="D25" s="12">
        <f>D13</f>
        <v>7</v>
      </c>
      <c r="E25" s="15">
        <v>5200195187</v>
      </c>
      <c r="F25" s="18"/>
      <c r="G25" s="12" t="s">
        <v>28</v>
      </c>
      <c r="H25" s="18">
        <v>7105</v>
      </c>
      <c r="I25" s="13">
        <f t="shared" ref="I25:J27" si="0">I13</f>
        <v>36708</v>
      </c>
      <c r="J25" s="16">
        <f t="shared" si="0"/>
        <v>36738</v>
      </c>
      <c r="K25" s="15"/>
      <c r="M25" t="s">
        <v>56</v>
      </c>
    </row>
    <row r="26" spans="1:13" x14ac:dyDescent="0.25">
      <c r="A26" s="12" t="s">
        <v>36</v>
      </c>
      <c r="B26" s="12" t="s">
        <v>66</v>
      </c>
      <c r="C26" s="12">
        <v>2000</v>
      </c>
      <c r="D26" s="12">
        <f>D14</f>
        <v>7</v>
      </c>
      <c r="E26" s="15">
        <v>6200698058</v>
      </c>
      <c r="F26" s="18"/>
      <c r="G26" s="12" t="s">
        <v>28</v>
      </c>
      <c r="H26" s="18">
        <v>0</v>
      </c>
      <c r="I26" s="13">
        <f t="shared" si="0"/>
        <v>36708</v>
      </c>
      <c r="J26" s="16">
        <f t="shared" si="0"/>
        <v>36738</v>
      </c>
      <c r="K26" s="15"/>
      <c r="M26" t="s">
        <v>15</v>
      </c>
    </row>
    <row r="27" spans="1:13" x14ac:dyDescent="0.25">
      <c r="A27" s="20" t="s">
        <v>36</v>
      </c>
      <c r="B27" s="20" t="s">
        <v>32</v>
      </c>
      <c r="C27" s="20">
        <v>2000</v>
      </c>
      <c r="D27" s="12">
        <f>D15</f>
        <v>7</v>
      </c>
      <c r="E27" s="24" t="s">
        <v>67</v>
      </c>
      <c r="F27" s="22"/>
      <c r="G27" s="20" t="s">
        <v>28</v>
      </c>
      <c r="H27" s="25">
        <f>'PSE E '!H27</f>
        <v>142695</v>
      </c>
      <c r="I27" s="13">
        <f t="shared" si="0"/>
        <v>36708</v>
      </c>
      <c r="J27" s="16">
        <f t="shared" si="0"/>
        <v>36738</v>
      </c>
      <c r="K27" s="21"/>
      <c r="L27" s="23"/>
      <c r="M27" s="21" t="s">
        <v>68</v>
      </c>
    </row>
    <row r="28" spans="1:13" x14ac:dyDescent="0.25">
      <c r="A28" s="20" t="s">
        <v>36</v>
      </c>
      <c r="B28" s="20" t="s">
        <v>32</v>
      </c>
      <c r="C28" s="20">
        <v>2000</v>
      </c>
      <c r="D28" s="12">
        <f>D27</f>
        <v>7</v>
      </c>
      <c r="E28" s="24">
        <v>4126098860</v>
      </c>
      <c r="F28" s="21"/>
      <c r="G28" s="21" t="s">
        <v>28</v>
      </c>
      <c r="H28" s="25">
        <f>'PSE E '!H28</f>
        <v>1705</v>
      </c>
      <c r="I28" s="13">
        <f>I27</f>
        <v>36708</v>
      </c>
      <c r="J28" s="16">
        <f>J27</f>
        <v>36738</v>
      </c>
      <c r="K28" s="21"/>
      <c r="L28" s="23"/>
      <c r="M28" s="21" t="s">
        <v>69</v>
      </c>
    </row>
    <row r="29" spans="1:13" x14ac:dyDescent="0.25">
      <c r="A29" s="20" t="s">
        <v>36</v>
      </c>
      <c r="B29" s="20" t="s">
        <v>32</v>
      </c>
      <c r="C29" s="20">
        <v>2000</v>
      </c>
      <c r="D29" s="12">
        <f>D28</f>
        <v>7</v>
      </c>
      <c r="E29" s="24">
        <v>6424103686</v>
      </c>
      <c r="F29" s="21"/>
      <c r="G29" s="21" t="s">
        <v>28</v>
      </c>
      <c r="H29" s="25">
        <f>'PSE E '!H29</f>
        <v>11000</v>
      </c>
      <c r="I29" s="13">
        <f>I28</f>
        <v>36708</v>
      </c>
      <c r="J29" s="16">
        <f>J28</f>
        <v>36738</v>
      </c>
      <c r="K29" s="21"/>
      <c r="L29" s="23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8">
        <f>SUM(H2:H26)</f>
        <v>156808</v>
      </c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53"/>
  <sheetViews>
    <sheetView workbookViewId="0">
      <selection activeCell="A27" sqref="A27"/>
    </sheetView>
  </sheetViews>
  <sheetFormatPr defaultColWidth="9.109375" defaultRowHeight="13.2" x14ac:dyDescent="0.25"/>
  <cols>
    <col min="1" max="1" width="8.5546875" style="11" customWidth="1"/>
    <col min="2" max="2" width="8.109375" style="11" customWidth="1"/>
    <col min="3" max="3" width="11.109375" style="11" customWidth="1"/>
    <col min="4" max="4" width="11.88671875" style="11" customWidth="1"/>
    <col min="5" max="5" width="14.88671875" style="11" customWidth="1"/>
    <col min="6" max="7" width="11.6640625" style="11" hidden="1" customWidth="1"/>
    <col min="8" max="8" width="13.5546875" style="11" customWidth="1"/>
    <col min="9" max="10" width="10.44140625" style="11" customWidth="1"/>
    <col min="11" max="11" width="4.6640625" style="11" customWidth="1"/>
    <col min="12" max="12" width="3.5546875" style="11" customWidth="1"/>
    <col min="13" max="13" width="25.88671875" style="1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36</v>
      </c>
      <c r="B2" s="12" t="s">
        <v>32</v>
      </c>
      <c r="C2" s="12">
        <v>2000</v>
      </c>
      <c r="D2" s="12">
        <f>'BUG E'!D2</f>
        <v>7</v>
      </c>
      <c r="E2" s="15">
        <v>2100396056</v>
      </c>
      <c r="F2" s="19"/>
      <c r="G2" s="12" t="s">
        <v>28</v>
      </c>
      <c r="H2" s="19">
        <v>800</v>
      </c>
      <c r="I2" s="13">
        <f>'BUG E'!I2</f>
        <v>36708</v>
      </c>
      <c r="J2" s="16">
        <f>'BUG E'!J2</f>
        <v>36738</v>
      </c>
      <c r="K2" s="12"/>
      <c r="M2" t="s">
        <v>37</v>
      </c>
    </row>
    <row r="3" spans="1:13" x14ac:dyDescent="0.25">
      <c r="A3" s="12" t="s">
        <v>36</v>
      </c>
      <c r="B3" s="12" t="s">
        <v>32</v>
      </c>
      <c r="C3" s="12">
        <v>2000</v>
      </c>
      <c r="D3" s="12">
        <f>D2</f>
        <v>7</v>
      </c>
      <c r="E3" s="15">
        <v>1100298215</v>
      </c>
      <c r="F3" s="18"/>
      <c r="G3" s="12" t="s">
        <v>28</v>
      </c>
      <c r="H3" s="18">
        <v>3000</v>
      </c>
      <c r="I3" s="13">
        <f>I2</f>
        <v>36708</v>
      </c>
      <c r="J3" s="16">
        <f>J2</f>
        <v>36738</v>
      </c>
      <c r="K3" s="15"/>
      <c r="M3" t="s">
        <v>38</v>
      </c>
    </row>
    <row r="4" spans="1:13" x14ac:dyDescent="0.25">
      <c r="A4" s="12" t="s">
        <v>36</v>
      </c>
      <c r="B4" s="12" t="s">
        <v>32</v>
      </c>
      <c r="C4" s="12">
        <v>2000</v>
      </c>
      <c r="D4" s="12">
        <f t="shared" ref="D4:D29" si="0">D3</f>
        <v>7</v>
      </c>
      <c r="E4" s="15">
        <v>3100299043</v>
      </c>
      <c r="F4" s="18"/>
      <c r="G4" s="12" t="s">
        <v>28</v>
      </c>
      <c r="H4" s="18">
        <v>0</v>
      </c>
      <c r="I4" s="13">
        <f t="shared" ref="I4:I29" si="1">I3</f>
        <v>36708</v>
      </c>
      <c r="J4" s="16">
        <f t="shared" ref="J4:J29" si="2">J3</f>
        <v>36738</v>
      </c>
      <c r="K4" s="15"/>
      <c r="M4" t="s">
        <v>39</v>
      </c>
    </row>
    <row r="5" spans="1:13" x14ac:dyDescent="0.25">
      <c r="A5" s="12" t="s">
        <v>36</v>
      </c>
      <c r="B5" s="12" t="s">
        <v>32</v>
      </c>
      <c r="C5" s="12">
        <v>2000</v>
      </c>
      <c r="D5" s="12">
        <f t="shared" si="0"/>
        <v>7</v>
      </c>
      <c r="E5" s="15">
        <v>6200296154</v>
      </c>
      <c r="F5" s="18"/>
      <c r="G5" s="12" t="s">
        <v>28</v>
      </c>
      <c r="H5" s="18">
        <v>42000</v>
      </c>
      <c r="I5" s="13">
        <f t="shared" si="1"/>
        <v>36708</v>
      </c>
      <c r="J5" s="16">
        <f t="shared" si="2"/>
        <v>36738</v>
      </c>
      <c r="K5" s="15"/>
      <c r="M5" t="s">
        <v>40</v>
      </c>
    </row>
    <row r="6" spans="1:13" x14ac:dyDescent="0.25">
      <c r="A6" s="12" t="s">
        <v>36</v>
      </c>
      <c r="B6" s="12" t="s">
        <v>32</v>
      </c>
      <c r="C6" s="12">
        <v>2000</v>
      </c>
      <c r="D6" s="12">
        <f t="shared" si="0"/>
        <v>7</v>
      </c>
      <c r="E6" s="15">
        <v>5200295688</v>
      </c>
      <c r="F6" s="18"/>
      <c r="G6" s="12" t="s">
        <v>28</v>
      </c>
      <c r="H6" s="18">
        <v>11000</v>
      </c>
      <c r="I6" s="13">
        <f t="shared" si="1"/>
        <v>36708</v>
      </c>
      <c r="J6" s="16">
        <f t="shared" si="2"/>
        <v>36738</v>
      </c>
      <c r="K6" s="15"/>
      <c r="M6" t="s">
        <v>41</v>
      </c>
    </row>
    <row r="7" spans="1:13" x14ac:dyDescent="0.25">
      <c r="A7" s="12" t="s">
        <v>36</v>
      </c>
      <c r="B7" s="12" t="s">
        <v>32</v>
      </c>
      <c r="C7" s="12">
        <v>2000</v>
      </c>
      <c r="D7" s="12">
        <f t="shared" si="0"/>
        <v>7</v>
      </c>
      <c r="E7" s="15">
        <v>5200295580</v>
      </c>
      <c r="F7" s="18"/>
      <c r="G7" s="12" t="s">
        <v>28</v>
      </c>
      <c r="H7" s="18">
        <v>12000</v>
      </c>
      <c r="I7" s="13">
        <f t="shared" si="1"/>
        <v>36708</v>
      </c>
      <c r="J7" s="16">
        <f t="shared" si="2"/>
        <v>36738</v>
      </c>
      <c r="K7" s="15"/>
      <c r="M7" t="s">
        <v>42</v>
      </c>
    </row>
    <row r="8" spans="1:13" x14ac:dyDescent="0.25">
      <c r="A8" s="12" t="s">
        <v>36</v>
      </c>
      <c r="B8" s="12" t="s">
        <v>32</v>
      </c>
      <c r="C8" s="12">
        <v>2000</v>
      </c>
      <c r="D8" s="12">
        <f t="shared" si="0"/>
        <v>7</v>
      </c>
      <c r="E8" s="15">
        <v>6200695768</v>
      </c>
      <c r="F8" s="18"/>
      <c r="G8" s="12" t="s">
        <v>28</v>
      </c>
      <c r="H8" s="18">
        <v>1000</v>
      </c>
      <c r="I8" s="13">
        <f t="shared" si="1"/>
        <v>36708</v>
      </c>
      <c r="J8" s="16">
        <f t="shared" si="2"/>
        <v>36738</v>
      </c>
      <c r="K8" s="15"/>
      <c r="M8" t="s">
        <v>43</v>
      </c>
    </row>
    <row r="9" spans="1:13" x14ac:dyDescent="0.25">
      <c r="A9" s="12" t="s">
        <v>36</v>
      </c>
      <c r="B9" s="12" t="s">
        <v>32</v>
      </c>
      <c r="C9" s="12">
        <v>2000</v>
      </c>
      <c r="D9" s="12">
        <f t="shared" si="0"/>
        <v>7</v>
      </c>
      <c r="E9" s="15">
        <v>6200695652</v>
      </c>
      <c r="F9" s="18"/>
      <c r="G9" s="12" t="s">
        <v>28</v>
      </c>
      <c r="H9" s="18">
        <v>900</v>
      </c>
      <c r="I9" s="13">
        <f t="shared" si="1"/>
        <v>36708</v>
      </c>
      <c r="J9" s="16">
        <f t="shared" si="2"/>
        <v>36738</v>
      </c>
      <c r="K9" s="15"/>
      <c r="M9" t="s">
        <v>44</v>
      </c>
    </row>
    <row r="10" spans="1:13" x14ac:dyDescent="0.25">
      <c r="A10" s="12" t="s">
        <v>36</v>
      </c>
      <c r="B10" s="12" t="s">
        <v>32</v>
      </c>
      <c r="C10" s="12">
        <v>2000</v>
      </c>
      <c r="D10" s="12">
        <f t="shared" si="0"/>
        <v>7</v>
      </c>
      <c r="E10" s="15">
        <v>6200697450</v>
      </c>
      <c r="F10" s="18"/>
      <c r="G10" s="12" t="s">
        <v>28</v>
      </c>
      <c r="H10" s="18">
        <v>9200</v>
      </c>
      <c r="I10" s="13">
        <f t="shared" si="1"/>
        <v>36708</v>
      </c>
      <c r="J10" s="16">
        <f t="shared" si="2"/>
        <v>36738</v>
      </c>
      <c r="K10" s="15"/>
      <c r="M10" t="s">
        <v>45</v>
      </c>
    </row>
    <row r="11" spans="1:13" hidden="1" x14ac:dyDescent="0.25">
      <c r="A11" s="12" t="s">
        <v>36</v>
      </c>
      <c r="B11" s="12" t="s">
        <v>32</v>
      </c>
      <c r="C11" s="12">
        <v>2000</v>
      </c>
      <c r="D11" s="12">
        <f t="shared" si="0"/>
        <v>7</v>
      </c>
      <c r="E11" s="15">
        <v>6200698058</v>
      </c>
      <c r="F11" s="18"/>
      <c r="G11" s="12" t="s">
        <v>28</v>
      </c>
      <c r="H11" s="18"/>
      <c r="I11" s="13">
        <f t="shared" si="1"/>
        <v>36708</v>
      </c>
      <c r="J11" s="16">
        <f t="shared" si="2"/>
        <v>36738</v>
      </c>
      <c r="K11" s="15"/>
      <c r="M11" t="s">
        <v>15</v>
      </c>
    </row>
    <row r="12" spans="1:13" x14ac:dyDescent="0.25">
      <c r="A12" s="12" t="s">
        <v>36</v>
      </c>
      <c r="B12" s="12" t="s">
        <v>32</v>
      </c>
      <c r="C12" s="12">
        <v>2000</v>
      </c>
      <c r="D12" s="12">
        <f t="shared" si="0"/>
        <v>7</v>
      </c>
      <c r="E12" s="15">
        <v>5204895280</v>
      </c>
      <c r="F12" s="18"/>
      <c r="G12" s="12" t="s">
        <v>28</v>
      </c>
      <c r="H12" s="18">
        <v>6200</v>
      </c>
      <c r="I12" s="13">
        <f t="shared" si="1"/>
        <v>36708</v>
      </c>
      <c r="J12" s="16">
        <f t="shared" si="2"/>
        <v>36738</v>
      </c>
      <c r="K12" s="15"/>
      <c r="M12" t="s">
        <v>46</v>
      </c>
    </row>
    <row r="13" spans="1:13" x14ac:dyDescent="0.25">
      <c r="A13" s="12" t="s">
        <v>36</v>
      </c>
      <c r="B13" s="12" t="s">
        <v>32</v>
      </c>
      <c r="C13" s="12">
        <v>2000</v>
      </c>
      <c r="D13" s="12">
        <f t="shared" si="0"/>
        <v>7</v>
      </c>
      <c r="E13" s="15">
        <v>6200695954</v>
      </c>
      <c r="F13" s="18"/>
      <c r="G13" s="12" t="s">
        <v>28</v>
      </c>
      <c r="H13" s="18">
        <v>10000</v>
      </c>
      <c r="I13" s="13">
        <f t="shared" si="1"/>
        <v>36708</v>
      </c>
      <c r="J13" s="16">
        <f t="shared" si="2"/>
        <v>36738</v>
      </c>
      <c r="K13" s="15"/>
      <c r="M13" t="s">
        <v>47</v>
      </c>
    </row>
    <row r="14" spans="1:13" x14ac:dyDescent="0.25">
      <c r="A14" s="12" t="s">
        <v>36</v>
      </c>
      <c r="B14" s="12" t="s">
        <v>32</v>
      </c>
      <c r="C14" s="12">
        <v>2000</v>
      </c>
      <c r="D14" s="12">
        <f t="shared" si="0"/>
        <v>7</v>
      </c>
      <c r="E14" s="15">
        <v>1200495438</v>
      </c>
      <c r="F14" s="18"/>
      <c r="G14" s="12" t="s">
        <v>28</v>
      </c>
      <c r="H14" s="18">
        <v>6700</v>
      </c>
      <c r="I14" s="13">
        <f t="shared" si="1"/>
        <v>36708</v>
      </c>
      <c r="J14" s="16">
        <f t="shared" si="2"/>
        <v>36738</v>
      </c>
      <c r="K14" s="15"/>
      <c r="M14" t="s">
        <v>48</v>
      </c>
    </row>
    <row r="15" spans="1:13" x14ac:dyDescent="0.25">
      <c r="A15" s="12" t="s">
        <v>36</v>
      </c>
      <c r="B15" s="12" t="s">
        <v>32</v>
      </c>
      <c r="C15" s="12">
        <v>2000</v>
      </c>
      <c r="D15" s="12">
        <f t="shared" si="0"/>
        <v>7</v>
      </c>
      <c r="E15" s="15">
        <v>1200396723</v>
      </c>
      <c r="F15" s="18"/>
      <c r="G15" s="12" t="s">
        <v>28</v>
      </c>
      <c r="H15" s="18">
        <v>4300</v>
      </c>
      <c r="I15" s="13">
        <f t="shared" si="1"/>
        <v>36708</v>
      </c>
      <c r="J15" s="16">
        <f t="shared" si="2"/>
        <v>36738</v>
      </c>
      <c r="K15" s="15"/>
      <c r="M15" t="s">
        <v>49</v>
      </c>
    </row>
    <row r="16" spans="1:13" x14ac:dyDescent="0.25">
      <c r="A16" s="12" t="s">
        <v>36</v>
      </c>
      <c r="B16" s="12" t="s">
        <v>32</v>
      </c>
      <c r="C16" s="12">
        <v>2000</v>
      </c>
      <c r="D16" s="12">
        <f t="shared" si="0"/>
        <v>7</v>
      </c>
      <c r="E16" s="15">
        <v>4104995568</v>
      </c>
      <c r="F16" s="18"/>
      <c r="G16" s="12" t="s">
        <v>28</v>
      </c>
      <c r="H16" s="18">
        <v>700</v>
      </c>
      <c r="I16" s="13">
        <f t="shared" si="1"/>
        <v>36708</v>
      </c>
      <c r="J16" s="16">
        <f t="shared" si="2"/>
        <v>36738</v>
      </c>
      <c r="K16" s="15"/>
      <c r="M16" t="s">
        <v>50</v>
      </c>
    </row>
    <row r="17" spans="1:13" x14ac:dyDescent="0.25">
      <c r="A17" s="12" t="s">
        <v>36</v>
      </c>
      <c r="B17" s="12" t="s">
        <v>32</v>
      </c>
      <c r="C17" s="12">
        <v>2000</v>
      </c>
      <c r="D17" s="12">
        <f t="shared" si="0"/>
        <v>7</v>
      </c>
      <c r="E17" s="15">
        <v>5101095370</v>
      </c>
      <c r="F17" s="18"/>
      <c r="G17" s="12" t="s">
        <v>28</v>
      </c>
      <c r="H17" s="18">
        <v>2500</v>
      </c>
      <c r="I17" s="13">
        <f t="shared" si="1"/>
        <v>36708</v>
      </c>
      <c r="J17" s="16">
        <f t="shared" si="2"/>
        <v>36738</v>
      </c>
      <c r="K17" s="15"/>
      <c r="M17" t="s">
        <v>51</v>
      </c>
    </row>
    <row r="18" spans="1:13" x14ac:dyDescent="0.25">
      <c r="A18" s="12" t="s">
        <v>36</v>
      </c>
      <c r="B18" s="12" t="s">
        <v>32</v>
      </c>
      <c r="C18" s="12">
        <v>2000</v>
      </c>
      <c r="D18" s="12">
        <f t="shared" si="0"/>
        <v>7</v>
      </c>
      <c r="E18" s="15">
        <v>5200495482</v>
      </c>
      <c r="F18" s="18"/>
      <c r="G18" s="12" t="s">
        <v>28</v>
      </c>
      <c r="H18" s="18">
        <v>3200</v>
      </c>
      <c r="I18" s="13">
        <f t="shared" si="1"/>
        <v>36708</v>
      </c>
      <c r="J18" s="16">
        <f t="shared" si="2"/>
        <v>36738</v>
      </c>
      <c r="K18" s="15"/>
      <c r="M18" t="s">
        <v>52</v>
      </c>
    </row>
    <row r="19" spans="1:13" ht="15" customHeight="1" x14ac:dyDescent="0.25">
      <c r="A19" s="12" t="s">
        <v>36</v>
      </c>
      <c r="B19" s="12" t="s">
        <v>32</v>
      </c>
      <c r="C19" s="12">
        <v>2000</v>
      </c>
      <c r="D19" s="12">
        <f t="shared" si="0"/>
        <v>7</v>
      </c>
      <c r="E19" s="15">
        <v>5101195073</v>
      </c>
      <c r="F19" s="18"/>
      <c r="G19" s="12" t="s">
        <v>28</v>
      </c>
      <c r="H19" s="18">
        <v>7700</v>
      </c>
      <c r="I19" s="13">
        <f t="shared" si="1"/>
        <v>36708</v>
      </c>
      <c r="J19" s="16">
        <f t="shared" si="2"/>
        <v>36738</v>
      </c>
      <c r="K19" s="15"/>
      <c r="M19" t="s">
        <v>51</v>
      </c>
    </row>
    <row r="20" spans="1:13" ht="15" customHeight="1" x14ac:dyDescent="0.25">
      <c r="A20" s="12" t="s">
        <v>36</v>
      </c>
      <c r="B20" s="12" t="s">
        <v>32</v>
      </c>
      <c r="C20" s="12">
        <v>2000</v>
      </c>
      <c r="D20" s="12">
        <f t="shared" si="0"/>
        <v>7</v>
      </c>
      <c r="E20" s="15">
        <v>6200698058</v>
      </c>
      <c r="F20" s="18"/>
      <c r="G20" s="12" t="s">
        <v>28</v>
      </c>
      <c r="H20" s="18">
        <v>0</v>
      </c>
      <c r="I20" s="13">
        <f t="shared" si="1"/>
        <v>36708</v>
      </c>
      <c r="J20" s="16">
        <f t="shared" si="2"/>
        <v>36738</v>
      </c>
      <c r="K20" s="15"/>
      <c r="M20" t="s">
        <v>15</v>
      </c>
    </row>
    <row r="21" spans="1:13" ht="15" customHeight="1" x14ac:dyDescent="0.25">
      <c r="A21" s="12" t="s">
        <v>36</v>
      </c>
      <c r="B21" s="12" t="s">
        <v>32</v>
      </c>
      <c r="C21" s="12">
        <v>2000</v>
      </c>
      <c r="D21" s="12">
        <f t="shared" si="0"/>
        <v>7</v>
      </c>
      <c r="E21" s="15">
        <v>5200195187</v>
      </c>
      <c r="F21" s="18"/>
      <c r="G21" s="12" t="s">
        <v>28</v>
      </c>
      <c r="H21" s="18">
        <v>7000</v>
      </c>
      <c r="I21" s="13">
        <f t="shared" si="1"/>
        <v>36708</v>
      </c>
      <c r="J21" s="16">
        <f t="shared" si="2"/>
        <v>36738</v>
      </c>
      <c r="K21" s="15"/>
      <c r="M21" t="s">
        <v>56</v>
      </c>
    </row>
    <row r="22" spans="1:13" ht="15" customHeight="1" x14ac:dyDescent="0.25">
      <c r="A22" s="12" t="s">
        <v>36</v>
      </c>
      <c r="B22" s="12" t="s">
        <v>32</v>
      </c>
      <c r="C22" s="12">
        <v>2000</v>
      </c>
      <c r="D22" s="12">
        <f t="shared" si="0"/>
        <v>7</v>
      </c>
      <c r="E22" s="15">
        <v>6400696210</v>
      </c>
      <c r="F22" s="18"/>
      <c r="G22" s="12" t="s">
        <v>28</v>
      </c>
      <c r="H22" s="18">
        <v>14500</v>
      </c>
      <c r="I22" s="13">
        <f t="shared" si="1"/>
        <v>36708</v>
      </c>
      <c r="J22" s="16">
        <f t="shared" si="2"/>
        <v>36738</v>
      </c>
      <c r="K22" s="15"/>
      <c r="M22" t="s">
        <v>57</v>
      </c>
    </row>
    <row r="23" spans="1:13" ht="15" customHeight="1" x14ac:dyDescent="0.25">
      <c r="A23" s="12" t="s">
        <v>36</v>
      </c>
      <c r="B23" s="12" t="s">
        <v>32</v>
      </c>
      <c r="C23" s="12">
        <v>2000</v>
      </c>
      <c r="D23" s="12">
        <f t="shared" si="0"/>
        <v>7</v>
      </c>
      <c r="E23" s="15">
        <v>6200696268</v>
      </c>
      <c r="F23" s="18"/>
      <c r="G23" s="12" t="s">
        <v>28</v>
      </c>
      <c r="H23" s="18">
        <v>1500</v>
      </c>
      <c r="I23" s="13">
        <f t="shared" si="1"/>
        <v>36708</v>
      </c>
      <c r="J23" s="16">
        <f t="shared" si="2"/>
        <v>36738</v>
      </c>
      <c r="K23" s="15"/>
      <c r="M23" t="s">
        <v>58</v>
      </c>
    </row>
    <row r="24" spans="1:13" ht="15" customHeight="1" x14ac:dyDescent="0.25">
      <c r="A24" s="12" t="s">
        <v>36</v>
      </c>
      <c r="B24" s="12" t="s">
        <v>32</v>
      </c>
      <c r="C24" s="12">
        <v>2000</v>
      </c>
      <c r="D24" s="12">
        <f t="shared" si="0"/>
        <v>7</v>
      </c>
      <c r="E24" s="15">
        <v>1200495926</v>
      </c>
      <c r="F24" s="18"/>
      <c r="G24" s="12" t="s">
        <v>28</v>
      </c>
      <c r="H24" s="18">
        <v>3400</v>
      </c>
      <c r="I24" s="13">
        <f t="shared" si="1"/>
        <v>36708</v>
      </c>
      <c r="J24" s="16">
        <f t="shared" si="2"/>
        <v>36738</v>
      </c>
      <c r="K24" s="15"/>
      <c r="M24" t="s">
        <v>63</v>
      </c>
    </row>
    <row r="25" spans="1:13" ht="15" customHeight="1" x14ac:dyDescent="0.25">
      <c r="A25" s="12" t="s">
        <v>36</v>
      </c>
      <c r="B25" s="12" t="s">
        <v>32</v>
      </c>
      <c r="C25" s="12">
        <v>2000</v>
      </c>
      <c r="D25" s="12">
        <f t="shared" si="0"/>
        <v>7</v>
      </c>
      <c r="E25" s="15">
        <v>2105495338</v>
      </c>
      <c r="F25" s="18"/>
      <c r="G25" s="12" t="s">
        <v>28</v>
      </c>
      <c r="H25" s="18">
        <v>4000</v>
      </c>
      <c r="I25" s="13">
        <f t="shared" si="1"/>
        <v>36708</v>
      </c>
      <c r="J25" s="16">
        <f t="shared" si="2"/>
        <v>36738</v>
      </c>
      <c r="K25" s="15"/>
      <c r="M25" t="s">
        <v>65</v>
      </c>
    </row>
    <row r="26" spans="1:13" ht="15" customHeight="1" x14ac:dyDescent="0.25">
      <c r="A26" s="12" t="s">
        <v>36</v>
      </c>
      <c r="B26" s="12" t="s">
        <v>32</v>
      </c>
      <c r="C26" s="12">
        <v>2000</v>
      </c>
      <c r="D26" s="12">
        <f t="shared" si="0"/>
        <v>7</v>
      </c>
      <c r="E26" s="17" t="s">
        <v>53</v>
      </c>
      <c r="F26" s="18"/>
      <c r="G26" s="12" t="s">
        <v>28</v>
      </c>
      <c r="H26" s="18">
        <f>700+1100+3500</f>
        <v>5300</v>
      </c>
      <c r="I26" s="13">
        <f t="shared" si="1"/>
        <v>36708</v>
      </c>
      <c r="J26" s="16">
        <f t="shared" si="2"/>
        <v>36738</v>
      </c>
      <c r="K26" s="15"/>
      <c r="M26" t="s">
        <v>54</v>
      </c>
    </row>
    <row r="27" spans="1:13" s="23" customFormat="1" x14ac:dyDescent="0.25">
      <c r="A27" s="20" t="s">
        <v>36</v>
      </c>
      <c r="B27" s="20" t="s">
        <v>32</v>
      </c>
      <c r="C27" s="20">
        <v>2000</v>
      </c>
      <c r="D27" s="12">
        <f t="shared" si="0"/>
        <v>7</v>
      </c>
      <c r="E27" s="24" t="s">
        <v>67</v>
      </c>
      <c r="F27" s="22"/>
      <c r="G27" s="20" t="s">
        <v>28</v>
      </c>
      <c r="H27" s="25">
        <f>155400-1705-11000</f>
        <v>142695</v>
      </c>
      <c r="I27" s="13">
        <f t="shared" si="1"/>
        <v>36708</v>
      </c>
      <c r="J27" s="16">
        <f t="shared" si="2"/>
        <v>36738</v>
      </c>
      <c r="K27" s="21"/>
      <c r="M27" s="21" t="s">
        <v>68</v>
      </c>
    </row>
    <row r="28" spans="1:13" s="23" customFormat="1" x14ac:dyDescent="0.25">
      <c r="A28" s="20" t="s">
        <v>36</v>
      </c>
      <c r="B28" s="20" t="s">
        <v>32</v>
      </c>
      <c r="C28" s="20">
        <v>2000</v>
      </c>
      <c r="D28" s="12">
        <f t="shared" si="0"/>
        <v>7</v>
      </c>
      <c r="E28" s="24">
        <v>4126098860</v>
      </c>
      <c r="F28" s="21"/>
      <c r="G28" s="21" t="s">
        <v>28</v>
      </c>
      <c r="H28" s="21">
        <v>1705</v>
      </c>
      <c r="I28" s="13">
        <f t="shared" si="1"/>
        <v>36708</v>
      </c>
      <c r="J28" s="16">
        <f t="shared" si="2"/>
        <v>36738</v>
      </c>
      <c r="K28" s="21"/>
      <c r="M28" s="21" t="s">
        <v>69</v>
      </c>
    </row>
    <row r="29" spans="1:13" s="23" customFormat="1" x14ac:dyDescent="0.25">
      <c r="A29" s="20" t="s">
        <v>36</v>
      </c>
      <c r="B29" s="20" t="s">
        <v>32</v>
      </c>
      <c r="C29" s="20">
        <v>2000</v>
      </c>
      <c r="D29" s="12">
        <f t="shared" si="0"/>
        <v>7</v>
      </c>
      <c r="E29" s="24">
        <v>6424103686</v>
      </c>
      <c r="F29" s="21"/>
      <c r="G29" s="21" t="s">
        <v>28</v>
      </c>
      <c r="H29" s="21">
        <v>11000</v>
      </c>
      <c r="I29" s="13">
        <f t="shared" si="1"/>
        <v>36708</v>
      </c>
      <c r="J29" s="16">
        <f t="shared" si="2"/>
        <v>36738</v>
      </c>
      <c r="K29" s="21"/>
      <c r="M29" s="21" t="s">
        <v>70</v>
      </c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3"/>
      <c r="J30" s="16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3"/>
      <c r="J31" s="16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  <row r="248" spans="1:13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M248" s="15"/>
    </row>
    <row r="249" spans="1:13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M249" s="15"/>
    </row>
    <row r="250" spans="1:13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M250" s="15"/>
    </row>
    <row r="251" spans="1:13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M251" s="15"/>
    </row>
    <row r="252" spans="1:13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M252" s="15"/>
    </row>
    <row r="253" spans="1:13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M253" s="15"/>
    </row>
  </sheetData>
  <pageMargins left="0.75" right="0.75" top="1" bottom="1" header="0.5" footer="0.5"/>
  <pageSetup scale="7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H2" sqref="H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81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2852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5" sqref="A5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80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14291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78</v>
      </c>
      <c r="F2" s="12"/>
      <c r="G2" s="12" t="s">
        <v>28</v>
      </c>
      <c r="H2" s="12">
        <v>3534</v>
      </c>
      <c r="I2" s="13">
        <v>36708</v>
      </c>
      <c r="J2" s="13">
        <v>36738</v>
      </c>
      <c r="K2" s="12"/>
      <c r="M2" s="14" t="s">
        <v>79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7"/>
  <sheetViews>
    <sheetView workbookViewId="0">
      <selection activeCell="A2" sqref="A2"/>
    </sheetView>
  </sheetViews>
  <sheetFormatPr defaultColWidth="9.109375" defaultRowHeight="13.2" x14ac:dyDescent="0.25"/>
  <cols>
    <col min="1" max="1" width="8.5546875" style="11" customWidth="1"/>
    <col min="2" max="2" width="6.5546875" style="11" bestFit="1" customWidth="1"/>
    <col min="3" max="3" width="9.44140625" style="11" bestFit="1" customWidth="1"/>
    <col min="4" max="4" width="10.88671875" style="11" bestFit="1" customWidth="1"/>
    <col min="5" max="6" width="9.88671875" style="11" bestFit="1" customWidth="1"/>
    <col min="7" max="7" width="9.33203125" style="11" bestFit="1" customWidth="1"/>
    <col min="8" max="8" width="8.5546875" style="11" bestFit="1" customWidth="1"/>
    <col min="9" max="9" width="8.6640625" style="11" bestFit="1" customWidth="1"/>
    <col min="10" max="10" width="9.5546875" style="11" bestFit="1" customWidth="1"/>
    <col min="11" max="11" width="4.6640625" style="11" customWidth="1"/>
    <col min="12" max="12" width="3.5546875" style="11" customWidth="1"/>
    <col min="13" max="13" width="29.44140625" style="11" bestFit="1" customWidth="1"/>
    <col min="14" max="16384" width="9.109375" style="11"/>
  </cols>
  <sheetData>
    <row r="1" spans="1:13" ht="13.8" thickBot="1" x14ac:dyDescent="0.3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10"/>
      <c r="M1" s="9" t="s">
        <v>11</v>
      </c>
    </row>
    <row r="2" spans="1:13" x14ac:dyDescent="0.25">
      <c r="A2" s="12" t="s">
        <v>33</v>
      </c>
      <c r="B2" s="12" t="s">
        <v>32</v>
      </c>
      <c r="C2" s="12">
        <v>2000</v>
      </c>
      <c r="D2" s="12">
        <v>7</v>
      </c>
      <c r="E2" t="s">
        <v>34</v>
      </c>
      <c r="F2" s="12"/>
      <c r="G2" s="12" t="s">
        <v>28</v>
      </c>
      <c r="H2" s="12">
        <v>5332</v>
      </c>
      <c r="I2" s="13">
        <v>36708</v>
      </c>
      <c r="J2" s="13">
        <v>36738</v>
      </c>
      <c r="K2" s="12"/>
      <c r="M2" s="14" t="s">
        <v>35</v>
      </c>
    </row>
    <row r="3" spans="1:13" x14ac:dyDescent="0.25">
      <c r="A3" s="12"/>
      <c r="B3" s="12"/>
      <c r="C3" s="12"/>
      <c r="D3" s="12"/>
      <c r="E3" s="15"/>
      <c r="F3" s="15"/>
      <c r="G3" s="12"/>
      <c r="H3" s="15"/>
      <c r="I3" s="13"/>
      <c r="J3" s="13"/>
      <c r="K3" s="15"/>
      <c r="M3" s="15"/>
    </row>
    <row r="4" spans="1:13" x14ac:dyDescent="0.25">
      <c r="A4" s="12"/>
      <c r="B4" s="12"/>
      <c r="C4" s="12"/>
      <c r="D4" s="12"/>
      <c r="E4" s="15"/>
      <c r="F4" s="15"/>
      <c r="G4" s="12"/>
      <c r="H4" s="15"/>
      <c r="I4" s="13"/>
      <c r="J4" s="13"/>
      <c r="K4" s="15"/>
      <c r="M4" s="15"/>
    </row>
    <row r="5" spans="1:13" x14ac:dyDescent="0.25">
      <c r="A5" s="12"/>
      <c r="B5" s="12"/>
      <c r="C5" s="12"/>
      <c r="D5" s="12"/>
      <c r="E5" s="15"/>
      <c r="F5" s="15"/>
      <c r="G5" s="12"/>
      <c r="H5" s="15"/>
      <c r="I5" s="13"/>
      <c r="J5" s="13"/>
      <c r="K5" s="15"/>
      <c r="M5" s="15"/>
    </row>
    <row r="6" spans="1:13" x14ac:dyDescent="0.25">
      <c r="A6" s="12"/>
      <c r="B6" s="12"/>
      <c r="C6" s="12"/>
      <c r="D6" s="12"/>
      <c r="E6" s="15"/>
      <c r="F6" s="15"/>
      <c r="G6" s="12"/>
      <c r="H6" s="15"/>
      <c r="I6" s="13"/>
      <c r="J6" s="13"/>
      <c r="K6" s="15"/>
      <c r="M6" s="15"/>
    </row>
    <row r="7" spans="1:13" x14ac:dyDescent="0.25">
      <c r="A7" s="12"/>
      <c r="B7" s="12"/>
      <c r="C7" s="12"/>
      <c r="D7" s="12"/>
      <c r="E7" s="15"/>
      <c r="F7" s="15"/>
      <c r="G7" s="12"/>
      <c r="H7" s="15"/>
      <c r="I7" s="13"/>
      <c r="J7" s="13"/>
      <c r="K7" s="15"/>
      <c r="M7" s="15"/>
    </row>
    <row r="8" spans="1:13" x14ac:dyDescent="0.25">
      <c r="A8" s="12"/>
      <c r="B8" s="12"/>
      <c r="C8" s="12"/>
      <c r="D8" s="12"/>
      <c r="E8" s="15"/>
      <c r="F8" s="15"/>
      <c r="G8" s="12"/>
      <c r="H8" s="15"/>
      <c r="I8" s="13"/>
      <c r="J8" s="13"/>
      <c r="K8" s="15"/>
      <c r="M8" s="15"/>
    </row>
    <row r="9" spans="1:13" x14ac:dyDescent="0.25">
      <c r="A9" s="12"/>
      <c r="B9" s="12"/>
      <c r="C9" s="12"/>
      <c r="D9" s="12"/>
      <c r="E9" s="15"/>
      <c r="F9" s="15"/>
      <c r="G9" s="12"/>
      <c r="H9" s="15"/>
      <c r="I9" s="13"/>
      <c r="J9" s="13"/>
      <c r="K9" s="15"/>
      <c r="M9" s="15"/>
    </row>
    <row r="10" spans="1:13" x14ac:dyDescent="0.25">
      <c r="A10" s="12"/>
      <c r="B10" s="12"/>
      <c r="C10" s="12"/>
      <c r="D10" s="12"/>
      <c r="E10" s="15"/>
      <c r="F10" s="15"/>
      <c r="G10" s="12"/>
      <c r="H10" s="15"/>
      <c r="I10" s="13"/>
      <c r="J10" s="13"/>
      <c r="K10" s="15"/>
      <c r="M10" s="15"/>
    </row>
    <row r="11" spans="1:13" x14ac:dyDescent="0.25">
      <c r="A11" s="12"/>
      <c r="B11" s="12"/>
      <c r="C11" s="12"/>
      <c r="D11" s="12"/>
      <c r="E11" s="15"/>
      <c r="F11" s="15"/>
      <c r="G11" s="12"/>
      <c r="H11" s="15"/>
      <c r="I11" s="13"/>
      <c r="J11" s="13"/>
      <c r="K11" s="15"/>
      <c r="M11" s="15"/>
    </row>
    <row r="12" spans="1:13" x14ac:dyDescent="0.25">
      <c r="A12" s="12"/>
      <c r="B12" s="12"/>
      <c r="C12" s="12"/>
      <c r="D12" s="12"/>
      <c r="E12" s="15"/>
      <c r="F12" s="15"/>
      <c r="G12" s="12"/>
      <c r="H12" s="15"/>
      <c r="I12" s="13"/>
      <c r="J12" s="13"/>
      <c r="K12" s="15"/>
      <c r="M12" s="15"/>
    </row>
    <row r="13" spans="1:13" x14ac:dyDescent="0.25">
      <c r="A13" s="12"/>
      <c r="B13" s="12"/>
      <c r="C13" s="12"/>
      <c r="D13" s="12"/>
      <c r="E13" s="15"/>
      <c r="F13" s="15"/>
      <c r="G13" s="12"/>
      <c r="H13" s="15"/>
      <c r="I13" s="13"/>
      <c r="J13" s="13"/>
      <c r="K13" s="15"/>
      <c r="M13" s="15"/>
    </row>
    <row r="14" spans="1:13" x14ac:dyDescent="0.25">
      <c r="A14" s="12"/>
      <c r="B14" s="12"/>
      <c r="C14" s="12"/>
      <c r="D14" s="12"/>
      <c r="E14" s="15"/>
      <c r="F14" s="15"/>
      <c r="G14" s="12"/>
      <c r="H14" s="15"/>
      <c r="I14" s="13"/>
      <c r="J14" s="13"/>
      <c r="K14" s="15"/>
      <c r="M14" s="15"/>
    </row>
    <row r="15" spans="1:13" x14ac:dyDescent="0.25">
      <c r="A15" s="12"/>
      <c r="B15" s="12"/>
      <c r="C15" s="12"/>
      <c r="D15" s="12"/>
      <c r="E15" s="15"/>
      <c r="F15" s="15"/>
      <c r="G15" s="12"/>
      <c r="H15" s="15"/>
      <c r="I15" s="13"/>
      <c r="J15" s="13"/>
      <c r="K15" s="15"/>
      <c r="M15" s="15"/>
    </row>
    <row r="16" spans="1:13" x14ac:dyDescent="0.25">
      <c r="A16" s="12"/>
      <c r="B16" s="12"/>
      <c r="C16" s="12"/>
      <c r="D16" s="12"/>
      <c r="E16" s="15"/>
      <c r="F16" s="15"/>
      <c r="G16" s="12"/>
      <c r="H16" s="15"/>
      <c r="I16" s="13"/>
      <c r="J16" s="13"/>
      <c r="K16" s="15"/>
      <c r="M16" s="15"/>
    </row>
    <row r="17" spans="1:13" x14ac:dyDescent="0.25">
      <c r="A17" s="12"/>
      <c r="B17" s="12"/>
      <c r="C17" s="12"/>
      <c r="D17" s="12"/>
      <c r="E17" s="15"/>
      <c r="F17" s="15"/>
      <c r="G17" s="12"/>
      <c r="H17" s="15"/>
      <c r="I17" s="13"/>
      <c r="J17" s="13"/>
      <c r="K17" s="15"/>
      <c r="M17" s="15"/>
    </row>
    <row r="18" spans="1:13" x14ac:dyDescent="0.25">
      <c r="A18" s="12"/>
      <c r="B18" s="12"/>
      <c r="C18" s="12"/>
      <c r="D18" s="12"/>
      <c r="E18" s="15"/>
      <c r="F18" s="15"/>
      <c r="G18" s="12"/>
      <c r="H18" s="15"/>
      <c r="I18" s="13"/>
      <c r="J18" s="13"/>
      <c r="K18" s="15"/>
      <c r="M18" s="15"/>
    </row>
    <row r="19" spans="1:13" x14ac:dyDescent="0.25">
      <c r="A19" s="12"/>
      <c r="B19" s="12"/>
      <c r="C19" s="12"/>
      <c r="D19" s="12"/>
      <c r="E19" s="15"/>
      <c r="F19" s="15"/>
      <c r="G19" s="12"/>
      <c r="H19" s="15"/>
      <c r="I19" s="13"/>
      <c r="J19" s="13"/>
      <c r="K19" s="15"/>
      <c r="M19" s="15"/>
    </row>
    <row r="20" spans="1:13" x14ac:dyDescent="0.25">
      <c r="A20" s="12"/>
      <c r="B20" s="12"/>
      <c r="C20" s="12"/>
      <c r="D20" s="12"/>
      <c r="E20" s="15"/>
      <c r="F20" s="15"/>
      <c r="G20" s="12"/>
      <c r="H20" s="15"/>
      <c r="I20" s="13"/>
      <c r="J20" s="13"/>
      <c r="K20" s="15"/>
      <c r="M20" s="15"/>
    </row>
    <row r="21" spans="1:13" x14ac:dyDescent="0.25">
      <c r="A21" s="12"/>
      <c r="B21" s="12"/>
      <c r="C21" s="12"/>
      <c r="D21" s="12"/>
      <c r="E21" s="15"/>
      <c r="F21" s="15"/>
      <c r="G21" s="12"/>
      <c r="H21" s="15"/>
      <c r="I21" s="13"/>
      <c r="J21" s="13"/>
      <c r="K21" s="15"/>
      <c r="M21" s="15"/>
    </row>
    <row r="22" spans="1:13" x14ac:dyDescent="0.25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M22" s="15"/>
    </row>
    <row r="23" spans="1:13" x14ac:dyDescent="0.25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M23" s="15"/>
    </row>
    <row r="24" spans="1:13" x14ac:dyDescent="0.25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M24" s="15"/>
    </row>
    <row r="25" spans="1:13" x14ac:dyDescent="0.25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M25" s="15"/>
    </row>
    <row r="26" spans="1:13" x14ac:dyDescent="0.25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M26" s="15"/>
    </row>
    <row r="27" spans="1:13" x14ac:dyDescent="0.25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M27" s="15"/>
    </row>
    <row r="28" spans="1:13" x14ac:dyDescent="0.25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M28" s="15"/>
    </row>
    <row r="29" spans="1:13" x14ac:dyDescent="0.25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M29" s="15"/>
    </row>
    <row r="30" spans="1:13" x14ac:dyDescent="0.25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M30" s="15"/>
    </row>
    <row r="31" spans="1:13" x14ac:dyDescent="0.25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M31" s="15"/>
    </row>
    <row r="32" spans="1:13" x14ac:dyDescent="0.25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M32" s="15"/>
    </row>
    <row r="33" spans="1:13" x14ac:dyDescent="0.25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M33" s="15"/>
    </row>
    <row r="34" spans="1:13" x14ac:dyDescent="0.25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M34" s="15"/>
    </row>
    <row r="35" spans="1:13" x14ac:dyDescent="0.25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M35" s="15"/>
    </row>
    <row r="36" spans="1:13" x14ac:dyDescent="0.25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M36" s="15"/>
    </row>
    <row r="37" spans="1:13" x14ac:dyDescent="0.25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M37" s="15"/>
    </row>
    <row r="38" spans="1:13" x14ac:dyDescent="0.25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M38" s="15"/>
    </row>
    <row r="39" spans="1:13" x14ac:dyDescent="0.25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M39" s="15"/>
    </row>
    <row r="40" spans="1:13" x14ac:dyDescent="0.25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M40" s="15"/>
    </row>
    <row r="41" spans="1:13" x14ac:dyDescent="0.25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M41" s="15"/>
    </row>
    <row r="42" spans="1:13" x14ac:dyDescent="0.25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M42" s="15"/>
    </row>
    <row r="43" spans="1:13" x14ac:dyDescent="0.25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M43" s="15"/>
    </row>
    <row r="44" spans="1:13" x14ac:dyDescent="0.25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M44" s="15"/>
    </row>
    <row r="45" spans="1:13" x14ac:dyDescent="0.25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M45" s="15"/>
    </row>
    <row r="46" spans="1:13" x14ac:dyDescent="0.25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M46" s="15"/>
    </row>
    <row r="47" spans="1:13" x14ac:dyDescent="0.25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M47" s="15"/>
    </row>
    <row r="48" spans="1:13" x14ac:dyDescent="0.25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M48" s="15"/>
    </row>
    <row r="49" spans="1:13" x14ac:dyDescent="0.25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M49" s="15"/>
    </row>
    <row r="50" spans="1:13" x14ac:dyDescent="0.25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M50" s="15"/>
    </row>
    <row r="51" spans="1:13" x14ac:dyDescent="0.25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M51" s="15"/>
    </row>
    <row r="52" spans="1:13" x14ac:dyDescent="0.25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M52" s="15"/>
    </row>
    <row r="53" spans="1:13" x14ac:dyDescent="0.25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M53" s="15"/>
    </row>
    <row r="54" spans="1:13" x14ac:dyDescent="0.25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M54" s="15"/>
    </row>
    <row r="55" spans="1:13" x14ac:dyDescent="0.25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M55" s="15"/>
    </row>
    <row r="56" spans="1:13" x14ac:dyDescent="0.25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M56" s="15"/>
    </row>
    <row r="57" spans="1:13" x14ac:dyDescent="0.25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M57" s="15"/>
    </row>
    <row r="58" spans="1:13" x14ac:dyDescent="0.25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M58" s="15"/>
    </row>
    <row r="59" spans="1:13" x14ac:dyDescent="0.25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M59" s="15"/>
    </row>
    <row r="60" spans="1:13" x14ac:dyDescent="0.25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M60" s="15"/>
    </row>
    <row r="61" spans="1:13" x14ac:dyDescent="0.25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M61" s="15"/>
    </row>
    <row r="62" spans="1:13" x14ac:dyDescent="0.25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M62" s="15"/>
    </row>
    <row r="63" spans="1:13" x14ac:dyDescent="0.25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M63" s="15"/>
    </row>
    <row r="64" spans="1:13" x14ac:dyDescent="0.25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M64" s="15"/>
    </row>
    <row r="65" spans="1:13" x14ac:dyDescent="0.25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M65" s="15"/>
    </row>
    <row r="66" spans="1:13" x14ac:dyDescent="0.25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M66" s="15"/>
    </row>
    <row r="67" spans="1:13" x14ac:dyDescent="0.25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M67" s="15"/>
    </row>
    <row r="68" spans="1:13" x14ac:dyDescent="0.25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M68" s="15"/>
    </row>
    <row r="69" spans="1:13" x14ac:dyDescent="0.25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M69" s="15"/>
    </row>
    <row r="70" spans="1:13" x14ac:dyDescent="0.25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M70" s="15"/>
    </row>
    <row r="71" spans="1:13" x14ac:dyDescent="0.25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M71" s="15"/>
    </row>
    <row r="72" spans="1:13" x14ac:dyDescent="0.25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M72" s="15"/>
    </row>
    <row r="73" spans="1:13" x14ac:dyDescent="0.25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M73" s="15"/>
    </row>
    <row r="74" spans="1:13" x14ac:dyDescent="0.25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M74" s="15"/>
    </row>
    <row r="75" spans="1:13" x14ac:dyDescent="0.25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M75" s="15"/>
    </row>
    <row r="76" spans="1:13" x14ac:dyDescent="0.25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M76" s="15"/>
    </row>
    <row r="77" spans="1:13" x14ac:dyDescent="0.25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M77" s="15"/>
    </row>
    <row r="78" spans="1:13" x14ac:dyDescent="0.25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M78" s="15"/>
    </row>
    <row r="79" spans="1:13" x14ac:dyDescent="0.25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M79" s="15"/>
    </row>
    <row r="80" spans="1:13" x14ac:dyDescent="0.25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M80" s="15"/>
    </row>
    <row r="81" spans="1:13" x14ac:dyDescent="0.25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M81" s="15"/>
    </row>
    <row r="82" spans="1:13" x14ac:dyDescent="0.25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M82" s="15"/>
    </row>
    <row r="83" spans="1:13" x14ac:dyDescent="0.25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M83" s="15"/>
    </row>
    <row r="84" spans="1:13" x14ac:dyDescent="0.25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M84" s="15"/>
    </row>
    <row r="85" spans="1:13" x14ac:dyDescent="0.25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M85" s="15"/>
    </row>
    <row r="86" spans="1:13" x14ac:dyDescent="0.25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M86" s="15"/>
    </row>
    <row r="87" spans="1:13" x14ac:dyDescent="0.25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M87" s="15"/>
    </row>
    <row r="88" spans="1:13" x14ac:dyDescent="0.25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M88" s="15"/>
    </row>
    <row r="89" spans="1:13" x14ac:dyDescent="0.25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M89" s="15"/>
    </row>
    <row r="90" spans="1:13" x14ac:dyDescent="0.25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M90" s="15"/>
    </row>
    <row r="91" spans="1:13" x14ac:dyDescent="0.25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M91" s="15"/>
    </row>
    <row r="92" spans="1:13" x14ac:dyDescent="0.25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M92" s="15"/>
    </row>
    <row r="93" spans="1:13" x14ac:dyDescent="0.25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M93" s="15"/>
    </row>
    <row r="94" spans="1:13" x14ac:dyDescent="0.25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M94" s="15"/>
    </row>
    <row r="95" spans="1:13" x14ac:dyDescent="0.25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M95" s="15"/>
    </row>
    <row r="96" spans="1:13" x14ac:dyDescent="0.25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M96" s="15"/>
    </row>
    <row r="97" spans="1:13" x14ac:dyDescent="0.25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M97" s="15"/>
    </row>
    <row r="98" spans="1:13" x14ac:dyDescent="0.25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M98" s="15"/>
    </row>
    <row r="99" spans="1:13" x14ac:dyDescent="0.25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M99" s="15"/>
    </row>
    <row r="100" spans="1:13" x14ac:dyDescent="0.25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M100" s="15"/>
    </row>
    <row r="101" spans="1:13" x14ac:dyDescent="0.25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M101" s="15"/>
    </row>
    <row r="102" spans="1:13" x14ac:dyDescent="0.25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M102" s="15"/>
    </row>
    <row r="103" spans="1:13" x14ac:dyDescent="0.25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M103" s="15"/>
    </row>
    <row r="104" spans="1:13" x14ac:dyDescent="0.25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M104" s="15"/>
    </row>
    <row r="105" spans="1:13" x14ac:dyDescent="0.25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M105" s="15"/>
    </row>
    <row r="106" spans="1:13" x14ac:dyDescent="0.25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M106" s="15"/>
    </row>
    <row r="107" spans="1:13" x14ac:dyDescent="0.25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M107" s="15"/>
    </row>
    <row r="108" spans="1:13" x14ac:dyDescent="0.25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M108" s="15"/>
    </row>
    <row r="109" spans="1:13" x14ac:dyDescent="0.25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M109" s="15"/>
    </row>
    <row r="110" spans="1:13" x14ac:dyDescent="0.25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M110" s="15"/>
    </row>
    <row r="111" spans="1:13" x14ac:dyDescent="0.25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M111" s="15"/>
    </row>
    <row r="112" spans="1:13" x14ac:dyDescent="0.25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M112" s="15"/>
    </row>
    <row r="113" spans="1:13" x14ac:dyDescent="0.25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M113" s="15"/>
    </row>
    <row r="114" spans="1:13" x14ac:dyDescent="0.25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M114" s="15"/>
    </row>
    <row r="115" spans="1:13" x14ac:dyDescent="0.25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M115" s="15"/>
    </row>
    <row r="116" spans="1:13" x14ac:dyDescent="0.25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M116" s="15"/>
    </row>
    <row r="117" spans="1:13" x14ac:dyDescent="0.25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M117" s="15"/>
    </row>
    <row r="118" spans="1:13" x14ac:dyDescent="0.25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M118" s="15"/>
    </row>
    <row r="119" spans="1:13" x14ac:dyDescent="0.25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M119" s="15"/>
    </row>
    <row r="120" spans="1:13" x14ac:dyDescent="0.25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M120" s="15"/>
    </row>
    <row r="121" spans="1:13" x14ac:dyDescent="0.25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M121" s="15"/>
    </row>
    <row r="122" spans="1:13" x14ac:dyDescent="0.25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M122" s="15"/>
    </row>
    <row r="123" spans="1:13" x14ac:dyDescent="0.25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M123" s="15"/>
    </row>
    <row r="124" spans="1:13" x14ac:dyDescent="0.25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M124" s="15"/>
    </row>
    <row r="125" spans="1:13" x14ac:dyDescent="0.25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M125" s="15"/>
    </row>
    <row r="126" spans="1:13" x14ac:dyDescent="0.25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M126" s="15"/>
    </row>
    <row r="127" spans="1:13" x14ac:dyDescent="0.25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M127" s="15"/>
    </row>
    <row r="128" spans="1:13" x14ac:dyDescent="0.25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M128" s="15"/>
    </row>
    <row r="129" spans="1:13" x14ac:dyDescent="0.25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M129" s="15"/>
    </row>
    <row r="130" spans="1:13" x14ac:dyDescent="0.25">
      <c r="A130" s="15"/>
      <c r="B130" s="15"/>
      <c r="C130" s="15"/>
      <c r="D130" s="15"/>
      <c r="E130" s="15"/>
      <c r="F130" s="15"/>
      <c r="G130" s="15"/>
      <c r="H130" s="15"/>
      <c r="I130" s="15"/>
      <c r="J130" s="15"/>
      <c r="K130" s="15"/>
      <c r="M130" s="15"/>
    </row>
    <row r="131" spans="1:13" x14ac:dyDescent="0.25">
      <c r="A131" s="15"/>
      <c r="B131" s="15"/>
      <c r="C131" s="15"/>
      <c r="D131" s="15"/>
      <c r="E131" s="15"/>
      <c r="F131" s="15"/>
      <c r="G131" s="15"/>
      <c r="H131" s="15"/>
      <c r="I131" s="15"/>
      <c r="J131" s="15"/>
      <c r="K131" s="15"/>
      <c r="M131" s="15"/>
    </row>
    <row r="132" spans="1:13" x14ac:dyDescent="0.25">
      <c r="A132" s="15"/>
      <c r="B132" s="15"/>
      <c r="C132" s="15"/>
      <c r="D132" s="15"/>
      <c r="E132" s="15"/>
      <c r="F132" s="15"/>
      <c r="G132" s="15"/>
      <c r="H132" s="15"/>
      <c r="I132" s="15"/>
      <c r="J132" s="15"/>
      <c r="K132" s="15"/>
      <c r="M132" s="15"/>
    </row>
    <row r="133" spans="1:13" x14ac:dyDescent="0.25">
      <c r="A133" s="15"/>
      <c r="B133" s="15"/>
      <c r="C133" s="15"/>
      <c r="D133" s="15"/>
      <c r="E133" s="15"/>
      <c r="F133" s="15"/>
      <c r="G133" s="15"/>
      <c r="H133" s="15"/>
      <c r="I133" s="15"/>
      <c r="J133" s="15"/>
      <c r="K133" s="15"/>
      <c r="M133" s="15"/>
    </row>
    <row r="134" spans="1:13" x14ac:dyDescent="0.25">
      <c r="A134" s="15"/>
      <c r="B134" s="15"/>
      <c r="C134" s="15"/>
      <c r="D134" s="15"/>
      <c r="E134" s="15"/>
      <c r="F134" s="15"/>
      <c r="G134" s="15"/>
      <c r="H134" s="15"/>
      <c r="I134" s="15"/>
      <c r="J134" s="15"/>
      <c r="K134" s="15"/>
      <c r="M134" s="15"/>
    </row>
    <row r="135" spans="1:13" x14ac:dyDescent="0.25">
      <c r="A135" s="15"/>
      <c r="B135" s="15"/>
      <c r="C135" s="15"/>
      <c r="D135" s="15"/>
      <c r="E135" s="15"/>
      <c r="F135" s="15"/>
      <c r="G135" s="15"/>
      <c r="H135" s="15"/>
      <c r="I135" s="15"/>
      <c r="J135" s="15"/>
      <c r="K135" s="15"/>
      <c r="M135" s="15"/>
    </row>
    <row r="136" spans="1:13" x14ac:dyDescent="0.25">
      <c r="A136" s="15"/>
      <c r="B136" s="15"/>
      <c r="C136" s="15"/>
      <c r="D136" s="15"/>
      <c r="E136" s="15"/>
      <c r="F136" s="15"/>
      <c r="G136" s="15"/>
      <c r="H136" s="15"/>
      <c r="I136" s="15"/>
      <c r="J136" s="15"/>
      <c r="K136" s="15"/>
      <c r="M136" s="15"/>
    </row>
    <row r="137" spans="1:13" x14ac:dyDescent="0.25">
      <c r="A137" s="15"/>
      <c r="B137" s="15"/>
      <c r="C137" s="15"/>
      <c r="D137" s="15"/>
      <c r="E137" s="15"/>
      <c r="F137" s="15"/>
      <c r="G137" s="15"/>
      <c r="H137" s="15"/>
      <c r="I137" s="15"/>
      <c r="J137" s="15"/>
      <c r="K137" s="15"/>
      <c r="M137" s="15"/>
    </row>
    <row r="138" spans="1:13" x14ac:dyDescent="0.25">
      <c r="A138" s="15"/>
      <c r="B138" s="15"/>
      <c r="C138" s="15"/>
      <c r="D138" s="15"/>
      <c r="E138" s="15"/>
      <c r="F138" s="15"/>
      <c r="G138" s="15"/>
      <c r="H138" s="15"/>
      <c r="I138" s="15"/>
      <c r="J138" s="15"/>
      <c r="K138" s="15"/>
      <c r="M138" s="15"/>
    </row>
    <row r="139" spans="1:13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M139" s="15"/>
    </row>
    <row r="140" spans="1:13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M140" s="15"/>
    </row>
    <row r="141" spans="1:13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M141" s="15"/>
    </row>
    <row r="142" spans="1:13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M142" s="15"/>
    </row>
    <row r="143" spans="1:13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M143" s="15"/>
    </row>
    <row r="144" spans="1:13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M144" s="15"/>
    </row>
    <row r="145" spans="1:13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M145" s="15"/>
    </row>
    <row r="146" spans="1:13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M146" s="15"/>
    </row>
    <row r="147" spans="1:13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M147" s="15"/>
    </row>
    <row r="148" spans="1:13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M148" s="15"/>
    </row>
    <row r="149" spans="1:13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M149" s="15"/>
    </row>
    <row r="150" spans="1:13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M150" s="15"/>
    </row>
    <row r="151" spans="1:13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M151" s="15"/>
    </row>
    <row r="152" spans="1:13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M152" s="15"/>
    </row>
    <row r="153" spans="1:13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M153" s="15"/>
    </row>
    <row r="154" spans="1:13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M154" s="15"/>
    </row>
    <row r="155" spans="1:13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M155" s="15"/>
    </row>
    <row r="156" spans="1:13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M156" s="15"/>
    </row>
    <row r="157" spans="1:13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M157" s="15"/>
    </row>
    <row r="158" spans="1:13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M158" s="15"/>
    </row>
    <row r="159" spans="1:13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M159" s="15"/>
    </row>
    <row r="160" spans="1:13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M160" s="15"/>
    </row>
    <row r="161" spans="1:13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M161" s="15"/>
    </row>
    <row r="162" spans="1:13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M162" s="15"/>
    </row>
    <row r="163" spans="1:13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M163" s="15"/>
    </row>
    <row r="164" spans="1:13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M164" s="15"/>
    </row>
    <row r="165" spans="1:13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M165" s="15"/>
    </row>
    <row r="166" spans="1:13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M166" s="15"/>
    </row>
    <row r="167" spans="1:13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M167" s="15"/>
    </row>
    <row r="168" spans="1:13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M168" s="15"/>
    </row>
    <row r="169" spans="1:13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M169" s="15"/>
    </row>
    <row r="170" spans="1:13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M170" s="15"/>
    </row>
    <row r="171" spans="1:13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M171" s="15"/>
    </row>
    <row r="172" spans="1:13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M172" s="15"/>
    </row>
    <row r="173" spans="1:13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M173" s="15"/>
    </row>
    <row r="174" spans="1:13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M174" s="15"/>
    </row>
    <row r="175" spans="1:13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M175" s="15"/>
    </row>
    <row r="176" spans="1:13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M176" s="15"/>
    </row>
    <row r="177" spans="1:13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M177" s="15"/>
    </row>
    <row r="178" spans="1:13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M178" s="15"/>
    </row>
    <row r="179" spans="1:13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M179" s="15"/>
    </row>
    <row r="180" spans="1:13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M180" s="15"/>
    </row>
    <row r="181" spans="1:13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M181" s="15"/>
    </row>
    <row r="182" spans="1:13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M182" s="15"/>
    </row>
    <row r="183" spans="1:13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M183" s="15"/>
    </row>
    <row r="184" spans="1:13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M184" s="15"/>
    </row>
    <row r="185" spans="1:13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M185" s="15"/>
    </row>
    <row r="186" spans="1:13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M186" s="15"/>
    </row>
    <row r="187" spans="1:13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M187" s="15"/>
    </row>
    <row r="188" spans="1:13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M188" s="15"/>
    </row>
    <row r="189" spans="1:13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M189" s="15"/>
    </row>
    <row r="190" spans="1:13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M190" s="15"/>
    </row>
    <row r="191" spans="1:13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M191" s="15"/>
    </row>
    <row r="192" spans="1:13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M192" s="15"/>
    </row>
    <row r="193" spans="1:13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M193" s="15"/>
    </row>
    <row r="194" spans="1:13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M194" s="15"/>
    </row>
    <row r="195" spans="1:13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M195" s="15"/>
    </row>
    <row r="196" spans="1:13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M196" s="15"/>
    </row>
    <row r="197" spans="1:13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M197" s="15"/>
    </row>
    <row r="198" spans="1:13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M198" s="15"/>
    </row>
    <row r="199" spans="1:13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M199" s="15"/>
    </row>
    <row r="200" spans="1:13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M200" s="15"/>
    </row>
    <row r="201" spans="1:13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M201" s="15"/>
    </row>
    <row r="202" spans="1:13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M202" s="15"/>
    </row>
    <row r="203" spans="1:13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M203" s="15"/>
    </row>
    <row r="204" spans="1:13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M204" s="15"/>
    </row>
    <row r="205" spans="1:13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M205" s="15"/>
    </row>
    <row r="206" spans="1:13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M206" s="15"/>
    </row>
    <row r="207" spans="1:13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M207" s="15"/>
    </row>
    <row r="208" spans="1:13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M208" s="15"/>
    </row>
    <row r="209" spans="1:13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M209" s="15"/>
    </row>
    <row r="210" spans="1:13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M210" s="15"/>
    </row>
    <row r="211" spans="1:13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M211" s="15"/>
    </row>
    <row r="212" spans="1:13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M212" s="15"/>
    </row>
    <row r="213" spans="1:13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M213" s="15"/>
    </row>
    <row r="214" spans="1:13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M214" s="15"/>
    </row>
    <row r="215" spans="1:13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M215" s="15"/>
    </row>
    <row r="216" spans="1:13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M216" s="15"/>
    </row>
    <row r="217" spans="1:13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M217" s="15"/>
    </row>
    <row r="218" spans="1:13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M218" s="15"/>
    </row>
    <row r="219" spans="1:13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M219" s="15"/>
    </row>
    <row r="220" spans="1:13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M220" s="15"/>
    </row>
    <row r="221" spans="1:13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M221" s="15"/>
    </row>
    <row r="222" spans="1:13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M222" s="15"/>
    </row>
    <row r="223" spans="1:13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M223" s="15"/>
    </row>
    <row r="224" spans="1:13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M224" s="15"/>
    </row>
    <row r="225" spans="1:13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M225" s="15"/>
    </row>
    <row r="226" spans="1:13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M226" s="15"/>
    </row>
    <row r="227" spans="1:13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M227" s="15"/>
    </row>
    <row r="228" spans="1:13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M228" s="15"/>
    </row>
    <row r="229" spans="1:13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M229" s="15"/>
    </row>
    <row r="230" spans="1:13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M230" s="15"/>
    </row>
    <row r="231" spans="1:13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M231" s="15"/>
    </row>
    <row r="232" spans="1:13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M232" s="15"/>
    </row>
    <row r="233" spans="1:13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M233" s="15"/>
    </row>
    <row r="234" spans="1:13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M234" s="15"/>
    </row>
    <row r="235" spans="1:13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M235" s="15"/>
    </row>
    <row r="236" spans="1:13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M236" s="15"/>
    </row>
    <row r="237" spans="1:13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M237" s="15"/>
    </row>
    <row r="238" spans="1:13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M238" s="15"/>
    </row>
    <row r="239" spans="1:13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M239" s="15"/>
    </row>
    <row r="240" spans="1:13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M240" s="15"/>
    </row>
    <row r="241" spans="1:13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M241" s="15"/>
    </row>
    <row r="242" spans="1:13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M242" s="15"/>
    </row>
    <row r="243" spans="1:13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M243" s="15"/>
    </row>
    <row r="244" spans="1:13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M244" s="15"/>
    </row>
    <row r="245" spans="1:13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M245" s="15"/>
    </row>
    <row r="246" spans="1:13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M246" s="15"/>
    </row>
    <row r="247" spans="1:13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M247" s="15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ySplit="1" topLeftCell="A2" activePane="bottomLeft" state="frozen"/>
      <selection pane="bottomLeft" activeCell="H4" sqref="H4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75</v>
      </c>
      <c r="B2" s="4" t="s">
        <v>32</v>
      </c>
      <c r="C2" s="4">
        <v>2000</v>
      </c>
      <c r="D2" s="8">
        <f>'BUG E'!D2</f>
        <v>7</v>
      </c>
      <c r="E2" t="s">
        <v>76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76</v>
      </c>
    </row>
    <row r="3" spans="1:13" s="5" customFormat="1" x14ac:dyDescent="0.25">
      <c r="A3" s="4" t="s">
        <v>75</v>
      </c>
      <c r="B3" s="4" t="s">
        <v>32</v>
      </c>
      <c r="C3" s="4">
        <v>2000</v>
      </c>
      <c r="D3" s="8">
        <f>D2</f>
        <v>7</v>
      </c>
      <c r="E3" s="6" t="s">
        <v>77</v>
      </c>
      <c r="F3" s="4"/>
      <c r="G3" s="4" t="s">
        <v>28</v>
      </c>
      <c r="H3" s="8">
        <v>10</v>
      </c>
      <c r="I3" s="7">
        <f>I2</f>
        <v>36708</v>
      </c>
      <c r="J3" s="7">
        <f>J2</f>
        <v>36738</v>
      </c>
      <c r="K3" s="4"/>
      <c r="M3" s="6" t="s">
        <v>77</v>
      </c>
    </row>
    <row r="4" spans="1:13" s="5" customFormat="1" x14ac:dyDescent="0.25">
      <c r="A4" s="4"/>
      <c r="B4" s="4"/>
      <c r="C4" s="4"/>
      <c r="D4" s="4"/>
      <c r="E4" s="6"/>
      <c r="F4" s="4"/>
      <c r="G4" s="4"/>
      <c r="H4" s="4"/>
      <c r="I4" s="4"/>
      <c r="J4" s="4"/>
      <c r="K4" s="4"/>
      <c r="M4"/>
    </row>
    <row r="5" spans="1:13" s="5" customFormat="1" x14ac:dyDescent="0.25">
      <c r="A5" s="4"/>
      <c r="B5" s="4"/>
      <c r="C5" s="4"/>
      <c r="D5" s="4"/>
      <c r="E5" s="6"/>
      <c r="F5" s="4"/>
      <c r="G5" s="4"/>
      <c r="H5" s="4"/>
      <c r="I5" s="4"/>
      <c r="J5" s="4"/>
      <c r="K5" s="4"/>
      <c r="M5"/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M8" s="4"/>
    </row>
    <row r="9" spans="1:13" s="5" customForma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M9" s="4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ySplit="1" topLeftCell="A2" activePane="bottomLeft" state="frozen"/>
      <selection pane="bottomLeft" activeCell="J6" sqref="J6"/>
    </sheetView>
  </sheetViews>
  <sheetFormatPr defaultColWidth="9.109375" defaultRowHeight="13.2" x14ac:dyDescent="0.25"/>
  <cols>
    <col min="1" max="1" width="8.5546875" style="3" bestFit="1" customWidth="1"/>
    <col min="2" max="2" width="8.109375" style="3" customWidth="1"/>
    <col min="3" max="3" width="11.109375" style="3" customWidth="1"/>
    <col min="4" max="4" width="11.88671875" style="3" customWidth="1"/>
    <col min="5" max="5" width="15.44140625" style="3" customWidth="1"/>
    <col min="6" max="7" width="11.6640625" style="3" customWidth="1"/>
    <col min="8" max="8" width="10.109375" style="3" customWidth="1"/>
    <col min="9" max="10" width="10.44140625" style="3" customWidth="1"/>
    <col min="11" max="11" width="4.6640625" style="3" bestFit="1" customWidth="1"/>
    <col min="12" max="12" width="3.5546875" style="3" customWidth="1"/>
    <col min="13" max="13" width="25.88671875" style="3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29</v>
      </c>
      <c r="B2" s="4" t="s">
        <v>32</v>
      </c>
      <c r="C2" s="4">
        <v>2000</v>
      </c>
      <c r="D2" s="8">
        <f>'BUG E'!D2</f>
        <v>7</v>
      </c>
      <c r="E2" t="s">
        <v>30</v>
      </c>
      <c r="F2" s="4"/>
      <c r="G2" s="4" t="s">
        <v>28</v>
      </c>
      <c r="H2" s="8">
        <v>10</v>
      </c>
      <c r="I2" s="7">
        <f>'BUG E'!I2</f>
        <v>36708</v>
      </c>
      <c r="J2" s="7">
        <f>'BUG E'!J2</f>
        <v>36738</v>
      </c>
      <c r="K2" s="4"/>
      <c r="M2" t="s">
        <v>31</v>
      </c>
    </row>
    <row r="3" spans="1:13" s="5" customFormat="1" x14ac:dyDescent="0.25">
      <c r="A3" s="4" t="s">
        <v>29</v>
      </c>
      <c r="B3" s="4" t="s">
        <v>32</v>
      </c>
      <c r="C3" s="4">
        <v>2000</v>
      </c>
      <c r="D3" s="8">
        <f>D2</f>
        <v>7</v>
      </c>
      <c r="E3" s="6" t="s">
        <v>59</v>
      </c>
      <c r="F3" s="4"/>
      <c r="G3" s="4" t="s">
        <v>28</v>
      </c>
      <c r="H3" s="8">
        <v>11000</v>
      </c>
      <c r="I3" s="7">
        <f t="shared" ref="I3:J5" si="0">I2</f>
        <v>36708</v>
      </c>
      <c r="J3" s="7">
        <f t="shared" si="0"/>
        <v>36738</v>
      </c>
      <c r="K3" s="4"/>
      <c r="M3" t="s">
        <v>60</v>
      </c>
    </row>
    <row r="4" spans="1:13" s="5" customFormat="1" x14ac:dyDescent="0.25">
      <c r="A4" s="4" t="s">
        <v>29</v>
      </c>
      <c r="B4" s="4" t="s">
        <v>32</v>
      </c>
      <c r="C4" s="4">
        <v>2000</v>
      </c>
      <c r="D4" s="8">
        <f>D3</f>
        <v>7</v>
      </c>
      <c r="E4" s="6" t="s">
        <v>61</v>
      </c>
      <c r="F4" s="4"/>
      <c r="G4" s="4" t="s">
        <v>28</v>
      </c>
      <c r="H4" s="8">
        <v>600</v>
      </c>
      <c r="I4" s="7">
        <f t="shared" si="0"/>
        <v>36708</v>
      </c>
      <c r="J4" s="7">
        <f t="shared" si="0"/>
        <v>36738</v>
      </c>
      <c r="K4" s="4"/>
      <c r="M4" t="s">
        <v>62</v>
      </c>
    </row>
    <row r="5" spans="1:13" s="5" customFormat="1" x14ac:dyDescent="0.25">
      <c r="A5" s="4" t="s">
        <v>29</v>
      </c>
      <c r="B5" s="4" t="s">
        <v>32</v>
      </c>
      <c r="C5" s="4">
        <v>2000</v>
      </c>
      <c r="D5" s="8">
        <f>D4</f>
        <v>7</v>
      </c>
      <c r="E5" s="6" t="s">
        <v>71</v>
      </c>
      <c r="F5" s="4"/>
      <c r="G5" s="4" t="s">
        <v>28</v>
      </c>
      <c r="H5" s="8">
        <v>1100</v>
      </c>
      <c r="I5" s="7">
        <f t="shared" si="0"/>
        <v>36708</v>
      </c>
      <c r="J5" s="7">
        <f t="shared" si="0"/>
        <v>36738</v>
      </c>
      <c r="K5" s="4"/>
      <c r="M5" t="s">
        <v>72</v>
      </c>
    </row>
    <row r="6" spans="1:13" s="5" customFormat="1" x14ac:dyDescent="0.25">
      <c r="A6" s="4"/>
      <c r="B6" s="4"/>
      <c r="C6" s="4"/>
      <c r="D6" s="4"/>
      <c r="E6" s="6"/>
      <c r="F6" s="4"/>
      <c r="G6" s="4"/>
      <c r="H6" s="4"/>
      <c r="I6" s="4"/>
      <c r="J6" s="4"/>
      <c r="K6" s="4"/>
      <c r="M6"/>
    </row>
    <row r="7" spans="1:13" s="5" customFormat="1" x14ac:dyDescent="0.25">
      <c r="A7" s="4"/>
      <c r="B7" s="4"/>
      <c r="C7" s="4"/>
      <c r="D7" s="4"/>
      <c r="E7" s="6"/>
      <c r="F7" s="4"/>
      <c r="G7" s="4"/>
      <c r="H7" s="4"/>
      <c r="I7" s="4"/>
      <c r="J7" s="4"/>
      <c r="K7" s="4"/>
      <c r="M7"/>
    </row>
    <row r="8" spans="1:13" s="5" customFormat="1" x14ac:dyDescent="0.25">
      <c r="A8" s="4"/>
      <c r="B8" s="4"/>
      <c r="C8" s="4"/>
      <c r="D8" s="4"/>
      <c r="E8" s="6"/>
      <c r="F8" s="4"/>
      <c r="G8" s="4"/>
      <c r="H8" s="4"/>
      <c r="I8" s="4"/>
      <c r="J8" s="4"/>
      <c r="K8" s="4"/>
      <c r="M8"/>
    </row>
    <row r="9" spans="1:13" s="5" customFormat="1" x14ac:dyDescent="0.25">
      <c r="A9" s="4"/>
      <c r="B9" s="4"/>
      <c r="C9" s="4"/>
      <c r="D9" s="4"/>
      <c r="E9" s="6"/>
      <c r="F9" s="4"/>
      <c r="G9" s="4"/>
      <c r="H9" s="4"/>
      <c r="I9" s="4"/>
      <c r="J9" s="4"/>
      <c r="K9" s="4"/>
      <c r="M9"/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tabSelected="1" topLeftCell="F1" zoomScale="95" workbookViewId="0">
      <pane ySplit="1" topLeftCell="A2" activePane="bottomLeft" state="frozen"/>
      <selection pane="bottomLeft" activeCell="H7" sqref="H7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66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4527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66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10260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66</v>
      </c>
      <c r="C4" s="4">
        <v>2000</v>
      </c>
      <c r="D4" s="4">
        <f t="shared" ref="D4:D9" si="0">D3</f>
        <v>7</v>
      </c>
      <c r="E4" s="6" t="s">
        <v>23</v>
      </c>
      <c r="F4" s="4"/>
      <c r="G4" s="4" t="s">
        <v>28</v>
      </c>
      <c r="H4" s="8">
        <v>1181</v>
      </c>
      <c r="I4" s="7">
        <f t="shared" ref="I4:I9" si="1">I3</f>
        <v>36708</v>
      </c>
      <c r="J4" s="7">
        <f t="shared" ref="J4:J9" si="2">J3</f>
        <v>36738</v>
      </c>
      <c r="K4" s="4"/>
      <c r="M4" t="s">
        <v>16</v>
      </c>
    </row>
    <row r="5" spans="1:13" s="5" customFormat="1" x14ac:dyDescent="0.25">
      <c r="A5" s="4" t="s">
        <v>12</v>
      </c>
      <c r="B5" s="4" t="s">
        <v>66</v>
      </c>
      <c r="C5" s="4">
        <v>2000</v>
      </c>
      <c r="D5" s="4">
        <f t="shared" si="0"/>
        <v>7</v>
      </c>
      <c r="E5" s="6" t="s">
        <v>25</v>
      </c>
      <c r="F5" s="4"/>
      <c r="G5" s="4" t="s">
        <v>28</v>
      </c>
      <c r="H5" s="8">
        <v>5853</v>
      </c>
      <c r="I5" s="7">
        <f t="shared" si="1"/>
        <v>36708</v>
      </c>
      <c r="J5" s="7">
        <f t="shared" si="2"/>
        <v>36738</v>
      </c>
      <c r="K5" s="4"/>
      <c r="M5" t="s">
        <v>18</v>
      </c>
    </row>
    <row r="6" spans="1:13" s="5" customFormat="1" x14ac:dyDescent="0.25">
      <c r="A6" s="4" t="s">
        <v>12</v>
      </c>
      <c r="B6" s="4" t="s">
        <v>66</v>
      </c>
      <c r="C6" s="4">
        <v>2000</v>
      </c>
      <c r="D6" s="4">
        <f t="shared" si="0"/>
        <v>7</v>
      </c>
      <c r="E6" s="6" t="s">
        <v>27</v>
      </c>
      <c r="F6" s="4"/>
      <c r="G6" s="4" t="s">
        <v>28</v>
      </c>
      <c r="H6" s="8">
        <v>24979</v>
      </c>
      <c r="I6" s="7">
        <f t="shared" si="1"/>
        <v>36708</v>
      </c>
      <c r="J6" s="7">
        <f t="shared" si="2"/>
        <v>36738</v>
      </c>
      <c r="K6" s="4"/>
      <c r="M6" t="s">
        <v>19</v>
      </c>
    </row>
    <row r="7" spans="1:13" s="5" customFormat="1" x14ac:dyDescent="0.25">
      <c r="A7" s="4" t="s">
        <v>12</v>
      </c>
      <c r="B7" s="4" t="s">
        <v>66</v>
      </c>
      <c r="C7" s="4">
        <v>2000</v>
      </c>
      <c r="D7" s="4">
        <f t="shared" si="0"/>
        <v>7</v>
      </c>
      <c r="E7" s="4" t="s">
        <v>55</v>
      </c>
      <c r="F7" s="4"/>
      <c r="G7" s="4" t="s">
        <v>28</v>
      </c>
      <c r="H7" s="8">
        <v>6312</v>
      </c>
      <c r="I7" s="7">
        <f t="shared" si="1"/>
        <v>36708</v>
      </c>
      <c r="J7" s="7">
        <f t="shared" si="2"/>
        <v>36738</v>
      </c>
      <c r="K7" s="4"/>
      <c r="M7" s="4" t="s">
        <v>73</v>
      </c>
    </row>
    <row r="8" spans="1:13" s="5" customFormat="1" x14ac:dyDescent="0.25">
      <c r="A8" s="4" t="s">
        <v>12</v>
      </c>
      <c r="B8" s="4" t="s">
        <v>66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1813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66</v>
      </c>
      <c r="C9" s="4">
        <v>2000</v>
      </c>
      <c r="D9" s="4">
        <f t="shared" si="0"/>
        <v>7</v>
      </c>
      <c r="E9" s="6" t="s">
        <v>22</v>
      </c>
      <c r="F9" s="4"/>
      <c r="G9" s="4" t="s">
        <v>28</v>
      </c>
      <c r="H9" s="8">
        <v>508</v>
      </c>
      <c r="I9" s="7">
        <f t="shared" si="1"/>
        <v>36708</v>
      </c>
      <c r="J9" s="7">
        <f t="shared" si="2"/>
        <v>36738</v>
      </c>
      <c r="K9" s="4"/>
      <c r="M9" t="s">
        <v>15</v>
      </c>
    </row>
    <row r="10" spans="1:13" s="5" customFormat="1" x14ac:dyDescent="0.25">
      <c r="A10" s="4"/>
      <c r="B10" s="4"/>
      <c r="C10" s="4"/>
      <c r="D10" s="4"/>
      <c r="E10" s="4"/>
      <c r="F10" s="4"/>
      <c r="G10" s="4"/>
      <c r="H10" s="8">
        <f>SUM(H2:H9)</f>
        <v>55433</v>
      </c>
      <c r="I10" s="7"/>
      <c r="J10" s="4"/>
      <c r="K10" s="4"/>
      <c r="M10" s="4"/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</sheetData>
  <pageMargins left="0.75" right="0.75" top="1" bottom="1" header="0.5" footer="0.5"/>
  <pageSetup scale="85" orientation="landscape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topLeftCell="E1" zoomScale="95" workbookViewId="0">
      <pane ySplit="1" topLeftCell="A2" activePane="bottomLeft" state="frozen"/>
      <selection pane="bottomLeft" activeCell="E4" sqref="E4"/>
    </sheetView>
  </sheetViews>
  <sheetFormatPr defaultColWidth="9.109375" defaultRowHeight="13.2" x14ac:dyDescent="0.25"/>
  <cols>
    <col min="1" max="1" width="9" style="3" bestFit="1" customWidth="1"/>
    <col min="2" max="2" width="6.88671875" style="3" bestFit="1" customWidth="1"/>
    <col min="3" max="3" width="9.88671875" style="3" bestFit="1" customWidth="1"/>
    <col min="4" max="4" width="11.44140625" style="3" bestFit="1" customWidth="1"/>
    <col min="5" max="5" width="16.33203125" style="3" bestFit="1" customWidth="1"/>
    <col min="6" max="6" width="10.44140625" style="3" bestFit="1" customWidth="1"/>
    <col min="7" max="7" width="9.6640625" style="3" bestFit="1" customWidth="1"/>
    <col min="8" max="8" width="9" style="3" bestFit="1" customWidth="1"/>
    <col min="9" max="9" width="9.109375" style="3" bestFit="1"/>
    <col min="10" max="10" width="9.5546875" style="3" bestFit="1" customWidth="1"/>
    <col min="11" max="11" width="5" style="3" bestFit="1" customWidth="1"/>
    <col min="12" max="12" width="3.5546875" style="3" customWidth="1"/>
    <col min="13" max="13" width="36.109375" style="3" bestFit="1" customWidth="1"/>
    <col min="14" max="16384" width="9.109375" style="3"/>
  </cols>
  <sheetData>
    <row r="1" spans="1:13" ht="13.8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1" t="s">
        <v>11</v>
      </c>
    </row>
    <row r="2" spans="1:13" s="5" customFormat="1" x14ac:dyDescent="0.25">
      <c r="A2" s="4" t="s">
        <v>12</v>
      </c>
      <c r="B2" s="4" t="s">
        <v>32</v>
      </c>
      <c r="C2" s="4">
        <v>2000</v>
      </c>
      <c r="D2" s="4">
        <f>'BUG E'!D2</f>
        <v>7</v>
      </c>
      <c r="E2" t="s">
        <v>20</v>
      </c>
      <c r="F2" s="4"/>
      <c r="G2" s="4" t="s">
        <v>28</v>
      </c>
      <c r="H2" s="8">
        <v>4400</v>
      </c>
      <c r="I2" s="7">
        <f>'BUG E'!I2</f>
        <v>36708</v>
      </c>
      <c r="J2" s="7">
        <f>'BUG E'!J2</f>
        <v>36738</v>
      </c>
      <c r="K2" s="4"/>
      <c r="M2" t="s">
        <v>13</v>
      </c>
    </row>
    <row r="3" spans="1:13" s="5" customFormat="1" x14ac:dyDescent="0.25">
      <c r="A3" s="4" t="s">
        <v>12</v>
      </c>
      <c r="B3" s="4" t="s">
        <v>32</v>
      </c>
      <c r="C3" s="4">
        <v>2000</v>
      </c>
      <c r="D3" s="4">
        <f>D2</f>
        <v>7</v>
      </c>
      <c r="E3" s="6" t="s">
        <v>21</v>
      </c>
      <c r="F3" s="4"/>
      <c r="G3" s="4" t="s">
        <v>28</v>
      </c>
      <c r="H3" s="8">
        <v>11000</v>
      </c>
      <c r="I3" s="7">
        <f>I2</f>
        <v>36708</v>
      </c>
      <c r="J3" s="7">
        <f>J2</f>
        <v>36738</v>
      </c>
      <c r="K3" s="4"/>
      <c r="M3" t="s">
        <v>14</v>
      </c>
    </row>
    <row r="4" spans="1:13" s="5" customFormat="1" x14ac:dyDescent="0.25">
      <c r="A4" s="4" t="s">
        <v>12</v>
      </c>
      <c r="B4" s="4" t="s">
        <v>32</v>
      </c>
      <c r="C4" s="4">
        <v>2000</v>
      </c>
      <c r="D4" s="4">
        <f t="shared" ref="D4:D10" si="0">D3</f>
        <v>7</v>
      </c>
      <c r="E4" s="6" t="s">
        <v>22</v>
      </c>
      <c r="F4" s="4"/>
      <c r="G4" s="4" t="s">
        <v>28</v>
      </c>
      <c r="H4" s="8">
        <v>500</v>
      </c>
      <c r="I4" s="7">
        <f t="shared" ref="I4:I10" si="1">I3</f>
        <v>36708</v>
      </c>
      <c r="J4" s="7">
        <f t="shared" ref="J4:J10" si="2">J3</f>
        <v>36738</v>
      </c>
      <c r="K4" s="4"/>
      <c r="M4" t="s">
        <v>74</v>
      </c>
    </row>
    <row r="5" spans="1:13" s="5" customFormat="1" x14ac:dyDescent="0.25">
      <c r="A5" s="4" t="s">
        <v>12</v>
      </c>
      <c r="B5" s="4" t="s">
        <v>32</v>
      </c>
      <c r="C5" s="4">
        <v>2000</v>
      </c>
      <c r="D5" s="4">
        <f t="shared" si="0"/>
        <v>7</v>
      </c>
      <c r="E5" s="6" t="s">
        <v>23</v>
      </c>
      <c r="F5" s="4"/>
      <c r="G5" s="4" t="s">
        <v>28</v>
      </c>
      <c r="H5" s="8">
        <v>1100</v>
      </c>
      <c r="I5" s="7">
        <f t="shared" si="1"/>
        <v>36708</v>
      </c>
      <c r="J5" s="7">
        <f t="shared" si="2"/>
        <v>36738</v>
      </c>
      <c r="K5" s="4"/>
      <c r="M5" t="s">
        <v>16</v>
      </c>
    </row>
    <row r="6" spans="1:13" s="5" customFormat="1" x14ac:dyDescent="0.25">
      <c r="A6" s="4" t="s">
        <v>12</v>
      </c>
      <c r="B6" s="4" t="s">
        <v>32</v>
      </c>
      <c r="C6" s="4">
        <v>2000</v>
      </c>
      <c r="D6" s="4">
        <f t="shared" si="0"/>
        <v>7</v>
      </c>
      <c r="E6" s="6" t="s">
        <v>24</v>
      </c>
      <c r="F6" s="4"/>
      <c r="G6" s="4" t="s">
        <v>28</v>
      </c>
      <c r="H6" s="8">
        <v>0</v>
      </c>
      <c r="I6" s="7">
        <f t="shared" si="1"/>
        <v>36708</v>
      </c>
      <c r="J6" s="7">
        <f t="shared" si="2"/>
        <v>36738</v>
      </c>
      <c r="K6" s="4"/>
      <c r="M6" t="s">
        <v>17</v>
      </c>
    </row>
    <row r="7" spans="1:13" s="5" customFormat="1" x14ac:dyDescent="0.25">
      <c r="A7" s="4" t="s">
        <v>12</v>
      </c>
      <c r="B7" s="4" t="s">
        <v>32</v>
      </c>
      <c r="C7" s="4">
        <v>2000</v>
      </c>
      <c r="D7" s="4">
        <f t="shared" si="0"/>
        <v>7</v>
      </c>
      <c r="E7" s="6" t="s">
        <v>25</v>
      </c>
      <c r="F7" s="4"/>
      <c r="G7" s="4" t="s">
        <v>28</v>
      </c>
      <c r="H7" s="8">
        <v>5500</v>
      </c>
      <c r="I7" s="7">
        <f t="shared" si="1"/>
        <v>36708</v>
      </c>
      <c r="J7" s="7">
        <f t="shared" si="2"/>
        <v>36738</v>
      </c>
      <c r="K7" s="4"/>
      <c r="M7" t="s">
        <v>18</v>
      </c>
    </row>
    <row r="8" spans="1:13" s="5" customFormat="1" x14ac:dyDescent="0.25">
      <c r="A8" s="4" t="s">
        <v>12</v>
      </c>
      <c r="B8" s="4" t="s">
        <v>32</v>
      </c>
      <c r="C8" s="4">
        <v>2000</v>
      </c>
      <c r="D8" s="4">
        <f t="shared" si="0"/>
        <v>7</v>
      </c>
      <c r="E8" s="6" t="s">
        <v>26</v>
      </c>
      <c r="F8" s="4"/>
      <c r="G8" s="4" t="s">
        <v>28</v>
      </c>
      <c r="H8" s="8">
        <v>1600</v>
      </c>
      <c r="I8" s="7">
        <f t="shared" si="1"/>
        <v>36708</v>
      </c>
      <c r="J8" s="7">
        <f t="shared" si="2"/>
        <v>36738</v>
      </c>
      <c r="K8" s="4"/>
      <c r="M8" t="s">
        <v>64</v>
      </c>
    </row>
    <row r="9" spans="1:13" s="5" customFormat="1" x14ac:dyDescent="0.25">
      <c r="A9" s="4" t="s">
        <v>12</v>
      </c>
      <c r="B9" s="4" t="s">
        <v>32</v>
      </c>
      <c r="C9" s="4">
        <v>2000</v>
      </c>
      <c r="D9" s="4">
        <f t="shared" si="0"/>
        <v>7</v>
      </c>
      <c r="E9" s="6" t="s">
        <v>27</v>
      </c>
      <c r="F9" s="4"/>
      <c r="G9" s="4" t="s">
        <v>28</v>
      </c>
      <c r="H9" s="8">
        <v>27000</v>
      </c>
      <c r="I9" s="7">
        <f t="shared" si="1"/>
        <v>36708</v>
      </c>
      <c r="J9" s="7">
        <f t="shared" si="2"/>
        <v>36738</v>
      </c>
      <c r="K9" s="4"/>
      <c r="M9" t="s">
        <v>19</v>
      </c>
    </row>
    <row r="10" spans="1:13" s="5" customFormat="1" x14ac:dyDescent="0.25">
      <c r="A10" s="4" t="s">
        <v>12</v>
      </c>
      <c r="B10" s="4" t="s">
        <v>32</v>
      </c>
      <c r="C10" s="4">
        <v>2000</v>
      </c>
      <c r="D10" s="4">
        <f t="shared" si="0"/>
        <v>7</v>
      </c>
      <c r="E10" s="4" t="s">
        <v>55</v>
      </c>
      <c r="F10" s="4"/>
      <c r="G10" s="4" t="s">
        <v>28</v>
      </c>
      <c r="H10" s="8">
        <v>6000</v>
      </c>
      <c r="I10" s="7">
        <f t="shared" si="1"/>
        <v>36708</v>
      </c>
      <c r="J10" s="7">
        <f t="shared" si="2"/>
        <v>36738</v>
      </c>
      <c r="K10" s="4"/>
      <c r="M10" s="4" t="s">
        <v>73</v>
      </c>
    </row>
    <row r="11" spans="1:13" s="5" customFormat="1" x14ac:dyDescent="0.25">
      <c r="A11" s="4"/>
      <c r="B11" s="4"/>
      <c r="C11" s="4"/>
      <c r="D11" s="4"/>
      <c r="E11" s="4"/>
      <c r="F11" s="4"/>
      <c r="G11" s="4"/>
      <c r="H11" s="4"/>
      <c r="I11" s="7"/>
      <c r="J11" s="4"/>
      <c r="K11" s="4"/>
      <c r="M11" s="4"/>
    </row>
    <row r="12" spans="1:13" s="5" customFormat="1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M12" s="4"/>
    </row>
    <row r="13" spans="1:13" s="5" customFormat="1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M13" s="4"/>
    </row>
    <row r="14" spans="1:13" s="5" customFormat="1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M14" s="4"/>
    </row>
    <row r="15" spans="1:13" s="5" customFormat="1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M15" s="4"/>
    </row>
    <row r="16" spans="1:13" s="5" customFormat="1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M16" s="4"/>
    </row>
    <row r="17" spans="1:13" s="5" customForma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M17" s="4"/>
    </row>
    <row r="18" spans="1:13" s="5" customForma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M18" s="4"/>
    </row>
    <row r="19" spans="1:13" s="5" customFormat="1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M19" s="4"/>
    </row>
    <row r="20" spans="1:13" s="5" customFormat="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M20" s="4"/>
    </row>
    <row r="21" spans="1:13" s="5" customFormat="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M21" s="4"/>
    </row>
    <row r="22" spans="1:13" s="5" customFormat="1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M22" s="4"/>
    </row>
    <row r="23" spans="1:13" s="5" customForma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M23" s="4"/>
    </row>
    <row r="24" spans="1:13" s="5" customFormat="1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M24" s="4"/>
    </row>
    <row r="25" spans="1:13" s="5" customFormat="1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M25" s="4"/>
    </row>
    <row r="26" spans="1:13" s="5" customFormat="1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M26" s="4"/>
    </row>
    <row r="27" spans="1:13" s="5" customFormat="1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M27" s="4"/>
    </row>
    <row r="28" spans="1:13" s="5" customFormat="1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M28" s="4"/>
    </row>
    <row r="29" spans="1:13" s="5" customForma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M29" s="4"/>
    </row>
    <row r="30" spans="1:13" s="5" customForma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M30" s="4"/>
    </row>
    <row r="31" spans="1:13" s="5" customForma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M31" s="4"/>
    </row>
    <row r="32" spans="1:13" s="5" customFormat="1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M32" s="4"/>
    </row>
    <row r="33" spans="1:13" s="5" customFormat="1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M33" s="4"/>
    </row>
  </sheetData>
  <pageMargins left="0.75" right="0.75" top="1" bottom="1" header="0.5" footer="0.5"/>
  <pageSetup scale="8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2</vt:i4>
      </vt:variant>
    </vt:vector>
  </HeadingPairs>
  <TitlesOfParts>
    <vt:vector size="13" baseType="lpstr">
      <vt:lpstr>CED-PGE E</vt:lpstr>
      <vt:lpstr>PFG-PGE E</vt:lpstr>
      <vt:lpstr>SJ-PGE E</vt:lpstr>
      <vt:lpstr>BUG-PGE E</vt:lpstr>
      <vt:lpstr>BUG E</vt:lpstr>
      <vt:lpstr>PGW</vt:lpstr>
      <vt:lpstr>NJN E</vt:lpstr>
      <vt:lpstr>ELZ ACTUALS</vt:lpstr>
      <vt:lpstr>ELZ E</vt:lpstr>
      <vt:lpstr>PSE ACTUALS</vt:lpstr>
      <vt:lpstr>PSE E </vt:lpstr>
      <vt:lpstr>'PSE ACTUALS'!Print_Area</vt:lpstr>
      <vt:lpstr>'PSE E '!Print_Area</vt:lpstr>
    </vt:vector>
  </TitlesOfParts>
  <Company>Enron Energy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tmurphy</dc:creator>
  <cp:lastModifiedBy>Havlíček Jan</cp:lastModifiedBy>
  <cp:lastPrinted>2000-04-27T15:41:51Z</cp:lastPrinted>
  <dcterms:created xsi:type="dcterms:W3CDTF">1999-05-27T16:28:58Z</dcterms:created>
  <dcterms:modified xsi:type="dcterms:W3CDTF">2023-09-10T11:08:05Z</dcterms:modified>
</cp:coreProperties>
</file>