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definedNames>
    <definedName name="_xlnm.Print_Area" localSheetId="0">Sheet1!$B$1:$M$30</definedName>
  </definedNames>
  <calcPr calcId="0"/>
</workbook>
</file>

<file path=xl/calcChain.xml><?xml version="1.0" encoding="utf-8"?>
<calcChain xmlns="http://schemas.openxmlformats.org/spreadsheetml/2006/main">
  <c r="I1" i="1" l="1"/>
  <c r="C7" i="1"/>
  <c r="C7" i="1" a="1"/>
  <c r="D7" i="1"/>
  <c r="D7" i="1" a="1"/>
  <c r="E7" i="1"/>
  <c r="F7" i="1"/>
  <c r="F7" i="1" a="1"/>
  <c r="G7" i="1"/>
  <c r="H7" i="1"/>
  <c r="J7" i="1"/>
  <c r="K7" i="1"/>
  <c r="L7" i="1"/>
  <c r="L7" i="1" a="1"/>
  <c r="M7" i="1"/>
  <c r="N7" i="1"/>
  <c r="N7" i="1" a="1"/>
  <c r="C8" i="1"/>
  <c r="C8" i="1" a="1"/>
  <c r="D8" i="1"/>
  <c r="D8" i="1" a="1"/>
  <c r="E8" i="1"/>
  <c r="F8" i="1"/>
  <c r="F8" i="1" a="1"/>
  <c r="G8" i="1"/>
  <c r="H8" i="1"/>
  <c r="J8" i="1"/>
  <c r="K8" i="1"/>
  <c r="L8" i="1"/>
  <c r="L8" i="1" a="1"/>
  <c r="M8" i="1"/>
  <c r="N8" i="1"/>
  <c r="N8" i="1" a="1"/>
  <c r="C9" i="1"/>
  <c r="C9" i="1" a="1"/>
  <c r="D9" i="1"/>
  <c r="D9" i="1" a="1"/>
  <c r="E9" i="1"/>
  <c r="F9" i="1"/>
  <c r="F9" i="1" a="1"/>
  <c r="G9" i="1"/>
  <c r="H9" i="1"/>
  <c r="J9" i="1"/>
  <c r="K9" i="1"/>
  <c r="L9" i="1"/>
  <c r="L9" i="1" a="1"/>
  <c r="M9" i="1"/>
  <c r="N9" i="1"/>
  <c r="N9" i="1" a="1"/>
  <c r="C10" i="1"/>
  <c r="C10" i="1" a="1"/>
  <c r="D10" i="1"/>
  <c r="D10" i="1" a="1"/>
  <c r="E10" i="1"/>
  <c r="F10" i="1"/>
  <c r="F10" i="1" a="1"/>
  <c r="G10" i="1"/>
  <c r="H10" i="1"/>
  <c r="J10" i="1"/>
  <c r="K10" i="1"/>
  <c r="L10" i="1"/>
  <c r="L10" i="1" a="1"/>
  <c r="M10" i="1"/>
  <c r="N10" i="1"/>
  <c r="N10" i="1" a="1"/>
  <c r="C11" i="1"/>
  <c r="C11" i="1" a="1"/>
  <c r="D11" i="1"/>
  <c r="D11" i="1" a="1"/>
  <c r="E11" i="1"/>
  <c r="F11" i="1"/>
  <c r="F11" i="1" a="1"/>
  <c r="G11" i="1"/>
  <c r="H11" i="1"/>
  <c r="J11" i="1"/>
  <c r="K11" i="1"/>
  <c r="L11" i="1"/>
  <c r="L11" i="1" a="1"/>
  <c r="M11" i="1"/>
  <c r="N11" i="1"/>
  <c r="N11" i="1" a="1"/>
  <c r="C12" i="1"/>
  <c r="C12" i="1" a="1"/>
  <c r="D12" i="1"/>
  <c r="D12" i="1" a="1"/>
  <c r="E12" i="1"/>
  <c r="F12" i="1"/>
  <c r="F12" i="1" a="1"/>
  <c r="G12" i="1"/>
  <c r="H12" i="1"/>
  <c r="J12" i="1"/>
  <c r="K12" i="1"/>
  <c r="L12" i="1"/>
  <c r="L12" i="1" a="1"/>
  <c r="M12" i="1"/>
  <c r="N12" i="1"/>
  <c r="N12" i="1" a="1"/>
  <c r="C13" i="1"/>
  <c r="C13" i="1" a="1"/>
  <c r="D13" i="1"/>
  <c r="D13" i="1" a="1"/>
  <c r="E13" i="1"/>
  <c r="F13" i="1"/>
  <c r="F13" i="1" a="1"/>
  <c r="G13" i="1"/>
  <c r="H13" i="1"/>
  <c r="J13" i="1"/>
  <c r="K13" i="1"/>
  <c r="L13" i="1"/>
  <c r="L13" i="1" a="1"/>
  <c r="M13" i="1"/>
  <c r="N13" i="1"/>
  <c r="N13" i="1" a="1"/>
  <c r="C14" i="1"/>
  <c r="C14" i="1" a="1"/>
  <c r="D14" i="1"/>
  <c r="D14" i="1" a="1"/>
  <c r="E14" i="1"/>
  <c r="F14" i="1"/>
  <c r="F14" i="1" a="1"/>
  <c r="G14" i="1"/>
  <c r="H14" i="1"/>
  <c r="J14" i="1"/>
  <c r="K14" i="1"/>
  <c r="L14" i="1"/>
  <c r="L14" i="1" a="1"/>
  <c r="M14" i="1"/>
  <c r="N14" i="1"/>
  <c r="N14" i="1" a="1"/>
  <c r="C15" i="1"/>
  <c r="C15" i="1" a="1"/>
  <c r="D15" i="1"/>
  <c r="D15" i="1" a="1"/>
  <c r="E15" i="1"/>
  <c r="F15" i="1"/>
  <c r="F15" i="1" a="1"/>
  <c r="G15" i="1"/>
  <c r="H15" i="1"/>
  <c r="J15" i="1"/>
  <c r="K15" i="1"/>
  <c r="L15" i="1"/>
  <c r="L15" i="1" a="1"/>
  <c r="M15" i="1"/>
  <c r="N15" i="1"/>
  <c r="N15" i="1" a="1"/>
  <c r="C16" i="1"/>
  <c r="C16" i="1" a="1"/>
  <c r="D16" i="1"/>
  <c r="D16" i="1" a="1"/>
  <c r="E16" i="1"/>
  <c r="F16" i="1"/>
  <c r="F16" i="1" a="1"/>
  <c r="G16" i="1"/>
  <c r="H16" i="1"/>
  <c r="J16" i="1"/>
  <c r="K16" i="1"/>
  <c r="L16" i="1"/>
  <c r="L16" i="1" a="1"/>
  <c r="M16" i="1"/>
  <c r="N16" i="1"/>
  <c r="N16" i="1" a="1"/>
  <c r="C17" i="1"/>
  <c r="C17" i="1" a="1"/>
  <c r="D17" i="1"/>
  <c r="D17" i="1" a="1"/>
  <c r="E17" i="1"/>
  <c r="F17" i="1"/>
  <c r="F17" i="1" a="1"/>
  <c r="G17" i="1"/>
  <c r="H17" i="1"/>
  <c r="J17" i="1"/>
  <c r="K17" i="1"/>
  <c r="L17" i="1"/>
  <c r="L17" i="1" a="1"/>
  <c r="M17" i="1"/>
  <c r="N17" i="1"/>
  <c r="N17" i="1" a="1"/>
  <c r="C18" i="1"/>
  <c r="C18" i="1" a="1"/>
  <c r="D18" i="1"/>
  <c r="D18" i="1" a="1"/>
  <c r="E18" i="1"/>
  <c r="F18" i="1"/>
  <c r="F18" i="1" a="1"/>
  <c r="G18" i="1"/>
  <c r="H18" i="1"/>
  <c r="J18" i="1"/>
  <c r="K18" i="1"/>
  <c r="L18" i="1"/>
  <c r="L18" i="1" a="1"/>
  <c r="M18" i="1"/>
  <c r="N18" i="1"/>
  <c r="N18" i="1" a="1"/>
  <c r="C19" i="1"/>
  <c r="C19" i="1" a="1"/>
  <c r="D19" i="1"/>
  <c r="D19" i="1" a="1"/>
  <c r="E19" i="1"/>
  <c r="F19" i="1"/>
  <c r="F19" i="1" a="1"/>
  <c r="G19" i="1"/>
  <c r="H19" i="1"/>
  <c r="J19" i="1"/>
  <c r="K19" i="1"/>
  <c r="L19" i="1"/>
  <c r="L19" i="1" a="1"/>
  <c r="M19" i="1"/>
  <c r="N19" i="1"/>
  <c r="N19" i="1" a="1"/>
  <c r="C20" i="1"/>
  <c r="C20" i="1" a="1"/>
  <c r="D20" i="1"/>
  <c r="D20" i="1" a="1"/>
  <c r="E20" i="1"/>
  <c r="F20" i="1"/>
  <c r="F20" i="1" a="1"/>
  <c r="G20" i="1"/>
  <c r="H20" i="1"/>
  <c r="J20" i="1"/>
  <c r="K20" i="1"/>
  <c r="L20" i="1"/>
  <c r="L20" i="1" a="1"/>
  <c r="M20" i="1"/>
  <c r="N20" i="1"/>
  <c r="N20" i="1" a="1"/>
  <c r="C21" i="1"/>
  <c r="C21" i="1" a="1"/>
  <c r="D21" i="1"/>
  <c r="D21" i="1" a="1"/>
  <c r="E21" i="1"/>
  <c r="F21" i="1"/>
  <c r="F21" i="1" a="1"/>
  <c r="G21" i="1"/>
  <c r="H21" i="1"/>
  <c r="J21" i="1"/>
  <c r="K21" i="1"/>
  <c r="L21" i="1"/>
  <c r="L21" i="1" a="1"/>
  <c r="M21" i="1"/>
  <c r="N21" i="1"/>
  <c r="N21" i="1" a="1"/>
  <c r="C22" i="1"/>
  <c r="C22" i="1" a="1"/>
  <c r="D22" i="1"/>
  <c r="D22" i="1" a="1"/>
  <c r="E22" i="1"/>
  <c r="F22" i="1"/>
  <c r="F22" i="1" a="1"/>
  <c r="G22" i="1"/>
  <c r="H22" i="1"/>
  <c r="J22" i="1"/>
  <c r="K22" i="1"/>
  <c r="L22" i="1"/>
  <c r="L22" i="1" a="1"/>
  <c r="M22" i="1"/>
  <c r="N22" i="1"/>
  <c r="N22" i="1" a="1"/>
  <c r="C23" i="1"/>
  <c r="C23" i="1" a="1"/>
  <c r="D23" i="1"/>
  <c r="D23" i="1" a="1"/>
  <c r="E23" i="1"/>
  <c r="F23" i="1"/>
  <c r="F23" i="1" a="1"/>
  <c r="G23" i="1"/>
  <c r="H23" i="1"/>
  <c r="J23" i="1"/>
  <c r="K23" i="1"/>
  <c r="L23" i="1"/>
  <c r="L23" i="1" a="1"/>
  <c r="M23" i="1"/>
  <c r="N23" i="1"/>
  <c r="N23" i="1" a="1"/>
  <c r="C24" i="1"/>
  <c r="C24" i="1" a="1"/>
  <c r="D24" i="1"/>
  <c r="D24" i="1" a="1"/>
  <c r="E24" i="1"/>
  <c r="F24" i="1"/>
  <c r="F24" i="1" a="1"/>
  <c r="G24" i="1"/>
  <c r="H24" i="1"/>
  <c r="J24" i="1"/>
  <c r="K24" i="1"/>
  <c r="L24" i="1"/>
  <c r="L24" i="1" a="1"/>
  <c r="M24" i="1"/>
  <c r="N24" i="1"/>
  <c r="N24" i="1" a="1"/>
  <c r="C25" i="1"/>
  <c r="C25" i="1" a="1"/>
  <c r="D25" i="1"/>
  <c r="D25" i="1" a="1"/>
  <c r="E25" i="1"/>
  <c r="F25" i="1"/>
  <c r="F25" i="1" a="1"/>
  <c r="G25" i="1"/>
  <c r="H25" i="1"/>
  <c r="J25" i="1"/>
  <c r="K25" i="1"/>
  <c r="L25" i="1"/>
  <c r="L25" i="1" a="1"/>
  <c r="M25" i="1"/>
  <c r="N25" i="1"/>
  <c r="N25" i="1" a="1"/>
  <c r="C26" i="1"/>
  <c r="K26" i="1"/>
  <c r="L26" i="1"/>
  <c r="M26" i="1"/>
  <c r="N26" i="1"/>
</calcChain>
</file>

<file path=xl/sharedStrings.xml><?xml version="1.0" encoding="utf-8"?>
<sst xmlns="http://schemas.openxmlformats.org/spreadsheetml/2006/main" count="46" uniqueCount="45">
  <si>
    <t>Cal 2002</t>
  </si>
  <si>
    <t>Cal 2003</t>
  </si>
  <si>
    <t>Cal 2004</t>
  </si>
  <si>
    <t>Cal 2005</t>
  </si>
  <si>
    <t>Cal 2006</t>
  </si>
  <si>
    <t>Cal 2007</t>
  </si>
  <si>
    <t>Cal 2008</t>
  </si>
  <si>
    <t>Cal 2009</t>
  </si>
  <si>
    <t>Cal 2010</t>
  </si>
  <si>
    <t>Cal 2011</t>
  </si>
  <si>
    <t>Cal 2012</t>
  </si>
  <si>
    <t>Cal 2013</t>
  </si>
  <si>
    <t>Cal 2014</t>
  </si>
  <si>
    <t>Cal 2015</t>
  </si>
  <si>
    <t>Cal 2016</t>
  </si>
  <si>
    <t>Cal 2017</t>
  </si>
  <si>
    <t>Cal 2018</t>
  </si>
  <si>
    <t>Cal 2019</t>
  </si>
  <si>
    <t>Cal 2020</t>
  </si>
  <si>
    <t>Power (MWh)</t>
  </si>
  <si>
    <t>Power (MW)</t>
  </si>
  <si>
    <t>Discount Days</t>
  </si>
  <si>
    <t>Note: Power position is 710MW * Availability factor (of 81-87%) - 9% transmission losses - hedges</t>
  </si>
  <si>
    <t>Power Price</t>
  </si>
  <si>
    <t>Aeco Gas Price</t>
  </si>
  <si>
    <t>($/MWh)</t>
  </si>
  <si>
    <t>($/GJ)</t>
  </si>
  <si>
    <t>Heat Rate</t>
  </si>
  <si>
    <t>(GJ/MWh)</t>
  </si>
  <si>
    <t>Total</t>
  </si>
  <si>
    <t>% Hedged</t>
  </si>
  <si>
    <t>Jan 11/2001</t>
  </si>
  <si>
    <t>Heat Rates</t>
  </si>
  <si>
    <t>Current to</t>
  </si>
  <si>
    <t>Beg. Year</t>
  </si>
  <si>
    <t>HR Delta</t>
  </si>
  <si>
    <t>CONFIDENTIAL:  PPA - POWER AND GAS POSITIONS:</t>
  </si>
  <si>
    <t>Hedgeable</t>
  </si>
  <si>
    <t>Volume</t>
  </si>
  <si>
    <t xml:space="preserve"> (cont/day)</t>
  </si>
  <si>
    <t>Current</t>
  </si>
  <si>
    <t>Gas Hedges</t>
  </si>
  <si>
    <t>(cont/day)</t>
  </si>
  <si>
    <t>AECO</t>
  </si>
  <si>
    <t>Hedge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</si>
</sst>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_(* #,##0_);_(* \(#,##0\);_(* &quot;-&quot;??_);_(@_)"/>
    <numFmt numFmtId="168" formatCode="0.0"/>
    <numFmt numFmtId="170" formatCode="#,#00"/>
    <numFmt numFmtId="174" formatCode="0.00_);\(0.00\)"/>
    <numFmt numFmtId="179" formatCode="#,##0;[Red]#,##0"/>
  </numFmts>
  <fonts count="5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1">
    <xf numFmtId="0" fontId="0" fillId="0" borderId="0" xfId="0"/>
    <xf numFmtId="164" fontId="2" fillId="2" borderId="0" xfId="0" applyNumberFormat="1" applyFont="1" applyFill="1" applyBorder="1" applyAlignment="1" applyProtection="1">
      <alignment horizontal="center"/>
    </xf>
    <xf numFmtId="14" fontId="0" fillId="0" borderId="0" xfId="0" applyNumberFormat="1"/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10" fontId="0" fillId="0" borderId="2" xfId="2" applyNumberFormat="1" applyFont="1" applyBorder="1" applyAlignment="1">
      <alignment horizontal="center"/>
    </xf>
    <xf numFmtId="0" fontId="3" fillId="0" borderId="0" xfId="0" applyFont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1" xfId="0" applyFont="1" applyBorder="1"/>
    <xf numFmtId="0" fontId="4" fillId="0" borderId="5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7" xfId="0" applyBorder="1"/>
    <xf numFmtId="0" fontId="0" fillId="0" borderId="8" xfId="0" applyBorder="1"/>
    <xf numFmtId="10" fontId="4" fillId="0" borderId="2" xfId="2" applyNumberFormat="1" applyFont="1" applyBorder="1" applyAlignment="1">
      <alignment horizontal="center"/>
    </xf>
    <xf numFmtId="0" fontId="0" fillId="0" borderId="6" xfId="0" applyBorder="1"/>
    <xf numFmtId="164" fontId="2" fillId="2" borderId="3" xfId="0" applyNumberFormat="1" applyFont="1" applyFill="1" applyBorder="1" applyAlignment="1" applyProtection="1">
      <alignment horizontal="center"/>
    </xf>
    <xf numFmtId="10" fontId="0" fillId="0" borderId="4" xfId="2" applyNumberFormat="1" applyFont="1" applyBorder="1" applyAlignment="1">
      <alignment horizontal="center"/>
    </xf>
    <xf numFmtId="164" fontId="2" fillId="2" borderId="5" xfId="0" applyNumberFormat="1" applyFont="1" applyFill="1" applyBorder="1" applyAlignment="1" applyProtection="1">
      <alignment horizontal="center"/>
    </xf>
    <xf numFmtId="10" fontId="4" fillId="0" borderId="0" xfId="2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/>
    <xf numFmtId="0" fontId="4" fillId="0" borderId="0" xfId="0" applyFont="1" applyBorder="1" applyAlignment="1">
      <alignment horizontal="center"/>
    </xf>
    <xf numFmtId="10" fontId="0" fillId="0" borderId="0" xfId="2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170" fontId="2" fillId="2" borderId="9" xfId="1" applyNumberFormat="1" applyFont="1" applyFill="1" applyBorder="1" applyAlignment="1" applyProtection="1">
      <alignment horizontal="center"/>
    </xf>
    <xf numFmtId="170" fontId="2" fillId="2" borderId="10" xfId="1" applyNumberFormat="1" applyFont="1" applyFill="1" applyBorder="1" applyAlignment="1" applyProtection="1">
      <alignment horizontal="center"/>
    </xf>
    <xf numFmtId="170" fontId="2" fillId="2" borderId="11" xfId="1" applyNumberFormat="1" applyFont="1" applyFill="1" applyBorder="1" applyAlignment="1" applyProtection="1">
      <alignment horizontal="center"/>
    </xf>
    <xf numFmtId="170" fontId="4" fillId="2" borderId="11" xfId="1" applyNumberFormat="1" applyFont="1" applyFill="1" applyBorder="1" applyAlignment="1" applyProtection="1">
      <alignment horizontal="center"/>
    </xf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1" fontId="0" fillId="0" borderId="12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39" fontId="2" fillId="2" borderId="15" xfId="1" applyNumberFormat="1" applyFont="1" applyFill="1" applyBorder="1" applyAlignment="1" applyProtection="1">
      <alignment horizontal="center"/>
    </xf>
    <xf numFmtId="39" fontId="2" fillId="2" borderId="16" xfId="1" applyNumberFormat="1" applyFont="1" applyFill="1" applyBorder="1" applyAlignment="1" applyProtection="1">
      <alignment horizontal="center"/>
    </xf>
    <xf numFmtId="39" fontId="2" fillId="2" borderId="17" xfId="1" applyNumberFormat="1" applyFont="1" applyFill="1" applyBorder="1" applyAlignment="1" applyProtection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168" fontId="0" fillId="0" borderId="15" xfId="0" applyNumberFormat="1" applyBorder="1" applyAlignment="1">
      <alignment horizontal="center"/>
    </xf>
    <xf numFmtId="168" fontId="0" fillId="0" borderId="16" xfId="0" applyNumberFormat="1" applyBorder="1" applyAlignment="1">
      <alignment horizontal="center"/>
    </xf>
    <xf numFmtId="168" fontId="0" fillId="0" borderId="17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174" fontId="0" fillId="0" borderId="15" xfId="0" applyNumberFormat="1" applyBorder="1" applyAlignment="1">
      <alignment horizontal="center"/>
    </xf>
    <xf numFmtId="174" fontId="0" fillId="0" borderId="16" xfId="0" applyNumberFormat="1" applyBorder="1" applyAlignment="1">
      <alignment horizontal="center"/>
    </xf>
    <xf numFmtId="174" fontId="0" fillId="0" borderId="17" xfId="0" applyNumberFormat="1" applyBorder="1" applyAlignment="1">
      <alignment horizontal="center"/>
    </xf>
    <xf numFmtId="14" fontId="3" fillId="0" borderId="0" xfId="0" applyNumberFormat="1" applyFont="1"/>
    <xf numFmtId="168" fontId="0" fillId="0" borderId="6" xfId="0" applyNumberFormat="1" applyBorder="1" applyAlignment="1">
      <alignment horizontal="center"/>
    </xf>
    <xf numFmtId="168" fontId="0" fillId="0" borderId="7" xfId="0" applyNumberFormat="1" applyBorder="1" applyAlignment="1">
      <alignment horizontal="center"/>
    </xf>
    <xf numFmtId="179" fontId="4" fillId="0" borderId="18" xfId="1" applyNumberFormat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NEW_SYS\Alberta\alberta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NEW_SYS\Alberta\ALBERTASUM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"/>
      <sheetName val="OtherPosn"/>
      <sheetName val="EnergyCurve"/>
      <sheetName val="OperatingCurve"/>
      <sheetName val="Tregion"/>
      <sheetName val="Tbasis"/>
      <sheetName val="Cd"/>
    </sheetNames>
    <sheetDataSet>
      <sheetData sheetId="0"/>
      <sheetData sheetId="1"/>
      <sheetData sheetId="2">
        <row r="30">
          <cell r="D30">
            <v>37183</v>
          </cell>
          <cell r="O30">
            <v>7349.86767578125</v>
          </cell>
          <cell r="P30">
            <v>3497.431640625</v>
          </cell>
          <cell r="Q30">
            <v>0</v>
          </cell>
          <cell r="R30">
            <v>0</v>
          </cell>
        </row>
        <row r="31">
          <cell r="D31">
            <v>37184</v>
          </cell>
          <cell r="O31">
            <v>0</v>
          </cell>
          <cell r="P31">
            <v>3460.251953125</v>
          </cell>
          <cell r="Q31">
            <v>7305.044921875</v>
          </cell>
          <cell r="R31">
            <v>0</v>
          </cell>
        </row>
        <row r="32">
          <cell r="D32">
            <v>37185</v>
          </cell>
          <cell r="O32">
            <v>0</v>
          </cell>
          <cell r="P32">
            <v>3438.229736328125</v>
          </cell>
          <cell r="Q32">
            <v>0</v>
          </cell>
          <cell r="R32">
            <v>6863.1337890625</v>
          </cell>
        </row>
        <row r="33">
          <cell r="D33">
            <v>37186</v>
          </cell>
          <cell r="O33">
            <v>7360.89599609375</v>
          </cell>
          <cell r="P33">
            <v>3503.067626953125</v>
          </cell>
          <cell r="Q33">
            <v>0</v>
          </cell>
          <cell r="R33">
            <v>0</v>
          </cell>
        </row>
        <row r="34">
          <cell r="D34">
            <v>37195</v>
          </cell>
          <cell r="O34">
            <v>52036.34765625</v>
          </cell>
          <cell r="P34">
            <v>32167.42578125</v>
          </cell>
          <cell r="Q34">
            <v>7366.13330078125</v>
          </cell>
          <cell r="R34">
            <v>6916.6044921875</v>
          </cell>
        </row>
        <row r="35">
          <cell r="D35">
            <v>37196</v>
          </cell>
          <cell r="O35">
            <v>146881.578125</v>
          </cell>
          <cell r="P35">
            <v>99114.9765625</v>
          </cell>
          <cell r="Q35">
            <v>27435.474609375</v>
          </cell>
          <cell r="R35">
            <v>32193.640625</v>
          </cell>
        </row>
        <row r="36">
          <cell r="D36">
            <v>37226</v>
          </cell>
          <cell r="O36">
            <v>106289.0078125</v>
          </cell>
          <cell r="P36">
            <v>76268.390625</v>
          </cell>
          <cell r="Q36">
            <v>25845.611328125</v>
          </cell>
          <cell r="R36">
            <v>28519.412109375</v>
          </cell>
        </row>
        <row r="37">
          <cell r="D37">
            <v>37257</v>
          </cell>
          <cell r="O37">
            <v>113470.6328125</v>
          </cell>
          <cell r="P37">
            <v>99009.3515625</v>
          </cell>
          <cell r="Q37">
            <v>20869.853515625</v>
          </cell>
          <cell r="R37">
            <v>31937</v>
          </cell>
        </row>
        <row r="38">
          <cell r="D38">
            <v>37288</v>
          </cell>
          <cell r="O38">
            <v>102868.7109375</v>
          </cell>
          <cell r="P38">
            <v>89192.6171875</v>
          </cell>
          <cell r="Q38">
            <v>20795.25</v>
          </cell>
          <cell r="R38">
            <v>25527.388671875</v>
          </cell>
        </row>
        <row r="39">
          <cell r="D39">
            <v>37316</v>
          </cell>
          <cell r="O39">
            <v>107776.4609375</v>
          </cell>
          <cell r="P39">
            <v>98581.03125</v>
          </cell>
          <cell r="Q39">
            <v>25961.974609375</v>
          </cell>
          <cell r="R39">
            <v>31863.859375</v>
          </cell>
        </row>
        <row r="40">
          <cell r="D40">
            <v>37347</v>
          </cell>
          <cell r="O40">
            <v>112741.25</v>
          </cell>
          <cell r="P40">
            <v>94794.3203125</v>
          </cell>
          <cell r="Q40">
            <v>20743.1171875</v>
          </cell>
          <cell r="R40">
            <v>25452.01171875</v>
          </cell>
        </row>
        <row r="41">
          <cell r="D41">
            <v>37377</v>
          </cell>
          <cell r="O41">
            <v>112678.953125</v>
          </cell>
          <cell r="P41">
            <v>98139.765625</v>
          </cell>
          <cell r="Q41">
            <v>20700.92578125</v>
          </cell>
          <cell r="R41">
            <v>31671.6328125</v>
          </cell>
        </row>
        <row r="42">
          <cell r="D42">
            <v>37408</v>
          </cell>
          <cell r="O42">
            <v>102149.2265625</v>
          </cell>
          <cell r="P42">
            <v>94743.2734375</v>
          </cell>
          <cell r="Q42">
            <v>25785.271484375</v>
          </cell>
          <cell r="R42">
            <v>31642.462890625</v>
          </cell>
        </row>
        <row r="43">
          <cell r="D43">
            <v>37438</v>
          </cell>
          <cell r="O43">
            <v>112515.8515625</v>
          </cell>
          <cell r="P43">
            <v>97843.203125</v>
          </cell>
          <cell r="Q43">
            <v>20562.556640625</v>
          </cell>
          <cell r="R43">
            <v>31484.587890625</v>
          </cell>
        </row>
        <row r="44">
          <cell r="D44">
            <v>37469</v>
          </cell>
          <cell r="O44">
            <v>112819.1640625</v>
          </cell>
          <cell r="P44">
            <v>97903.7109375</v>
          </cell>
          <cell r="Q44">
            <v>25783.638671875</v>
          </cell>
          <cell r="R44">
            <v>25286.884765625</v>
          </cell>
        </row>
        <row r="45">
          <cell r="D45">
            <v>37500</v>
          </cell>
          <cell r="O45">
            <v>102240.859375</v>
          </cell>
          <cell r="P45">
            <v>94392.53125</v>
          </cell>
          <cell r="Q45">
            <v>20545.197265625</v>
          </cell>
          <cell r="R45">
            <v>37729.01171875</v>
          </cell>
        </row>
        <row r="46">
          <cell r="D46">
            <v>37530</v>
          </cell>
          <cell r="O46">
            <v>116845.484375</v>
          </cell>
          <cell r="P46">
            <v>97476.96875</v>
          </cell>
          <cell r="Q46">
            <v>20426.08984375</v>
          </cell>
          <cell r="R46">
            <v>25075.556640625</v>
          </cell>
        </row>
        <row r="47">
          <cell r="D47">
            <v>37561</v>
          </cell>
          <cell r="O47">
            <v>101533.0625</v>
          </cell>
          <cell r="P47">
            <v>93879.921875</v>
          </cell>
          <cell r="Q47">
            <v>25530.76171875</v>
          </cell>
          <cell r="R47">
            <v>31242.7265625</v>
          </cell>
        </row>
        <row r="48">
          <cell r="D48">
            <v>37591</v>
          </cell>
          <cell r="O48">
            <v>106468.5234375</v>
          </cell>
          <cell r="P48">
            <v>96737.7265625</v>
          </cell>
          <cell r="Q48">
            <v>20369.244140625</v>
          </cell>
          <cell r="R48">
            <v>37406.87109375</v>
          </cell>
        </row>
        <row r="49">
          <cell r="D49">
            <v>37622</v>
          </cell>
          <cell r="O49">
            <v>163219.828125</v>
          </cell>
          <cell r="P49">
            <v>115389.859375</v>
          </cell>
          <cell r="Q49">
            <v>29796.91015625</v>
          </cell>
          <cell r="R49">
            <v>37190.1328125</v>
          </cell>
        </row>
        <row r="50">
          <cell r="D50">
            <v>37653</v>
          </cell>
          <cell r="O50">
            <v>147857.40625</v>
          </cell>
          <cell r="P50">
            <v>103847.6640625</v>
          </cell>
          <cell r="Q50">
            <v>29675.427734375</v>
          </cell>
          <cell r="R50">
            <v>29675.427734375</v>
          </cell>
        </row>
        <row r="51">
          <cell r="D51">
            <v>37681</v>
          </cell>
          <cell r="O51">
            <v>154695.03125</v>
          </cell>
          <cell r="P51">
            <v>114595.484375</v>
          </cell>
          <cell r="Q51">
            <v>36982.51171875</v>
          </cell>
          <cell r="R51">
            <v>36982.51171875</v>
          </cell>
        </row>
        <row r="52">
          <cell r="D52">
            <v>37712</v>
          </cell>
          <cell r="O52">
            <v>161535.671875</v>
          </cell>
          <cell r="P52">
            <v>110049.5390625</v>
          </cell>
          <cell r="Q52">
            <v>29486.916015625</v>
          </cell>
          <cell r="R52">
            <v>29486.916015625</v>
          </cell>
        </row>
        <row r="53">
          <cell r="D53">
            <v>37742</v>
          </cell>
          <cell r="O53">
            <v>153584.734375</v>
          </cell>
          <cell r="P53">
            <v>113714.8984375</v>
          </cell>
          <cell r="Q53">
            <v>36718.6640625</v>
          </cell>
          <cell r="R53">
            <v>36666.04296875</v>
          </cell>
        </row>
        <row r="54">
          <cell r="D54">
            <v>37773</v>
          </cell>
          <cell r="O54">
            <v>152960.75</v>
          </cell>
          <cell r="P54">
            <v>109592.453125</v>
          </cell>
          <cell r="Q54">
            <v>29245.62109375</v>
          </cell>
          <cell r="R54">
            <v>36557.02734375</v>
          </cell>
        </row>
        <row r="55">
          <cell r="D55">
            <v>37803</v>
          </cell>
          <cell r="O55">
            <v>159517.5</v>
          </cell>
          <cell r="P55">
            <v>112698.40625</v>
          </cell>
          <cell r="Q55">
            <v>29100.09765625</v>
          </cell>
          <cell r="R55">
            <v>36317.9609375</v>
          </cell>
        </row>
        <row r="56">
          <cell r="D56">
            <v>37834</v>
          </cell>
          <cell r="O56">
            <v>151659.625</v>
          </cell>
          <cell r="P56">
            <v>112291.28125</v>
          </cell>
          <cell r="Q56">
            <v>36246.046875</v>
          </cell>
          <cell r="R56">
            <v>36246.046875</v>
          </cell>
        </row>
        <row r="57">
          <cell r="D57">
            <v>37865</v>
          </cell>
          <cell r="O57">
            <v>151342.953125</v>
          </cell>
          <cell r="P57">
            <v>108289.9765625</v>
          </cell>
          <cell r="Q57">
            <v>28884.833984375</v>
          </cell>
          <cell r="R57">
            <v>36043.35546875</v>
          </cell>
        </row>
        <row r="58">
          <cell r="D58">
            <v>37895</v>
          </cell>
          <cell r="O58">
            <v>164847.125</v>
          </cell>
          <cell r="P58">
            <v>111782.96875</v>
          </cell>
          <cell r="Q58">
            <v>28720.595703125</v>
          </cell>
          <cell r="R58">
            <v>28735.353515625</v>
          </cell>
        </row>
        <row r="59">
          <cell r="D59">
            <v>37926</v>
          </cell>
          <cell r="O59">
            <v>135824.859375</v>
          </cell>
          <cell r="P59">
            <v>107501.25</v>
          </cell>
          <cell r="Q59">
            <v>35827.89453125</v>
          </cell>
          <cell r="R59">
            <v>42948.28515625</v>
          </cell>
        </row>
        <row r="60">
          <cell r="D60">
            <v>37956</v>
          </cell>
          <cell r="O60">
            <v>156731.765625</v>
          </cell>
          <cell r="P60">
            <v>110652.6640625</v>
          </cell>
          <cell r="Q60">
            <v>28551.806640625</v>
          </cell>
          <cell r="R60">
            <v>35649.4453125</v>
          </cell>
        </row>
        <row r="61">
          <cell r="D61">
            <v>37987</v>
          </cell>
          <cell r="O61">
            <v>126934.453125</v>
          </cell>
          <cell r="P61">
            <v>93939.65625</v>
          </cell>
          <cell r="Q61">
            <v>30312.189453125</v>
          </cell>
          <cell r="R61">
            <v>30273.9296875</v>
          </cell>
        </row>
        <row r="62">
          <cell r="D62">
            <v>38018</v>
          </cell>
          <cell r="O62">
            <v>120329.578125</v>
          </cell>
          <cell r="P62">
            <v>87481.59375</v>
          </cell>
          <cell r="Q62">
            <v>24128.33203125</v>
          </cell>
          <cell r="R62">
            <v>30160.416015625</v>
          </cell>
        </row>
        <row r="63">
          <cell r="D63">
            <v>38047</v>
          </cell>
          <cell r="O63">
            <v>137812.765625</v>
          </cell>
          <cell r="P63">
            <v>93138.125</v>
          </cell>
          <cell r="Q63">
            <v>24040.423828125</v>
          </cell>
          <cell r="R63">
            <v>24040.423828125</v>
          </cell>
        </row>
        <row r="64">
          <cell r="D64">
            <v>38078</v>
          </cell>
          <cell r="O64">
            <v>131604.25</v>
          </cell>
          <cell r="P64">
            <v>89589.28125</v>
          </cell>
          <cell r="Q64">
            <v>23989.548828125</v>
          </cell>
          <cell r="R64">
            <v>24003.939453125</v>
          </cell>
        </row>
        <row r="65">
          <cell r="D65">
            <v>38108</v>
          </cell>
          <cell r="O65">
            <v>119066.3125</v>
          </cell>
          <cell r="P65">
            <v>92529.359375</v>
          </cell>
          <cell r="Q65">
            <v>29863.58984375</v>
          </cell>
          <cell r="R65">
            <v>35799.50390625</v>
          </cell>
        </row>
        <row r="66">
          <cell r="D66">
            <v>38139</v>
          </cell>
          <cell r="O66">
            <v>130540.546875</v>
          </cell>
          <cell r="P66">
            <v>89217.171875</v>
          </cell>
          <cell r="Q66">
            <v>23778.67578125</v>
          </cell>
          <cell r="R66">
            <v>23778.67578125</v>
          </cell>
        </row>
        <row r="67">
          <cell r="D67">
            <v>38169</v>
          </cell>
          <cell r="O67">
            <v>124194.96875</v>
          </cell>
          <cell r="P67">
            <v>91869.390625</v>
          </cell>
          <cell r="Q67">
            <v>29632.892578125</v>
          </cell>
          <cell r="R67">
            <v>29609.982421875</v>
          </cell>
        </row>
        <row r="68">
          <cell r="D68">
            <v>38200</v>
          </cell>
          <cell r="O68">
            <v>129626.8984375</v>
          </cell>
          <cell r="P68">
            <v>91502.6875</v>
          </cell>
          <cell r="Q68">
            <v>23613.70703125</v>
          </cell>
          <cell r="R68">
            <v>29514.16015625</v>
          </cell>
        </row>
        <row r="69">
          <cell r="D69">
            <v>38231</v>
          </cell>
          <cell r="O69">
            <v>123197.0546875</v>
          </cell>
          <cell r="P69">
            <v>88146.0703125</v>
          </cell>
          <cell r="Q69">
            <v>23506.859375</v>
          </cell>
          <cell r="R69">
            <v>29362.236328125</v>
          </cell>
        </row>
        <row r="70">
          <cell r="D70">
            <v>38261</v>
          </cell>
          <cell r="O70">
            <v>122662.5</v>
          </cell>
          <cell r="P70">
            <v>91086.8671875</v>
          </cell>
          <cell r="Q70">
            <v>29261.345703125</v>
          </cell>
          <cell r="R70">
            <v>29261.345703125</v>
          </cell>
        </row>
        <row r="71">
          <cell r="D71">
            <v>38292</v>
          </cell>
          <cell r="O71">
            <v>122124.5</v>
          </cell>
          <cell r="P71">
            <v>87436.40625</v>
          </cell>
          <cell r="Q71">
            <v>23308.818359375</v>
          </cell>
          <cell r="R71">
            <v>29113.42578125</v>
          </cell>
        </row>
        <row r="72">
          <cell r="D72">
            <v>38322</v>
          </cell>
          <cell r="O72">
            <v>133179.1875</v>
          </cell>
          <cell r="P72">
            <v>89922.515625</v>
          </cell>
          <cell r="Q72">
            <v>17399.751953125</v>
          </cell>
          <cell r="R72">
            <v>28978.927734375</v>
          </cell>
        </row>
        <row r="73">
          <cell r="D73">
            <v>38353</v>
          </cell>
          <cell r="O73">
            <v>122796.234375</v>
          </cell>
          <cell r="P73">
            <v>90789.109375</v>
          </cell>
          <cell r="Q73">
            <v>23424.048828125</v>
          </cell>
          <cell r="R73">
            <v>35116.56640625</v>
          </cell>
        </row>
        <row r="74">
          <cell r="D74">
            <v>38384</v>
          </cell>
          <cell r="O74">
            <v>116430.46875</v>
          </cell>
          <cell r="P74">
            <v>81660.359375</v>
          </cell>
          <cell r="Q74">
            <v>23323.490234375</v>
          </cell>
          <cell r="R74">
            <v>23323.490234375</v>
          </cell>
        </row>
        <row r="75">
          <cell r="D75">
            <v>38412</v>
          </cell>
          <cell r="O75">
            <v>133240.78125</v>
          </cell>
          <cell r="P75">
            <v>89969.921875</v>
          </cell>
          <cell r="Q75">
            <v>23211.783203125</v>
          </cell>
          <cell r="R75">
            <v>23211.783203125</v>
          </cell>
        </row>
        <row r="76">
          <cell r="D76">
            <v>38443</v>
          </cell>
          <cell r="O76">
            <v>121092.421875</v>
          </cell>
          <cell r="P76">
            <v>86303.734375</v>
          </cell>
          <cell r="Q76">
            <v>28885.7734375</v>
          </cell>
          <cell r="R76">
            <v>23108.6171875</v>
          </cell>
        </row>
        <row r="77">
          <cell r="D77">
            <v>38473</v>
          </cell>
          <cell r="O77">
            <v>120517.3359375</v>
          </cell>
          <cell r="P77">
            <v>89106.640625</v>
          </cell>
          <cell r="Q77">
            <v>22997.83984375</v>
          </cell>
          <cell r="R77">
            <v>34477.41796875</v>
          </cell>
        </row>
        <row r="78">
          <cell r="D78">
            <v>38504</v>
          </cell>
          <cell r="O78">
            <v>125650.0546875</v>
          </cell>
          <cell r="P78">
            <v>85824.875</v>
          </cell>
          <cell r="Q78">
            <v>22886.19140625</v>
          </cell>
          <cell r="R78">
            <v>22886.19140625</v>
          </cell>
        </row>
        <row r="79">
          <cell r="D79">
            <v>38534</v>
          </cell>
          <cell r="O79">
            <v>113620.5078125</v>
          </cell>
          <cell r="P79">
            <v>88224.1015625</v>
          </cell>
          <cell r="Q79">
            <v>28459.5078125</v>
          </cell>
          <cell r="R79">
            <v>34130.5703125</v>
          </cell>
        </row>
        <row r="80">
          <cell r="D80">
            <v>38565</v>
          </cell>
          <cell r="O80">
            <v>130052.171875</v>
          </cell>
          <cell r="P80">
            <v>87795.7109375</v>
          </cell>
          <cell r="Q80">
            <v>22658.998046875</v>
          </cell>
          <cell r="R80">
            <v>22658.998046875</v>
          </cell>
        </row>
        <row r="81">
          <cell r="D81">
            <v>38596</v>
          </cell>
          <cell r="O81">
            <v>118151.390625</v>
          </cell>
          <cell r="P81">
            <v>84526.4375</v>
          </cell>
          <cell r="Q81">
            <v>22544.13671875</v>
          </cell>
          <cell r="R81">
            <v>28160.369140625</v>
          </cell>
        </row>
        <row r="82">
          <cell r="D82">
            <v>38626</v>
          </cell>
          <cell r="O82">
            <v>117255.1875</v>
          </cell>
          <cell r="P82">
            <v>87069.3828125</v>
          </cell>
          <cell r="Q82">
            <v>27970.783203125</v>
          </cell>
          <cell r="R82">
            <v>27970.783203125</v>
          </cell>
        </row>
        <row r="83">
          <cell r="D83">
            <v>38657</v>
          </cell>
          <cell r="O83">
            <v>116936.765625</v>
          </cell>
          <cell r="P83">
            <v>83719.46875</v>
          </cell>
          <cell r="Q83">
            <v>22318.05859375</v>
          </cell>
          <cell r="R83">
            <v>27876.234375</v>
          </cell>
        </row>
        <row r="84">
          <cell r="D84">
            <v>38687</v>
          </cell>
          <cell r="O84">
            <v>116374.4921875</v>
          </cell>
          <cell r="P84">
            <v>86059.046875</v>
          </cell>
          <cell r="Q84">
            <v>27753.099609375</v>
          </cell>
          <cell r="R84">
            <v>27733.51171875</v>
          </cell>
        </row>
        <row r="85">
          <cell r="D85">
            <v>38718</v>
          </cell>
          <cell r="O85">
            <v>140211.109375</v>
          </cell>
          <cell r="P85">
            <v>103634.03125</v>
          </cell>
          <cell r="Q85">
            <v>26739.208984375</v>
          </cell>
          <cell r="R85">
            <v>40090.3125</v>
          </cell>
        </row>
        <row r="86">
          <cell r="D86">
            <v>38749</v>
          </cell>
          <cell r="O86">
            <v>132873.75</v>
          </cell>
          <cell r="P86">
            <v>93161.53125</v>
          </cell>
          <cell r="Q86">
            <v>26610</v>
          </cell>
          <cell r="R86">
            <v>26610</v>
          </cell>
        </row>
        <row r="87">
          <cell r="D87">
            <v>38777</v>
          </cell>
          <cell r="O87">
            <v>151969.390625</v>
          </cell>
          <cell r="P87">
            <v>102581.09375</v>
          </cell>
          <cell r="Q87">
            <v>26466.64453125</v>
          </cell>
          <cell r="R87">
            <v>26466.64453125</v>
          </cell>
        </row>
        <row r="88">
          <cell r="D88">
            <v>38808</v>
          </cell>
          <cell r="O88">
            <v>131455.625</v>
          </cell>
          <cell r="P88">
            <v>98342.546875</v>
          </cell>
          <cell r="Q88">
            <v>32914.98828125</v>
          </cell>
          <cell r="R88">
            <v>32914.98828125</v>
          </cell>
        </row>
        <row r="89">
          <cell r="D89">
            <v>38838</v>
          </cell>
          <cell r="O89">
            <v>143827.890625</v>
          </cell>
          <cell r="P89">
            <v>101474.953125</v>
          </cell>
          <cell r="Q89">
            <v>26190.20703125</v>
          </cell>
          <cell r="R89">
            <v>32719.5546875</v>
          </cell>
        </row>
        <row r="90">
          <cell r="D90">
            <v>38869</v>
          </cell>
          <cell r="O90">
            <v>143062.59375</v>
          </cell>
          <cell r="P90">
            <v>97687.7890625</v>
          </cell>
          <cell r="Q90">
            <v>26049.6640625</v>
          </cell>
          <cell r="R90">
            <v>26049.6640625</v>
          </cell>
        </row>
        <row r="91">
          <cell r="D91">
            <v>38899</v>
          </cell>
          <cell r="O91">
            <v>129727.9609375</v>
          </cell>
          <cell r="P91">
            <v>100540.0625</v>
          </cell>
          <cell r="Q91">
            <v>32422.439453125</v>
          </cell>
          <cell r="R91">
            <v>38908.9375</v>
          </cell>
        </row>
        <row r="92">
          <cell r="D92">
            <v>38930</v>
          </cell>
          <cell r="O92">
            <v>148397.1875</v>
          </cell>
          <cell r="P92">
            <v>100011.375</v>
          </cell>
          <cell r="Q92">
            <v>25808.61328125</v>
          </cell>
          <cell r="R92">
            <v>25808.61328125</v>
          </cell>
        </row>
        <row r="93">
          <cell r="D93">
            <v>38961</v>
          </cell>
          <cell r="O93">
            <v>128417.9765625</v>
          </cell>
          <cell r="P93">
            <v>96313.4765625</v>
          </cell>
          <cell r="Q93">
            <v>32104.474609375</v>
          </cell>
          <cell r="R93">
            <v>32104.306640625</v>
          </cell>
        </row>
        <row r="94">
          <cell r="D94">
            <v>38991</v>
          </cell>
          <cell r="O94">
            <v>140561.71875</v>
          </cell>
          <cell r="P94">
            <v>99431.4375</v>
          </cell>
          <cell r="Q94">
            <v>25556.67578125</v>
          </cell>
          <cell r="R94">
            <v>31945.845703125</v>
          </cell>
        </row>
        <row r="95">
          <cell r="D95">
            <v>39022</v>
          </cell>
          <cell r="O95">
            <v>133523.09375</v>
          </cell>
          <cell r="P95">
            <v>95373.640625</v>
          </cell>
          <cell r="Q95">
            <v>25432.970703125</v>
          </cell>
          <cell r="R95">
            <v>31791.212890625</v>
          </cell>
        </row>
        <row r="96">
          <cell r="D96">
            <v>39052</v>
          </cell>
          <cell r="O96">
            <v>126529.140625</v>
          </cell>
          <cell r="P96">
            <v>98060.078125</v>
          </cell>
          <cell r="Q96">
            <v>31632.28515625</v>
          </cell>
          <cell r="R96">
            <v>37958.7421875</v>
          </cell>
        </row>
        <row r="97">
          <cell r="D97">
            <v>39083</v>
          </cell>
          <cell r="O97">
            <v>138608.921875</v>
          </cell>
          <cell r="P97">
            <v>97656.28125</v>
          </cell>
          <cell r="Q97">
            <v>25201.62109375</v>
          </cell>
          <cell r="R97">
            <v>31502.025390625</v>
          </cell>
        </row>
        <row r="98">
          <cell r="D98">
            <v>39114</v>
          </cell>
          <cell r="O98">
            <v>125429.5703125</v>
          </cell>
          <cell r="P98">
            <v>87800.6953125</v>
          </cell>
          <cell r="Q98">
            <v>25085.9140625</v>
          </cell>
          <cell r="R98">
            <v>25085.9140625</v>
          </cell>
        </row>
        <row r="99">
          <cell r="D99">
            <v>39142</v>
          </cell>
          <cell r="O99">
            <v>137263.640625</v>
          </cell>
          <cell r="P99">
            <v>96708.484375</v>
          </cell>
          <cell r="Q99">
            <v>31196.283203125</v>
          </cell>
          <cell r="R99">
            <v>24957.02734375</v>
          </cell>
        </row>
        <row r="100">
          <cell r="D100">
            <v>39173</v>
          </cell>
          <cell r="O100">
            <v>130377.125</v>
          </cell>
          <cell r="P100">
            <v>92738.5</v>
          </cell>
          <cell r="Q100">
            <v>24833.73828125</v>
          </cell>
          <cell r="R100">
            <v>31042.173828125</v>
          </cell>
        </row>
        <row r="101">
          <cell r="D101">
            <v>39203</v>
          </cell>
          <cell r="O101">
            <v>135880.515625</v>
          </cell>
          <cell r="P101">
            <v>95733.9921875</v>
          </cell>
          <cell r="Q101">
            <v>24705.546875</v>
          </cell>
          <cell r="R101">
            <v>30881.93359375</v>
          </cell>
        </row>
        <row r="102">
          <cell r="D102">
            <v>39234</v>
          </cell>
          <cell r="O102">
            <v>129060.5859375</v>
          </cell>
          <cell r="P102">
            <v>92186.1328125</v>
          </cell>
          <cell r="Q102">
            <v>30728.7109375</v>
          </cell>
          <cell r="R102">
            <v>24582.96875</v>
          </cell>
        </row>
        <row r="103">
          <cell r="D103">
            <v>39264</v>
          </cell>
          <cell r="O103">
            <v>128379.6171875</v>
          </cell>
          <cell r="P103">
            <v>94756.3828125</v>
          </cell>
          <cell r="Q103">
            <v>24453.259765625</v>
          </cell>
          <cell r="R103">
            <v>36679.890625</v>
          </cell>
        </row>
        <row r="104">
          <cell r="D104">
            <v>39295</v>
          </cell>
          <cell r="O104">
            <v>139881.890625</v>
          </cell>
          <cell r="P104">
            <v>94268.21875</v>
          </cell>
          <cell r="Q104">
            <v>24327.28515625</v>
          </cell>
          <cell r="R104">
            <v>24327.28515625</v>
          </cell>
        </row>
        <row r="105">
          <cell r="D105">
            <v>39326</v>
          </cell>
          <cell r="O105">
            <v>114947.5078125</v>
          </cell>
          <cell r="P105">
            <v>90748.03125</v>
          </cell>
          <cell r="Q105">
            <v>30249.34375</v>
          </cell>
          <cell r="R105">
            <v>36299.2109375</v>
          </cell>
        </row>
        <row r="106">
          <cell r="D106">
            <v>39356</v>
          </cell>
          <cell r="O106">
            <v>138418.421875</v>
          </cell>
          <cell r="P106">
            <v>93658.125</v>
          </cell>
          <cell r="Q106">
            <v>24072.76953125</v>
          </cell>
          <cell r="R106">
            <v>24072.76953125</v>
          </cell>
        </row>
        <row r="107">
          <cell r="D107">
            <v>39387</v>
          </cell>
          <cell r="O107">
            <v>125730.8125</v>
          </cell>
          <cell r="P107">
            <v>89807.71875</v>
          </cell>
          <cell r="Q107">
            <v>23948.724609375</v>
          </cell>
          <cell r="R107">
            <v>29935.90625</v>
          </cell>
        </row>
        <row r="108">
          <cell r="D108">
            <v>39417</v>
          </cell>
          <cell r="O108">
            <v>119106.59375</v>
          </cell>
          <cell r="P108">
            <v>92307.609375</v>
          </cell>
          <cell r="Q108">
            <v>29776.6484375</v>
          </cell>
          <cell r="R108">
            <v>35731.9765625</v>
          </cell>
        </row>
        <row r="109">
          <cell r="D109">
            <v>39448</v>
          </cell>
          <cell r="O109">
            <v>130308.4921875</v>
          </cell>
          <cell r="P109">
            <v>91808.2578125</v>
          </cell>
          <cell r="Q109">
            <v>23692.453125</v>
          </cell>
          <cell r="R109">
            <v>29615.56640625</v>
          </cell>
        </row>
        <row r="110">
          <cell r="D110">
            <v>39479</v>
          </cell>
          <cell r="O110">
            <v>123756.3359375</v>
          </cell>
          <cell r="P110">
            <v>85450.8046875</v>
          </cell>
          <cell r="Q110">
            <v>23572.634765625</v>
          </cell>
          <cell r="R110">
            <v>23572.634765625</v>
          </cell>
        </row>
        <row r="111">
          <cell r="D111">
            <v>39508</v>
          </cell>
          <cell r="O111">
            <v>123084.1484375</v>
          </cell>
          <cell r="P111">
            <v>90847.828125</v>
          </cell>
          <cell r="Q111">
            <v>29305.75</v>
          </cell>
          <cell r="R111">
            <v>29305.75</v>
          </cell>
        </row>
        <row r="112">
          <cell r="D112">
            <v>39539</v>
          </cell>
          <cell r="O112">
            <v>128264.1015625</v>
          </cell>
          <cell r="P112">
            <v>87088.40625</v>
          </cell>
          <cell r="Q112">
            <v>23320.74609375</v>
          </cell>
          <cell r="R112">
            <v>23320.74609375</v>
          </cell>
        </row>
        <row r="113">
          <cell r="D113">
            <v>39569</v>
          </cell>
          <cell r="O113">
            <v>121758.40625</v>
          </cell>
          <cell r="P113">
            <v>89869.296875</v>
          </cell>
          <cell r="Q113">
            <v>28990.09765625</v>
          </cell>
          <cell r="R113">
            <v>28990.09765625</v>
          </cell>
        </row>
        <row r="114">
          <cell r="D114">
            <v>39600</v>
          </cell>
          <cell r="O114">
            <v>121116.6328125</v>
          </cell>
          <cell r="P114">
            <v>86511.8828125</v>
          </cell>
          <cell r="Q114">
            <v>23069.8359375</v>
          </cell>
          <cell r="R114">
            <v>28837.29296875</v>
          </cell>
        </row>
        <row r="115">
          <cell r="D115">
            <v>39630</v>
          </cell>
          <cell r="O115">
            <v>126177.1796875</v>
          </cell>
          <cell r="P115">
            <v>88897.5625</v>
          </cell>
          <cell r="Q115">
            <v>22941.3046875</v>
          </cell>
          <cell r="R115">
            <v>28676.630859375</v>
          </cell>
        </row>
        <row r="116">
          <cell r="D116">
            <v>39661</v>
          </cell>
          <cell r="O116">
            <v>119775.3125</v>
          </cell>
          <cell r="P116">
            <v>88405.5859375</v>
          </cell>
          <cell r="Q116">
            <v>28517.931640625</v>
          </cell>
          <cell r="R116">
            <v>28517.931640625</v>
          </cell>
        </row>
        <row r="117">
          <cell r="D117">
            <v>39692</v>
          </cell>
          <cell r="O117">
            <v>119123.015625</v>
          </cell>
          <cell r="P117">
            <v>85087.875</v>
          </cell>
          <cell r="Q117">
            <v>22690.09765625</v>
          </cell>
          <cell r="R117">
            <v>28362.623046875</v>
          </cell>
        </row>
        <row r="118">
          <cell r="D118">
            <v>39722</v>
          </cell>
          <cell r="O118">
            <v>129734.78125</v>
          </cell>
          <cell r="P118">
            <v>87782.5078125</v>
          </cell>
          <cell r="Q118">
            <v>22562.572265625</v>
          </cell>
          <cell r="R118">
            <v>22562.572265625</v>
          </cell>
        </row>
        <row r="119">
          <cell r="D119">
            <v>39753</v>
          </cell>
          <cell r="O119">
            <v>106579.3984375</v>
          </cell>
          <cell r="P119">
            <v>84141.6328125</v>
          </cell>
          <cell r="Q119">
            <v>28047.2109375</v>
          </cell>
          <cell r="R119">
            <v>33656.65234375</v>
          </cell>
        </row>
        <row r="120">
          <cell r="D120">
            <v>39783</v>
          </cell>
          <cell r="O120">
            <v>122719.6875</v>
          </cell>
          <cell r="P120">
            <v>86461.59375</v>
          </cell>
          <cell r="Q120">
            <v>22312.669921875</v>
          </cell>
          <cell r="R120">
            <v>27890.837890625</v>
          </cell>
        </row>
        <row r="121">
          <cell r="D121">
            <v>39814</v>
          </cell>
          <cell r="O121">
            <v>116465.8671875</v>
          </cell>
          <cell r="P121">
            <v>85962.90625</v>
          </cell>
          <cell r="Q121">
            <v>27729.96875</v>
          </cell>
          <cell r="R121">
            <v>27729.96875</v>
          </cell>
        </row>
        <row r="122">
          <cell r="D122">
            <v>39845</v>
          </cell>
          <cell r="O122">
            <v>110345.8828125</v>
          </cell>
          <cell r="P122">
            <v>77242.125</v>
          </cell>
          <cell r="Q122">
            <v>22069.17578125</v>
          </cell>
          <cell r="R122">
            <v>22069.17578125</v>
          </cell>
        </row>
        <row r="123">
          <cell r="D123">
            <v>39873</v>
          </cell>
          <cell r="O123">
            <v>120686.1484375</v>
          </cell>
          <cell r="P123">
            <v>85028.875</v>
          </cell>
          <cell r="Q123">
            <v>21942.935546875</v>
          </cell>
          <cell r="R123">
            <v>27428.669921875</v>
          </cell>
        </row>
        <row r="124">
          <cell r="D124">
            <v>39904</v>
          </cell>
          <cell r="O124">
            <v>120010.9765625</v>
          </cell>
          <cell r="P124">
            <v>81484.71875</v>
          </cell>
          <cell r="Q124">
            <v>21820.177734375</v>
          </cell>
          <cell r="R124">
            <v>21820.177734375</v>
          </cell>
        </row>
        <row r="125">
          <cell r="D125">
            <v>39934</v>
          </cell>
          <cell r="O125">
            <v>108459.921875</v>
          </cell>
          <cell r="P125">
            <v>84056.4375</v>
          </cell>
          <cell r="Q125">
            <v>27114.98046875</v>
          </cell>
          <cell r="R125">
            <v>32537.9765625</v>
          </cell>
        </row>
        <row r="126">
          <cell r="D126">
            <v>39965</v>
          </cell>
          <cell r="O126">
            <v>118640.3203125</v>
          </cell>
          <cell r="P126">
            <v>80891.125</v>
          </cell>
          <cell r="Q126">
            <v>21570.96875</v>
          </cell>
          <cell r="R126">
            <v>21570.96875</v>
          </cell>
        </row>
        <row r="127">
          <cell r="D127">
            <v>39995</v>
          </cell>
          <cell r="O127">
            <v>123306.1015625</v>
          </cell>
          <cell r="P127">
            <v>83097.5859375</v>
          </cell>
          <cell r="Q127">
            <v>16083.404296875</v>
          </cell>
          <cell r="R127">
            <v>26805.673828125</v>
          </cell>
        </row>
        <row r="128">
          <cell r="D128">
            <v>40026</v>
          </cell>
          <cell r="O128">
            <v>111924.7578125</v>
          </cell>
          <cell r="P128">
            <v>82611.1328125</v>
          </cell>
          <cell r="Q128">
            <v>26648.751953125</v>
          </cell>
          <cell r="R128">
            <v>26648.751953125</v>
          </cell>
        </row>
        <row r="129">
          <cell r="D129">
            <v>40057</v>
          </cell>
          <cell r="O129">
            <v>111280.15625</v>
          </cell>
          <cell r="P129">
            <v>79485.828125</v>
          </cell>
          <cell r="Q129">
            <v>21196.21875</v>
          </cell>
          <cell r="R129">
            <v>26495.275390625</v>
          </cell>
        </row>
        <row r="130">
          <cell r="D130">
            <v>40087</v>
          </cell>
          <cell r="O130">
            <v>115882.4453125</v>
          </cell>
          <cell r="P130">
            <v>81973.6640625</v>
          </cell>
          <cell r="Q130">
            <v>26336.919921875</v>
          </cell>
          <cell r="R130">
            <v>21069.537109375</v>
          </cell>
        </row>
        <row r="131">
          <cell r="D131">
            <v>40118</v>
          </cell>
          <cell r="O131">
            <v>104742.7421875</v>
          </cell>
          <cell r="P131">
            <v>78557.0546875</v>
          </cell>
          <cell r="Q131">
            <v>20948.548828125</v>
          </cell>
          <cell r="R131">
            <v>31422.822265625</v>
          </cell>
        </row>
        <row r="132">
          <cell r="D132">
            <v>40148</v>
          </cell>
          <cell r="O132">
            <v>114530.21875</v>
          </cell>
          <cell r="P132">
            <v>80691.75</v>
          </cell>
          <cell r="Q132">
            <v>20823.67578125</v>
          </cell>
          <cell r="R132">
            <v>26029.595703125</v>
          </cell>
        </row>
        <row r="133">
          <cell r="D133">
            <v>40179</v>
          </cell>
          <cell r="O133">
            <v>103078.25</v>
          </cell>
          <cell r="P133">
            <v>79885.640625</v>
          </cell>
          <cell r="Q133">
            <v>25769.5625</v>
          </cell>
          <cell r="R133">
            <v>30923.474609375</v>
          </cell>
        </row>
        <row r="134">
          <cell r="D134">
            <v>40210</v>
          </cell>
          <cell r="O134">
            <v>102514.8671875</v>
          </cell>
          <cell r="P134">
            <v>71760.40625</v>
          </cell>
          <cell r="Q134">
            <v>20502.97265625</v>
          </cell>
          <cell r="R134">
            <v>20502.97265625</v>
          </cell>
        </row>
        <row r="135">
          <cell r="D135">
            <v>40238</v>
          </cell>
          <cell r="O135">
            <v>117184.2421875</v>
          </cell>
          <cell r="P135">
            <v>78971.9921875</v>
          </cell>
          <cell r="Q135">
            <v>20379.8671875</v>
          </cell>
          <cell r="R135">
            <v>20379.8671875</v>
          </cell>
        </row>
        <row r="136">
          <cell r="D136">
            <v>40269</v>
          </cell>
          <cell r="O136">
            <v>113605.9921875</v>
          </cell>
          <cell r="P136">
            <v>77135.890625</v>
          </cell>
          <cell r="Q136">
            <v>20655.634765625</v>
          </cell>
          <cell r="R136">
            <v>20655.634765625</v>
          </cell>
        </row>
        <row r="137">
          <cell r="D137">
            <v>40299</v>
          </cell>
          <cell r="O137">
            <v>102645.2421875</v>
          </cell>
          <cell r="P137">
            <v>79550.0625</v>
          </cell>
          <cell r="Q137">
            <v>25661.310546875</v>
          </cell>
          <cell r="R137">
            <v>30793.57421875</v>
          </cell>
        </row>
        <row r="138">
          <cell r="D138">
            <v>40330</v>
          </cell>
          <cell r="O138">
            <v>112240.6875</v>
          </cell>
          <cell r="P138">
            <v>76527.7421875</v>
          </cell>
          <cell r="Q138">
            <v>20407.3984375</v>
          </cell>
          <cell r="R138">
            <v>20407.3984375</v>
          </cell>
        </row>
        <row r="139">
          <cell r="D139">
            <v>40360</v>
          </cell>
          <cell r="O139">
            <v>106469.734375</v>
          </cell>
          <cell r="P139">
            <v>78584.8046875</v>
          </cell>
          <cell r="Q139">
            <v>25349.9375</v>
          </cell>
          <cell r="R139">
            <v>25349.9375</v>
          </cell>
        </row>
        <row r="140">
          <cell r="D140">
            <v>40391</v>
          </cell>
          <cell r="O140">
            <v>110854.2109375</v>
          </cell>
          <cell r="P140">
            <v>78101.828125</v>
          </cell>
          <cell r="Q140">
            <v>20155.310546875</v>
          </cell>
          <cell r="R140">
            <v>25194.138671875</v>
          </cell>
        </row>
        <row r="141">
          <cell r="D141">
            <v>40422</v>
          </cell>
          <cell r="O141">
            <v>105173.359375</v>
          </cell>
          <cell r="P141">
            <v>75123.828125</v>
          </cell>
          <cell r="Q141">
            <v>20033.021484375</v>
          </cell>
          <cell r="R141">
            <v>25041.275390625</v>
          </cell>
        </row>
        <row r="142">
          <cell r="D142">
            <v>40452</v>
          </cell>
          <cell r="O142">
            <v>104507.9140625</v>
          </cell>
          <cell r="P142">
            <v>77447.8359375</v>
          </cell>
          <cell r="Q142">
            <v>24882.837890625</v>
          </cell>
          <cell r="R142">
            <v>24882.837890625</v>
          </cell>
        </row>
        <row r="143">
          <cell r="D143">
            <v>40483</v>
          </cell>
          <cell r="O143">
            <v>103878.4296875</v>
          </cell>
          <cell r="P143">
            <v>74198.875</v>
          </cell>
          <cell r="Q143">
            <v>19786.3671875</v>
          </cell>
          <cell r="R143">
            <v>24732.958984375</v>
          </cell>
        </row>
        <row r="144">
          <cell r="D144">
            <v>40513</v>
          </cell>
          <cell r="O144">
            <v>113052.9609375</v>
          </cell>
          <cell r="P144">
            <v>76187.8671875</v>
          </cell>
          <cell r="Q144">
            <v>14746.0390625</v>
          </cell>
          <cell r="R144">
            <v>24576.73046875</v>
          </cell>
        </row>
        <row r="145">
          <cell r="D145">
            <v>40544</v>
          </cell>
          <cell r="O145">
            <v>105518.2734375</v>
          </cell>
          <cell r="P145">
            <v>77882.5390625</v>
          </cell>
          <cell r="Q145">
            <v>20098.71875</v>
          </cell>
          <cell r="R145">
            <v>30148.078125</v>
          </cell>
        </row>
        <row r="146">
          <cell r="D146">
            <v>40575</v>
          </cell>
          <cell r="O146">
            <v>99915.28125</v>
          </cell>
          <cell r="P146">
            <v>69940.6953125</v>
          </cell>
          <cell r="Q146">
            <v>19983.0546875</v>
          </cell>
          <cell r="R146">
            <v>19983.0546875</v>
          </cell>
        </row>
        <row r="147">
          <cell r="D147">
            <v>40603</v>
          </cell>
          <cell r="O147">
            <v>114167.734375</v>
          </cell>
          <cell r="P147">
            <v>76939.125</v>
          </cell>
          <cell r="Q147">
            <v>19855.2578125</v>
          </cell>
          <cell r="R147">
            <v>19855.2578125</v>
          </cell>
        </row>
        <row r="148">
          <cell r="D148">
            <v>40634</v>
          </cell>
          <cell r="O148">
            <v>103589.46875</v>
          </cell>
          <cell r="P148">
            <v>73684.1796875</v>
          </cell>
          <cell r="Q148">
            <v>24664.158203125</v>
          </cell>
          <cell r="R148">
            <v>19731.326171875</v>
          </cell>
        </row>
        <row r="149">
          <cell r="D149">
            <v>40664</v>
          </cell>
          <cell r="O149">
            <v>102924.140625</v>
          </cell>
          <cell r="P149">
            <v>75967.8203125</v>
          </cell>
          <cell r="Q149">
            <v>19604.599609375</v>
          </cell>
          <cell r="R149">
            <v>29406.8984375</v>
          </cell>
        </row>
        <row r="150">
          <cell r="D150">
            <v>40695</v>
          </cell>
          <cell r="O150">
            <v>107152.359375</v>
          </cell>
          <cell r="P150">
            <v>73058.421875</v>
          </cell>
          <cell r="Q150">
            <v>19482.24609375</v>
          </cell>
          <cell r="R150">
            <v>19482.24609375</v>
          </cell>
        </row>
        <row r="151">
          <cell r="D151">
            <v>40725</v>
          </cell>
          <cell r="O151">
            <v>96770.0859375</v>
          </cell>
          <cell r="P151">
            <v>74996.8125</v>
          </cell>
          <cell r="Q151">
            <v>24192.521484375</v>
          </cell>
          <cell r="R151">
            <v>29031.025390625</v>
          </cell>
        </row>
        <row r="152">
          <cell r="D152">
            <v>40756</v>
          </cell>
          <cell r="O152">
            <v>110595.453125</v>
          </cell>
          <cell r="P152">
            <v>74531.71875</v>
          </cell>
          <cell r="Q152">
            <v>19233.9921875</v>
          </cell>
          <cell r="R152">
            <v>19233.9921875</v>
          </cell>
        </row>
        <row r="153">
          <cell r="D153">
            <v>40787</v>
          </cell>
          <cell r="O153">
            <v>100416.3203125</v>
          </cell>
          <cell r="P153">
            <v>71725.953125</v>
          </cell>
          <cell r="Q153">
            <v>19126.91796875</v>
          </cell>
          <cell r="R153">
            <v>23908.6484375</v>
          </cell>
        </row>
        <row r="154">
          <cell r="D154">
            <v>40817</v>
          </cell>
          <cell r="O154">
            <v>99860.6875</v>
          </cell>
          <cell r="P154">
            <v>74003.8984375</v>
          </cell>
          <cell r="Q154">
            <v>23776.353515625</v>
          </cell>
          <cell r="R154">
            <v>23776.353515625</v>
          </cell>
        </row>
        <row r="155">
          <cell r="D155">
            <v>40848</v>
          </cell>
          <cell r="O155">
            <v>99324.9453125</v>
          </cell>
          <cell r="P155">
            <v>70946.390625</v>
          </cell>
          <cell r="Q155">
            <v>18919.037109375</v>
          </cell>
          <cell r="R155">
            <v>23648.796875</v>
          </cell>
        </row>
        <row r="156">
          <cell r="D156">
            <v>40878</v>
          </cell>
          <cell r="O156">
            <v>98777.8984375</v>
          </cell>
          <cell r="P156">
            <v>72907.4921875</v>
          </cell>
          <cell r="Q156">
            <v>23518.546875</v>
          </cell>
          <cell r="R156">
            <v>23518.546875</v>
          </cell>
        </row>
        <row r="157">
          <cell r="D157">
            <v>40909</v>
          </cell>
          <cell r="O157">
            <v>98223.9296875</v>
          </cell>
          <cell r="P157">
            <v>72498.6171875</v>
          </cell>
          <cell r="Q157">
            <v>18709.3203125</v>
          </cell>
          <cell r="R157">
            <v>28063.98046875</v>
          </cell>
        </row>
        <row r="158">
          <cell r="D158">
            <v>40940</v>
          </cell>
          <cell r="O158">
            <v>97711.796875</v>
          </cell>
          <cell r="P158">
            <v>67467.671875</v>
          </cell>
          <cell r="Q158">
            <v>18611.76953125</v>
          </cell>
          <cell r="R158">
            <v>18611.76953125</v>
          </cell>
        </row>
        <row r="159">
          <cell r="D159">
            <v>40969</v>
          </cell>
          <cell r="O159">
            <v>101790.984375</v>
          </cell>
          <cell r="P159">
            <v>71716.3828125</v>
          </cell>
          <cell r="Q159">
            <v>23134.314453125</v>
          </cell>
          <cell r="R159">
            <v>18507.451171875</v>
          </cell>
        </row>
        <row r="160">
          <cell r="D160">
            <v>41000</v>
          </cell>
          <cell r="O160">
            <v>96640.46875</v>
          </cell>
          <cell r="P160">
            <v>68741.2890625</v>
          </cell>
          <cell r="Q160">
            <v>18407.708984375</v>
          </cell>
          <cell r="R160">
            <v>23009.63671875</v>
          </cell>
        </row>
        <row r="161">
          <cell r="D161">
            <v>41030</v>
          </cell>
          <cell r="O161">
            <v>100675.2578125</v>
          </cell>
          <cell r="P161">
            <v>70930.296875</v>
          </cell>
          <cell r="Q161">
            <v>18304.591796875</v>
          </cell>
          <cell r="R161">
            <v>22880.740234375</v>
          </cell>
        </row>
        <row r="162">
          <cell r="D162">
            <v>41061</v>
          </cell>
          <cell r="O162">
            <v>95581.5859375</v>
          </cell>
          <cell r="P162">
            <v>68272.5625</v>
          </cell>
          <cell r="Q162">
            <v>22757.521484375</v>
          </cell>
          <cell r="R162">
            <v>18206.017578125</v>
          </cell>
        </row>
        <row r="163">
          <cell r="D163">
            <v>41091</v>
          </cell>
          <cell r="O163">
            <v>95039.9140625</v>
          </cell>
          <cell r="P163">
            <v>70148.515625</v>
          </cell>
          <cell r="Q163">
            <v>18102.83984375</v>
          </cell>
          <cell r="R163">
            <v>27154.26171875</v>
          </cell>
        </row>
        <row r="164">
          <cell r="D164">
            <v>41122</v>
          </cell>
          <cell r="O164">
            <v>103512.328125</v>
          </cell>
          <cell r="P164">
            <v>69758.3125</v>
          </cell>
          <cell r="Q164">
            <v>18002.14453125</v>
          </cell>
          <cell r="R164">
            <v>18002.14453125</v>
          </cell>
        </row>
        <row r="165">
          <cell r="D165">
            <v>41153</v>
          </cell>
          <cell r="O165">
            <v>85033.5</v>
          </cell>
          <cell r="P165">
            <v>67131.71875</v>
          </cell>
          <cell r="Q165">
            <v>22377.23828125</v>
          </cell>
          <cell r="R165">
            <v>26852.685546875</v>
          </cell>
        </row>
        <row r="166">
          <cell r="D166">
            <v>41183</v>
          </cell>
          <cell r="O166">
            <v>102358.34375</v>
          </cell>
          <cell r="P166">
            <v>69258.7734375</v>
          </cell>
          <cell r="Q166">
            <v>17801.451171875</v>
          </cell>
          <cell r="R166">
            <v>17801.451171875</v>
          </cell>
        </row>
        <row r="167">
          <cell r="D167">
            <v>41214</v>
          </cell>
          <cell r="O167">
            <v>92945.6015625</v>
          </cell>
          <cell r="P167">
            <v>66389.71875</v>
          </cell>
          <cell r="Q167">
            <v>17703.923828125</v>
          </cell>
          <cell r="R167">
            <v>22129.904296875</v>
          </cell>
        </row>
        <row r="168">
          <cell r="D168">
            <v>41244</v>
          </cell>
          <cell r="O168">
            <v>88019.7109375</v>
          </cell>
          <cell r="P168">
            <v>68215.2734375</v>
          </cell>
          <cell r="Q168">
            <v>22004.927734375</v>
          </cell>
          <cell r="R168">
            <v>26405.9140625</v>
          </cell>
        </row>
        <row r="169">
          <cell r="D169">
            <v>41275</v>
          </cell>
          <cell r="O169">
            <v>95911.4609375</v>
          </cell>
          <cell r="P169">
            <v>67573.984375</v>
          </cell>
          <cell r="Q169">
            <v>17438.447265625</v>
          </cell>
          <cell r="R169">
            <v>21798.05859375</v>
          </cell>
        </row>
        <row r="170">
          <cell r="D170">
            <v>41306</v>
          </cell>
          <cell r="O170">
            <v>86744.0078125</v>
          </cell>
          <cell r="P170">
            <v>60720.80078125</v>
          </cell>
          <cell r="Q170">
            <v>17348.80078125</v>
          </cell>
          <cell r="R170">
            <v>17348.80078125</v>
          </cell>
        </row>
        <row r="171">
          <cell r="D171">
            <v>41334</v>
          </cell>
          <cell r="O171">
            <v>90557.84375</v>
          </cell>
          <cell r="P171">
            <v>66840.3125</v>
          </cell>
          <cell r="Q171">
            <v>21561.390625</v>
          </cell>
          <cell r="R171">
            <v>21561.390625</v>
          </cell>
        </row>
        <row r="172">
          <cell r="D172">
            <v>41365</v>
          </cell>
          <cell r="O172">
            <v>94350.3359375</v>
          </cell>
          <cell r="P172">
            <v>64061.734375</v>
          </cell>
          <cell r="Q172">
            <v>17154.607421875</v>
          </cell>
          <cell r="R172">
            <v>17154.607421875</v>
          </cell>
        </row>
        <row r="173">
          <cell r="D173">
            <v>41395</v>
          </cell>
          <cell r="O173">
            <v>93810.7421875</v>
          </cell>
          <cell r="P173">
            <v>66093.9296875</v>
          </cell>
          <cell r="Q173">
            <v>17056.5</v>
          </cell>
          <cell r="R173">
            <v>21320.623046875</v>
          </cell>
        </row>
        <row r="174">
          <cell r="D174">
            <v>41426</v>
          </cell>
          <cell r="O174">
            <v>84811.640625</v>
          </cell>
          <cell r="P174">
            <v>63608.73046875</v>
          </cell>
          <cell r="Q174">
            <v>21202.91015625</v>
          </cell>
          <cell r="R174">
            <v>21202.91015625</v>
          </cell>
        </row>
        <row r="175">
          <cell r="D175">
            <v>41456</v>
          </cell>
          <cell r="O175">
            <v>92755.25</v>
          </cell>
          <cell r="P175">
            <v>65350.2890625</v>
          </cell>
          <cell r="Q175">
            <v>16864.591796875</v>
          </cell>
          <cell r="R175">
            <v>21080.73828125</v>
          </cell>
        </row>
        <row r="176">
          <cell r="D176">
            <v>41487</v>
          </cell>
          <cell r="O176">
            <v>92226.40625</v>
          </cell>
          <cell r="P176">
            <v>64977.6953125</v>
          </cell>
          <cell r="Q176">
            <v>20960.546875</v>
          </cell>
          <cell r="R176">
            <v>16768.4375</v>
          </cell>
        </row>
        <row r="177">
          <cell r="D177">
            <v>41518</v>
          </cell>
          <cell r="O177">
            <v>83370.9765625</v>
          </cell>
          <cell r="P177">
            <v>62528.234375</v>
          </cell>
          <cell r="Q177">
            <v>16674.1953125</v>
          </cell>
          <cell r="R177">
            <v>25011.29296875</v>
          </cell>
        </row>
        <row r="178">
          <cell r="D178">
            <v>41548</v>
          </cell>
          <cell r="O178">
            <v>95323.59375</v>
          </cell>
          <cell r="P178">
            <v>64498.84375</v>
          </cell>
          <cell r="Q178">
            <v>16578.017578125</v>
          </cell>
          <cell r="R178">
            <v>16578.017578125</v>
          </cell>
        </row>
        <row r="179">
          <cell r="D179">
            <v>41579</v>
          </cell>
          <cell r="O179">
            <v>82424.59375</v>
          </cell>
          <cell r="P179">
            <v>61818.4453125</v>
          </cell>
          <cell r="Q179">
            <v>20606.1484375</v>
          </cell>
          <cell r="R179">
            <v>20606.1484375</v>
          </cell>
        </row>
        <row r="180">
          <cell r="D180">
            <v>41609</v>
          </cell>
          <cell r="O180">
            <v>86049.015625</v>
          </cell>
          <cell r="P180">
            <v>63512.375</v>
          </cell>
          <cell r="Q180">
            <v>16390.2890625</v>
          </cell>
          <cell r="R180">
            <v>24585.43359375</v>
          </cell>
        </row>
        <row r="181">
          <cell r="D181">
            <v>41640</v>
          </cell>
          <cell r="O181">
            <v>89621.8125</v>
          </cell>
          <cell r="P181">
            <v>63142.640625</v>
          </cell>
          <cell r="Q181">
            <v>16294.8759765625</v>
          </cell>
          <cell r="R181">
            <v>20368.59375</v>
          </cell>
        </row>
        <row r="182">
          <cell r="D182">
            <v>41671</v>
          </cell>
          <cell r="O182">
            <v>81046.9140625</v>
          </cell>
          <cell r="P182">
            <v>56732.8359375</v>
          </cell>
          <cell r="Q182">
            <v>16209.3828125</v>
          </cell>
          <cell r="R182">
            <v>16209.3828125</v>
          </cell>
        </row>
        <row r="183">
          <cell r="D183">
            <v>41699</v>
          </cell>
          <cell r="O183">
            <v>84604.2734375</v>
          </cell>
          <cell r="P183">
            <v>62446.0078125</v>
          </cell>
          <cell r="Q183">
            <v>20143.873046875</v>
          </cell>
          <cell r="R183">
            <v>20143.873046875</v>
          </cell>
        </row>
        <row r="184">
          <cell r="D184">
            <v>41730</v>
          </cell>
          <cell r="O184">
            <v>88133.2421875</v>
          </cell>
          <cell r="P184">
            <v>59840.46875</v>
          </cell>
          <cell r="Q184">
            <v>16024.2265625</v>
          </cell>
          <cell r="R184">
            <v>16024.2265625</v>
          </cell>
        </row>
        <row r="185">
          <cell r="D185">
            <v>41760</v>
          </cell>
          <cell r="O185">
            <v>83634.1953125</v>
          </cell>
          <cell r="P185">
            <v>61730</v>
          </cell>
          <cell r="Q185">
            <v>19912.904296875</v>
          </cell>
          <cell r="R185">
            <v>19912.904296875</v>
          </cell>
        </row>
        <row r="186">
          <cell r="D186">
            <v>41791</v>
          </cell>
          <cell r="O186">
            <v>83165</v>
          </cell>
          <cell r="P186">
            <v>59403.5703125</v>
          </cell>
          <cell r="Q186">
            <v>15840.953125</v>
          </cell>
          <cell r="R186">
            <v>19801.19140625</v>
          </cell>
        </row>
        <row r="187">
          <cell r="D187">
            <v>41821</v>
          </cell>
          <cell r="O187">
            <v>86612.9765625</v>
          </cell>
          <cell r="P187">
            <v>61022.7734375</v>
          </cell>
          <cell r="Q187">
            <v>15747.8134765625</v>
          </cell>
          <cell r="R187">
            <v>19684.767578125</v>
          </cell>
        </row>
        <row r="188">
          <cell r="D188">
            <v>41852</v>
          </cell>
          <cell r="O188">
            <v>82193.0546875</v>
          </cell>
          <cell r="P188">
            <v>60666.3046875</v>
          </cell>
          <cell r="Q188">
            <v>19569.7734375</v>
          </cell>
          <cell r="R188">
            <v>19569.7734375</v>
          </cell>
        </row>
        <row r="189">
          <cell r="D189">
            <v>41883</v>
          </cell>
          <cell r="O189">
            <v>81723.6875</v>
          </cell>
          <cell r="P189">
            <v>58374.06640625</v>
          </cell>
          <cell r="Q189">
            <v>15566.4169921875</v>
          </cell>
          <cell r="R189">
            <v>19458.021484375</v>
          </cell>
        </row>
        <row r="190">
          <cell r="D190">
            <v>41913</v>
          </cell>
          <cell r="O190">
            <v>88980.125</v>
          </cell>
          <cell r="P190">
            <v>60206.6640625</v>
          </cell>
          <cell r="Q190">
            <v>15474.8046875</v>
          </cell>
          <cell r="R190">
            <v>15474.8046875</v>
          </cell>
        </row>
        <row r="191">
          <cell r="D191">
            <v>41944</v>
          </cell>
          <cell r="O191">
            <v>73082.3984375</v>
          </cell>
          <cell r="P191">
            <v>57696.625</v>
          </cell>
          <cell r="Q191">
            <v>19232.208984375</v>
          </cell>
          <cell r="R191">
            <v>23078.65234375</v>
          </cell>
        </row>
        <row r="192">
          <cell r="D192">
            <v>41974</v>
          </cell>
          <cell r="O192">
            <v>84128.171875</v>
          </cell>
          <cell r="P192">
            <v>59272.125</v>
          </cell>
          <cell r="Q192">
            <v>15296.03125</v>
          </cell>
          <cell r="R192">
            <v>19120.0390625</v>
          </cell>
        </row>
        <row r="193">
          <cell r="D193">
            <v>42005</v>
          </cell>
          <cell r="O193">
            <v>76024.09375</v>
          </cell>
          <cell r="P193">
            <v>58918.671875</v>
          </cell>
          <cell r="Q193">
            <v>19006.0234375</v>
          </cell>
          <cell r="R193">
            <v>22807.228515625</v>
          </cell>
        </row>
        <row r="194">
          <cell r="D194">
            <v>42036</v>
          </cell>
          <cell r="O194">
            <v>71836.3203125</v>
          </cell>
          <cell r="P194">
            <v>52932.0234375</v>
          </cell>
          <cell r="Q194">
            <v>15123.435546875</v>
          </cell>
          <cell r="R194">
            <v>18904.294921875</v>
          </cell>
        </row>
        <row r="195">
          <cell r="D195">
            <v>42064</v>
          </cell>
          <cell r="O195">
            <v>82689.375</v>
          </cell>
          <cell r="P195">
            <v>58258.421875</v>
          </cell>
          <cell r="Q195">
            <v>15034.431640625</v>
          </cell>
          <cell r="R195">
            <v>18793.0390625</v>
          </cell>
        </row>
        <row r="196">
          <cell r="D196">
            <v>42095</v>
          </cell>
          <cell r="O196">
            <v>78474.8203125</v>
          </cell>
          <cell r="P196">
            <v>55819.8828125</v>
          </cell>
          <cell r="Q196">
            <v>14947.583984375</v>
          </cell>
          <cell r="R196">
            <v>18684.48046875</v>
          </cell>
        </row>
        <row r="197">
          <cell r="D197">
            <v>42125</v>
          </cell>
          <cell r="O197">
            <v>74289.34375</v>
          </cell>
          <cell r="P197">
            <v>57574.2421875</v>
          </cell>
          <cell r="Q197">
            <v>18572.3359375</v>
          </cell>
          <cell r="R197">
            <v>22286.802734375</v>
          </cell>
        </row>
        <row r="198">
          <cell r="D198">
            <v>42156</v>
          </cell>
          <cell r="O198">
            <v>81250.6484375</v>
          </cell>
          <cell r="P198">
            <v>55398.171875</v>
          </cell>
          <cell r="Q198">
            <v>14772.8447265625</v>
          </cell>
          <cell r="R198">
            <v>14772.8447265625</v>
          </cell>
        </row>
        <row r="199">
          <cell r="D199">
            <v>42186</v>
          </cell>
          <cell r="O199">
            <v>84436.5078125</v>
          </cell>
          <cell r="P199">
            <v>56902.86328125</v>
          </cell>
          <cell r="Q199">
            <v>11013.45703125</v>
          </cell>
          <cell r="R199">
            <v>18355.76171875</v>
          </cell>
        </row>
        <row r="200">
          <cell r="D200">
            <v>42217</v>
          </cell>
          <cell r="O200">
            <v>76634.8515625</v>
          </cell>
          <cell r="P200">
            <v>56563.81640625</v>
          </cell>
          <cell r="Q200">
            <v>18246.39453125</v>
          </cell>
          <cell r="R200">
            <v>18246.39453125</v>
          </cell>
        </row>
        <row r="201">
          <cell r="D201">
            <v>42248</v>
          </cell>
          <cell r="O201">
            <v>76188.515625</v>
          </cell>
          <cell r="P201">
            <v>54420.36328125</v>
          </cell>
          <cell r="Q201">
            <v>14512.09765625</v>
          </cell>
          <cell r="R201">
            <v>18140.12109375</v>
          </cell>
        </row>
        <row r="202">
          <cell r="D202">
            <v>42278</v>
          </cell>
          <cell r="O202">
            <v>75729.3359375</v>
          </cell>
          <cell r="P202">
            <v>56120.84765625</v>
          </cell>
          <cell r="Q202">
            <v>18030.79296875</v>
          </cell>
          <cell r="R202">
            <v>18030.79296875</v>
          </cell>
        </row>
        <row r="203">
          <cell r="D203">
            <v>42309</v>
          </cell>
          <cell r="O203">
            <v>68120.0234375</v>
          </cell>
          <cell r="P203">
            <v>53778.96875</v>
          </cell>
          <cell r="Q203">
            <v>14341.056640625</v>
          </cell>
          <cell r="R203">
            <v>25096.849609375</v>
          </cell>
        </row>
        <row r="204">
          <cell r="D204">
            <v>42339</v>
          </cell>
          <cell r="O204">
            <v>78402.7734375</v>
          </cell>
          <cell r="P204">
            <v>55238.31640625</v>
          </cell>
          <cell r="Q204">
            <v>14255.05078125</v>
          </cell>
          <cell r="R204">
            <v>17818.8125</v>
          </cell>
        </row>
        <row r="205">
          <cell r="D205">
            <v>42370</v>
          </cell>
          <cell r="O205">
            <v>67046.8515625</v>
          </cell>
          <cell r="P205">
            <v>54696.1171875</v>
          </cell>
          <cell r="Q205">
            <v>17643.908203125</v>
          </cell>
          <cell r="R205">
            <v>24701.470703125</v>
          </cell>
        </row>
        <row r="206">
          <cell r="D206">
            <v>42401</v>
          </cell>
          <cell r="O206">
            <v>72420.796875</v>
          </cell>
          <cell r="P206">
            <v>52449.06640625</v>
          </cell>
          <cell r="Q206">
            <v>14484.16015625</v>
          </cell>
          <cell r="R206">
            <v>17993.169921875</v>
          </cell>
        </row>
        <row r="207">
          <cell r="D207">
            <v>42430</v>
          </cell>
          <cell r="O207">
            <v>76731.078125</v>
          </cell>
          <cell r="P207">
            <v>54060.52734375</v>
          </cell>
          <cell r="Q207">
            <v>13951.1044921875</v>
          </cell>
          <cell r="R207">
            <v>17438.880859375</v>
          </cell>
        </row>
        <row r="208">
          <cell r="D208">
            <v>42461</v>
          </cell>
          <cell r="O208">
            <v>72811.84375</v>
          </cell>
          <cell r="P208">
            <v>51791.75390625</v>
          </cell>
          <cell r="Q208">
            <v>17336.15234375</v>
          </cell>
          <cell r="R208">
            <v>13868.921875</v>
          </cell>
        </row>
        <row r="209">
          <cell r="D209">
            <v>42491</v>
          </cell>
          <cell r="O209">
            <v>72371.6484375</v>
          </cell>
          <cell r="P209">
            <v>53417.16796875</v>
          </cell>
          <cell r="Q209">
            <v>13785.0751953125</v>
          </cell>
          <cell r="R209">
            <v>20677.61328125</v>
          </cell>
        </row>
        <row r="210">
          <cell r="D210">
            <v>42522</v>
          </cell>
          <cell r="O210">
            <v>75373.6328125</v>
          </cell>
          <cell r="P210">
            <v>51391.1171875</v>
          </cell>
          <cell r="Q210">
            <v>13704.296875</v>
          </cell>
          <cell r="R210">
            <v>13704.296875</v>
          </cell>
        </row>
        <row r="211">
          <cell r="D211">
            <v>42552</v>
          </cell>
          <cell r="O211">
            <v>68099.046875</v>
          </cell>
          <cell r="P211">
            <v>52776.76171875</v>
          </cell>
          <cell r="Q211">
            <v>17024.76171875</v>
          </cell>
          <cell r="R211">
            <v>20429.712890625</v>
          </cell>
        </row>
        <row r="212">
          <cell r="D212">
            <v>42583</v>
          </cell>
          <cell r="O212">
            <v>77849.125</v>
          </cell>
          <cell r="P212">
            <v>52463.5390625</v>
          </cell>
          <cell r="Q212">
            <v>13538.978515625</v>
          </cell>
          <cell r="R212">
            <v>13538.978515625</v>
          </cell>
        </row>
        <row r="213">
          <cell r="D213">
            <v>42614</v>
          </cell>
          <cell r="O213">
            <v>70678.2421875</v>
          </cell>
          <cell r="P213">
            <v>50484.453125</v>
          </cell>
          <cell r="Q213">
            <v>13462.521484375</v>
          </cell>
          <cell r="R213">
            <v>16828.15234375</v>
          </cell>
        </row>
        <row r="214">
          <cell r="D214">
            <v>42644</v>
          </cell>
          <cell r="O214">
            <v>66926.109375</v>
          </cell>
          <cell r="P214">
            <v>52076.87890625</v>
          </cell>
          <cell r="Q214">
            <v>16731.52734375</v>
          </cell>
          <cell r="R214">
            <v>20077.83203125</v>
          </cell>
        </row>
        <row r="215">
          <cell r="D215">
            <v>42675</v>
          </cell>
          <cell r="O215">
            <v>66553.8203125</v>
          </cell>
          <cell r="P215">
            <v>49915.3671875</v>
          </cell>
          <cell r="Q215">
            <v>13310.763671875</v>
          </cell>
          <cell r="R215">
            <v>19966.146484375</v>
          </cell>
        </row>
        <row r="216">
          <cell r="D216">
            <v>42705</v>
          </cell>
          <cell r="O216">
            <v>69482.765625</v>
          </cell>
          <cell r="P216">
            <v>51284.8984375</v>
          </cell>
          <cell r="Q216">
            <v>16543.515625</v>
          </cell>
          <cell r="R216">
            <v>16543.515625</v>
          </cell>
        </row>
        <row r="217">
          <cell r="D217">
            <v>42736</v>
          </cell>
          <cell r="O217">
            <v>65789.84375</v>
          </cell>
          <cell r="P217">
            <v>50987.12890625</v>
          </cell>
          <cell r="Q217">
            <v>13157.96875</v>
          </cell>
          <cell r="R217">
            <v>23026.4453125</v>
          </cell>
        </row>
        <row r="218">
          <cell r="D218">
            <v>42767</v>
          </cell>
          <cell r="O218">
            <v>62174.84765625</v>
          </cell>
          <cell r="P218">
            <v>45813.046875</v>
          </cell>
          <cell r="Q218">
            <v>13089.44140625</v>
          </cell>
          <cell r="R218">
            <v>16361.802734375</v>
          </cell>
        </row>
        <row r="219">
          <cell r="D219">
            <v>42795</v>
          </cell>
          <cell r="O219">
            <v>74830.0234375</v>
          </cell>
          <cell r="P219">
            <v>50428.9296875</v>
          </cell>
          <cell r="Q219">
            <v>13013.9169921875</v>
          </cell>
          <cell r="R219">
            <v>13013.9169921875</v>
          </cell>
        </row>
        <row r="220">
          <cell r="D220">
            <v>42826</v>
          </cell>
          <cell r="O220">
            <v>61467.63671875</v>
          </cell>
          <cell r="P220">
            <v>48324.8828125</v>
          </cell>
          <cell r="Q220">
            <v>16175.693359375</v>
          </cell>
          <cell r="R220">
            <v>19410.83203125</v>
          </cell>
        </row>
        <row r="221">
          <cell r="D221">
            <v>42856</v>
          </cell>
          <cell r="O221">
            <v>70764.9609375</v>
          </cell>
          <cell r="P221">
            <v>49857.1328125</v>
          </cell>
          <cell r="Q221">
            <v>12866.3564453125</v>
          </cell>
          <cell r="R221">
            <v>16082.9462890625</v>
          </cell>
        </row>
        <row r="222">
          <cell r="D222">
            <v>42887</v>
          </cell>
          <cell r="O222">
            <v>70373.671875</v>
          </cell>
          <cell r="P222">
            <v>47982.046875</v>
          </cell>
          <cell r="Q222">
            <v>12795.212890625</v>
          </cell>
          <cell r="R222">
            <v>12795.212890625</v>
          </cell>
        </row>
        <row r="223">
          <cell r="D223">
            <v>42917</v>
          </cell>
          <cell r="O223">
            <v>63600.921875</v>
          </cell>
          <cell r="P223">
            <v>49290.71484375</v>
          </cell>
          <cell r="Q223">
            <v>15900.23046875</v>
          </cell>
          <cell r="R223">
            <v>19080.27734375</v>
          </cell>
        </row>
        <row r="224">
          <cell r="D224">
            <v>42948</v>
          </cell>
          <cell r="O224">
            <v>72718.7109375</v>
          </cell>
          <cell r="P224">
            <v>49006.0859375</v>
          </cell>
          <cell r="Q224">
            <v>12646.732421875</v>
          </cell>
          <cell r="R224">
            <v>12646.732421875</v>
          </cell>
        </row>
        <row r="225">
          <cell r="D225">
            <v>42979</v>
          </cell>
          <cell r="O225">
            <v>62875.44921875</v>
          </cell>
          <cell r="P225">
            <v>47156.5859375</v>
          </cell>
          <cell r="Q225">
            <v>15718.8623046875</v>
          </cell>
          <cell r="R225">
            <v>15718.8623046875</v>
          </cell>
        </row>
        <row r="226">
          <cell r="D226">
            <v>43009</v>
          </cell>
          <cell r="O226">
            <v>65637.25</v>
          </cell>
          <cell r="P226">
            <v>48641.890625</v>
          </cell>
          <cell r="Q226">
            <v>12502.333984375</v>
          </cell>
          <cell r="R226">
            <v>18753.5</v>
          </cell>
        </row>
        <row r="227">
          <cell r="D227">
            <v>43040</v>
          </cell>
          <cell r="O227">
            <v>65267.8359375</v>
          </cell>
          <cell r="P227">
            <v>46619.8828125</v>
          </cell>
          <cell r="Q227">
            <v>9323.9765625</v>
          </cell>
          <cell r="R227">
            <v>18647.953125</v>
          </cell>
        </row>
        <row r="228">
          <cell r="D228">
            <v>43070</v>
          </cell>
          <cell r="O228">
            <v>61799.50390625</v>
          </cell>
          <cell r="P228">
            <v>47894.6171875</v>
          </cell>
          <cell r="Q228">
            <v>15449.8759765625</v>
          </cell>
          <cell r="R228">
            <v>18539.8515625</v>
          </cell>
        </row>
        <row r="229">
          <cell r="D229">
            <v>43101</v>
          </cell>
          <cell r="O229">
            <v>64509.83984375</v>
          </cell>
          <cell r="P229">
            <v>47614.40234375</v>
          </cell>
          <cell r="Q229">
            <v>12287.5888671875</v>
          </cell>
          <cell r="R229">
            <v>18431.3828125</v>
          </cell>
        </row>
        <row r="230">
          <cell r="D230">
            <v>43132</v>
          </cell>
          <cell r="O230">
            <v>58058.50390625</v>
          </cell>
          <cell r="P230">
            <v>42779.94921875</v>
          </cell>
          <cell r="Q230">
            <v>12222.8427734375</v>
          </cell>
          <cell r="R230">
            <v>15278.5537109375</v>
          </cell>
        </row>
        <row r="231">
          <cell r="D231">
            <v>43160</v>
          </cell>
          <cell r="O231">
            <v>63793.7890625</v>
          </cell>
          <cell r="P231">
            <v>47085.89453125</v>
          </cell>
          <cell r="Q231">
            <v>15188.9970703125</v>
          </cell>
          <cell r="R231">
            <v>15188.9970703125</v>
          </cell>
        </row>
        <row r="232">
          <cell r="D232">
            <v>43191</v>
          </cell>
          <cell r="O232">
            <v>63434.546875</v>
          </cell>
          <cell r="P232">
            <v>45121.59765625</v>
          </cell>
          <cell r="Q232">
            <v>12082.7705078125</v>
          </cell>
          <cell r="R232">
            <v>15103.4638671875</v>
          </cell>
        </row>
        <row r="233">
          <cell r="D233">
            <v>43221</v>
          </cell>
          <cell r="O233">
            <v>66066.5546875</v>
          </cell>
          <cell r="P233">
            <v>46546.88671875</v>
          </cell>
          <cell r="Q233">
            <v>12012.1005859375</v>
          </cell>
          <cell r="R233">
            <v>15015.125</v>
          </cell>
        </row>
        <row r="234">
          <cell r="D234">
            <v>43252</v>
          </cell>
          <cell r="O234">
            <v>62709.2265625</v>
          </cell>
          <cell r="P234">
            <v>44792.3046875</v>
          </cell>
          <cell r="Q234">
            <v>14930.7685546875</v>
          </cell>
          <cell r="R234">
            <v>11944.615234375</v>
          </cell>
        </row>
        <row r="235">
          <cell r="D235">
            <v>43282</v>
          </cell>
          <cell r="O235">
            <v>62338.72265625</v>
          </cell>
          <cell r="P235">
            <v>46011.9140625</v>
          </cell>
          <cell r="Q235">
            <v>11874.04296875</v>
          </cell>
          <cell r="R235">
            <v>17811.064453125</v>
          </cell>
        </row>
        <row r="236">
          <cell r="D236">
            <v>43313</v>
          </cell>
          <cell r="O236">
            <v>67880.1796875</v>
          </cell>
          <cell r="P236">
            <v>45745.3359375</v>
          </cell>
          <cell r="Q236">
            <v>11805.248046875</v>
          </cell>
          <cell r="R236">
            <v>11805.248046875</v>
          </cell>
        </row>
        <row r="237">
          <cell r="D237">
            <v>43344</v>
          </cell>
          <cell r="O237">
            <v>55749.515625</v>
          </cell>
          <cell r="P237">
            <v>44012.7734375</v>
          </cell>
          <cell r="Q237">
            <v>14670.9248046875</v>
          </cell>
          <cell r="R237">
            <v>17605.109375</v>
          </cell>
        </row>
        <row r="238">
          <cell r="D238">
            <v>43374</v>
          </cell>
          <cell r="O238">
            <v>64175.79296875</v>
          </cell>
          <cell r="P238">
            <v>45397.078125</v>
          </cell>
          <cell r="Q238">
            <v>11668.326171875</v>
          </cell>
          <cell r="R238">
            <v>14585.408203125</v>
          </cell>
        </row>
        <row r="239">
          <cell r="D239">
            <v>43405</v>
          </cell>
          <cell r="O239">
            <v>60909.92578125</v>
          </cell>
          <cell r="P239">
            <v>43507.08984375</v>
          </cell>
          <cell r="Q239">
            <v>11601.890625</v>
          </cell>
          <cell r="R239">
            <v>14502.36328125</v>
          </cell>
        </row>
        <row r="240">
          <cell r="D240">
            <v>43435</v>
          </cell>
          <cell r="O240">
            <v>57669.265625</v>
          </cell>
          <cell r="P240">
            <v>44693.6796875</v>
          </cell>
          <cell r="Q240">
            <v>14417.31640625</v>
          </cell>
          <cell r="R240">
            <v>17300.779296875</v>
          </cell>
        </row>
        <row r="241">
          <cell r="D241">
            <v>43466</v>
          </cell>
          <cell r="O241">
            <v>58390.203125</v>
          </cell>
          <cell r="P241">
            <v>43097.53125</v>
          </cell>
          <cell r="Q241">
            <v>11121.943359375</v>
          </cell>
          <cell r="R241">
            <v>16682.9140625</v>
          </cell>
        </row>
        <row r="242">
          <cell r="D242">
            <v>43497</v>
          </cell>
          <cell r="O242">
            <v>52547.6328125</v>
          </cell>
          <cell r="P242">
            <v>38719.30859375</v>
          </cell>
          <cell r="Q242">
            <v>11062.6591796875</v>
          </cell>
          <cell r="R242">
            <v>13828.32421875</v>
          </cell>
        </row>
        <row r="243">
          <cell r="D243">
            <v>43525</v>
          </cell>
          <cell r="O243">
            <v>57733.0859375</v>
          </cell>
          <cell r="P243">
            <v>42612.515625</v>
          </cell>
          <cell r="Q243">
            <v>13745.97265625</v>
          </cell>
          <cell r="R243">
            <v>13745.97265625</v>
          </cell>
        </row>
        <row r="244">
          <cell r="D244">
            <v>43556</v>
          </cell>
          <cell r="O244">
            <v>57405.69921875</v>
          </cell>
          <cell r="P244">
            <v>40833.21875</v>
          </cell>
          <cell r="Q244">
            <v>10934.4189453125</v>
          </cell>
          <cell r="R244">
            <v>13668.0234375</v>
          </cell>
        </row>
        <row r="245">
          <cell r="D245">
            <v>43586</v>
          </cell>
          <cell r="O245">
            <v>59783.484375</v>
          </cell>
          <cell r="P245">
            <v>42120.1796875</v>
          </cell>
          <cell r="Q245">
            <v>10869.724609375</v>
          </cell>
          <cell r="R245">
            <v>13587.15625</v>
          </cell>
        </row>
        <row r="246">
          <cell r="D246">
            <v>43617</v>
          </cell>
          <cell r="O246">
            <v>54038.4765625</v>
          </cell>
          <cell r="P246">
            <v>40528.859375</v>
          </cell>
          <cell r="Q246">
            <v>13509.619140625</v>
          </cell>
          <cell r="R246">
            <v>13509.619140625</v>
          </cell>
        </row>
        <row r="247">
          <cell r="D247">
            <v>43647</v>
          </cell>
          <cell r="O247">
            <v>59088.46875</v>
          </cell>
          <cell r="P247">
            <v>41630.51171875</v>
          </cell>
          <cell r="Q247">
            <v>10743.3583984375</v>
          </cell>
          <cell r="R247">
            <v>13429.197265625</v>
          </cell>
        </row>
        <row r="248">
          <cell r="D248">
            <v>43678</v>
          </cell>
          <cell r="O248">
            <v>58740.83203125</v>
          </cell>
          <cell r="P248">
            <v>41385.5859375</v>
          </cell>
          <cell r="Q248">
            <v>13350.1884765625</v>
          </cell>
          <cell r="R248">
            <v>10680.1513671875</v>
          </cell>
        </row>
        <row r="249">
          <cell r="D249">
            <v>43709</v>
          </cell>
          <cell r="O249">
            <v>53091.11328125</v>
          </cell>
          <cell r="P249">
            <v>39818.3359375</v>
          </cell>
          <cell r="Q249">
            <v>10618.22265625</v>
          </cell>
          <cell r="R249">
            <v>15927.333984375</v>
          </cell>
        </row>
        <row r="250">
          <cell r="D250">
            <v>43739</v>
          </cell>
          <cell r="O250">
            <v>58053.04296875</v>
          </cell>
          <cell r="P250">
            <v>41065.9296875</v>
          </cell>
          <cell r="Q250">
            <v>10555.0986328125</v>
          </cell>
          <cell r="R250">
            <v>13193.873046875</v>
          </cell>
        </row>
        <row r="251">
          <cell r="D251">
            <v>43770</v>
          </cell>
          <cell r="O251">
            <v>49846.7109375</v>
          </cell>
          <cell r="P251">
            <v>39352.66796875</v>
          </cell>
          <cell r="Q251">
            <v>13117.5556640625</v>
          </cell>
          <cell r="R251">
            <v>15741.06640625</v>
          </cell>
        </row>
        <row r="252">
          <cell r="D252">
            <v>43800</v>
          </cell>
          <cell r="O252">
            <v>54768.36328125</v>
          </cell>
          <cell r="P252">
            <v>40424.265625</v>
          </cell>
          <cell r="Q252">
            <v>10432.068359375</v>
          </cell>
          <cell r="R252">
            <v>15648.103515625</v>
          </cell>
        </row>
        <row r="253">
          <cell r="D253">
            <v>43831</v>
          </cell>
          <cell r="O253">
            <v>52968.60546875</v>
          </cell>
          <cell r="P253">
            <v>39095.875</v>
          </cell>
          <cell r="Q253">
            <v>10089.2587890625</v>
          </cell>
          <cell r="R253">
            <v>15133.8876953125</v>
          </cell>
        </row>
        <row r="254">
          <cell r="D254">
            <v>43862</v>
          </cell>
          <cell r="O254">
            <v>47655.14453125</v>
          </cell>
          <cell r="P254">
            <v>36368.3984375</v>
          </cell>
          <cell r="Q254">
            <v>12540.8271484375</v>
          </cell>
          <cell r="R254">
            <v>12540.8271484375</v>
          </cell>
        </row>
        <row r="255">
          <cell r="D255">
            <v>43891</v>
          </cell>
          <cell r="O255">
            <v>54851.484375</v>
          </cell>
          <cell r="P255">
            <v>38645.36328125</v>
          </cell>
          <cell r="Q255">
            <v>9972.9970703125</v>
          </cell>
          <cell r="R255">
            <v>12466.24609375</v>
          </cell>
        </row>
        <row r="256">
          <cell r="D256">
            <v>43922</v>
          </cell>
          <cell r="O256">
            <v>52055.26953125</v>
          </cell>
          <cell r="P256">
            <v>37027.40625</v>
          </cell>
          <cell r="Q256">
            <v>9915.2890625</v>
          </cell>
          <cell r="R256">
            <v>12394.111328125</v>
          </cell>
        </row>
        <row r="257">
          <cell r="D257">
            <v>43952</v>
          </cell>
          <cell r="O257">
            <v>49277.1796875</v>
          </cell>
          <cell r="P257">
            <v>38189.8125</v>
          </cell>
          <cell r="Q257">
            <v>12319.294921875</v>
          </cell>
          <cell r="R257">
            <v>14783.154296875</v>
          </cell>
        </row>
        <row r="258">
          <cell r="D258">
            <v>43983</v>
          </cell>
          <cell r="O258">
            <v>53893.4765625</v>
          </cell>
          <cell r="P258">
            <v>36745.5546875</v>
          </cell>
          <cell r="Q258">
            <v>9798.814453125</v>
          </cell>
          <cell r="R258">
            <v>9798.814453125</v>
          </cell>
        </row>
        <row r="259">
          <cell r="D259">
            <v>44013</v>
          </cell>
          <cell r="O259">
            <v>56005.3671875</v>
          </cell>
          <cell r="P259">
            <v>37742.75</v>
          </cell>
          <cell r="Q259">
            <v>7305.0478515625</v>
          </cell>
          <cell r="R259">
            <v>12175.080078125</v>
          </cell>
        </row>
        <row r="260">
          <cell r="D260">
            <v>44044</v>
          </cell>
          <cell r="O260">
            <v>50829.7890625</v>
          </cell>
          <cell r="P260">
            <v>37517.2265625</v>
          </cell>
          <cell r="Q260">
            <v>12102.330078125</v>
          </cell>
          <cell r="R260">
            <v>12102.330078125</v>
          </cell>
        </row>
        <row r="261">
          <cell r="D261">
            <v>44075</v>
          </cell>
          <cell r="O261">
            <v>50532.9453125</v>
          </cell>
          <cell r="P261">
            <v>36094.9609375</v>
          </cell>
          <cell r="Q261">
            <v>9625.322265625</v>
          </cell>
          <cell r="R261">
            <v>12031.6533203125</v>
          </cell>
        </row>
        <row r="262">
          <cell r="D262">
            <v>44105</v>
          </cell>
          <cell r="O262">
            <v>50227.78125</v>
          </cell>
          <cell r="P262">
            <v>37222.375</v>
          </cell>
          <cell r="Q262">
            <v>11958.99609375</v>
          </cell>
          <cell r="R262">
            <v>11958.99609375</v>
          </cell>
        </row>
        <row r="263">
          <cell r="D263">
            <v>44136</v>
          </cell>
          <cell r="O263">
            <v>45180.671875</v>
          </cell>
          <cell r="P263">
            <v>35668.953125</v>
          </cell>
          <cell r="Q263">
            <v>9511.720703125</v>
          </cell>
          <cell r="R263">
            <v>16645.509765625</v>
          </cell>
        </row>
        <row r="264">
          <cell r="D264">
            <v>44166</v>
          </cell>
          <cell r="O264">
            <v>52000.69140625</v>
          </cell>
          <cell r="P264">
            <v>36636.84765625</v>
          </cell>
          <cell r="Q264">
            <v>9454.6708984375</v>
          </cell>
          <cell r="R264">
            <v>11818.3388671875</v>
          </cell>
        </row>
        <row r="265">
          <cell r="D265">
            <v>44197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D266">
            <v>44228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</row>
        <row r="267">
          <cell r="D267">
            <v>44256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</row>
        <row r="268">
          <cell r="D268">
            <v>44287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</row>
        <row r="269">
          <cell r="D269">
            <v>44317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D270">
            <v>44348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D271">
            <v>44378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D272">
            <v>44409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D273">
            <v>44440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D274">
            <v>44470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D275">
            <v>44501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D276">
            <v>44531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D277">
            <v>44562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D278">
            <v>44593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79">
          <cell r="D279">
            <v>44621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0">
          <cell r="D280">
            <v>44652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</row>
        <row r="281">
          <cell r="D281">
            <v>44682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</row>
        <row r="282">
          <cell r="D282">
            <v>44713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</row>
        <row r="283">
          <cell r="D283">
            <v>44743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</row>
        <row r="284">
          <cell r="D284">
            <v>44774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</row>
        <row r="285">
          <cell r="D285">
            <v>44805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</row>
        <row r="286">
          <cell r="D286">
            <v>44835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</row>
        <row r="287">
          <cell r="D287">
            <v>44866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</row>
        <row r="288">
          <cell r="D288">
            <v>44896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</row>
        <row r="289">
          <cell r="D289">
            <v>44927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</row>
        <row r="290">
          <cell r="D290">
            <v>44958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</row>
        <row r="291">
          <cell r="D291">
            <v>44986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</row>
        <row r="292">
          <cell r="D292">
            <v>45017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</row>
        <row r="293">
          <cell r="D293">
            <v>45047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</row>
        <row r="294">
          <cell r="D294">
            <v>45078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</row>
        <row r="295">
          <cell r="D295">
            <v>45108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</row>
        <row r="296">
          <cell r="D296">
            <v>45139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</row>
        <row r="297">
          <cell r="D297">
            <v>45170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</row>
        <row r="298">
          <cell r="D298">
            <v>45200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</row>
        <row r="299">
          <cell r="D299">
            <v>45231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</row>
        <row r="300">
          <cell r="D300">
            <v>45261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</row>
      </sheetData>
      <sheetData sheetId="3">
        <row r="30">
          <cell r="D30">
            <v>37183</v>
          </cell>
          <cell r="O30">
            <v>-357.1884765625</v>
          </cell>
        </row>
        <row r="31">
          <cell r="D31">
            <v>37184</v>
          </cell>
          <cell r="O31">
            <v>0</v>
          </cell>
        </row>
        <row r="32">
          <cell r="D32">
            <v>37185</v>
          </cell>
          <cell r="O32">
            <v>0</v>
          </cell>
        </row>
        <row r="33">
          <cell r="D33">
            <v>37186</v>
          </cell>
          <cell r="O33">
            <v>-357.1884765625</v>
          </cell>
        </row>
        <row r="34">
          <cell r="D34">
            <v>37195</v>
          </cell>
          <cell r="O34">
            <v>-2500.3193359375</v>
          </cell>
        </row>
        <row r="35">
          <cell r="D35">
            <v>37196</v>
          </cell>
          <cell r="O35">
            <v>-7125.33837890625</v>
          </cell>
        </row>
        <row r="36">
          <cell r="D36">
            <v>37226</v>
          </cell>
          <cell r="O36">
            <v>-6929.1279296875</v>
          </cell>
        </row>
        <row r="37">
          <cell r="D37">
            <v>37257</v>
          </cell>
          <cell r="O37">
            <v>-7346.69189453125</v>
          </cell>
        </row>
        <row r="38">
          <cell r="D38">
            <v>37288</v>
          </cell>
          <cell r="O38">
            <v>-6664.42578125</v>
          </cell>
        </row>
        <row r="39">
          <cell r="D39">
            <v>37316</v>
          </cell>
          <cell r="O39">
            <v>-6981.9287109375</v>
          </cell>
        </row>
        <row r="40">
          <cell r="D40">
            <v>37347</v>
          </cell>
          <cell r="O40">
            <v>-7295.6923828125</v>
          </cell>
        </row>
        <row r="41">
          <cell r="D41">
            <v>37377</v>
          </cell>
          <cell r="O41">
            <v>-7277.69384765625</v>
          </cell>
        </row>
        <row r="42">
          <cell r="D42">
            <v>37408</v>
          </cell>
          <cell r="O42">
            <v>-6599.103515625</v>
          </cell>
        </row>
        <row r="43">
          <cell r="D43">
            <v>37438</v>
          </cell>
          <cell r="O43">
            <v>-7240.1396484375</v>
          </cell>
        </row>
        <row r="44">
          <cell r="D44">
            <v>37469</v>
          </cell>
          <cell r="O44">
            <v>-7219.07421875</v>
          </cell>
        </row>
        <row r="45">
          <cell r="D45">
            <v>37500</v>
          </cell>
          <cell r="O45">
            <v>-6545.84521484375</v>
          </cell>
        </row>
        <row r="46">
          <cell r="D46">
            <v>37530</v>
          </cell>
          <cell r="O46">
            <v>-7505.21435546875</v>
          </cell>
        </row>
        <row r="47">
          <cell r="D47">
            <v>37561</v>
          </cell>
          <cell r="O47">
            <v>-6507.53857421875</v>
          </cell>
        </row>
        <row r="48">
          <cell r="D48">
            <v>37591</v>
          </cell>
          <cell r="O48">
            <v>-6809.0830078125</v>
          </cell>
        </row>
        <row r="49">
          <cell r="D49">
            <v>37622</v>
          </cell>
          <cell r="O49">
            <v>-7109.3623046875</v>
          </cell>
        </row>
        <row r="50">
          <cell r="D50">
            <v>37653</v>
          </cell>
          <cell r="O50">
            <v>-6442.2802734375</v>
          </cell>
        </row>
        <row r="51">
          <cell r="D51">
            <v>37681</v>
          </cell>
          <cell r="O51">
            <v>-6739.72314453125</v>
          </cell>
        </row>
        <row r="52">
          <cell r="D52">
            <v>37712</v>
          </cell>
          <cell r="O52">
            <v>-7035.1123046875</v>
          </cell>
        </row>
        <row r="53">
          <cell r="D53">
            <v>37742</v>
          </cell>
          <cell r="O53">
            <v>-6690.44775390625</v>
          </cell>
        </row>
        <row r="54">
          <cell r="D54">
            <v>37773</v>
          </cell>
          <cell r="O54">
            <v>-6663.3603515625</v>
          </cell>
        </row>
        <row r="55">
          <cell r="D55">
            <v>37803</v>
          </cell>
          <cell r="O55">
            <v>-6953.5341796875</v>
          </cell>
        </row>
        <row r="56">
          <cell r="D56">
            <v>37834</v>
          </cell>
          <cell r="O56">
            <v>-6609.43212890625</v>
          </cell>
        </row>
        <row r="57">
          <cell r="D57">
            <v>37865</v>
          </cell>
          <cell r="O57">
            <v>-6584.205078125</v>
          </cell>
        </row>
        <row r="58">
          <cell r="D58">
            <v>37895</v>
          </cell>
          <cell r="O58">
            <v>-7182.3974609375</v>
          </cell>
        </row>
        <row r="59">
          <cell r="D59">
            <v>37926</v>
          </cell>
          <cell r="O59">
            <v>-5911.46142578125</v>
          </cell>
        </row>
        <row r="60">
          <cell r="D60">
            <v>37956</v>
          </cell>
          <cell r="O60">
            <v>-6813.76025390625</v>
          </cell>
        </row>
        <row r="61">
          <cell r="D61">
            <v>37987</v>
          </cell>
          <cell r="O61">
            <v>-6478.400390625</v>
          </cell>
        </row>
        <row r="62">
          <cell r="D62">
            <v>38018</v>
          </cell>
          <cell r="O62">
            <v>-6146.05419921875</v>
          </cell>
        </row>
        <row r="63">
          <cell r="D63">
            <v>38047</v>
          </cell>
          <cell r="O63">
            <v>-7035.2490234375</v>
          </cell>
        </row>
        <row r="64">
          <cell r="D64">
            <v>38078</v>
          </cell>
          <cell r="O64">
            <v>-6700.5810546875</v>
          </cell>
        </row>
        <row r="65">
          <cell r="D65">
            <v>38108</v>
          </cell>
          <cell r="O65">
            <v>-6064.08837890625</v>
          </cell>
        </row>
        <row r="66">
          <cell r="D66">
            <v>38139</v>
          </cell>
          <cell r="O66">
            <v>-6640.078125</v>
          </cell>
        </row>
        <row r="67">
          <cell r="D67">
            <v>38169</v>
          </cell>
          <cell r="O67">
            <v>-6310.80810546875</v>
          </cell>
        </row>
        <row r="68">
          <cell r="D68">
            <v>38200</v>
          </cell>
          <cell r="O68">
            <v>-6578.43798828125</v>
          </cell>
        </row>
        <row r="69">
          <cell r="D69">
            <v>38231</v>
          </cell>
          <cell r="O69">
            <v>-6252.39794921875</v>
          </cell>
        </row>
        <row r="70">
          <cell r="D70">
            <v>38261</v>
          </cell>
          <cell r="O70">
            <v>-6226.1875</v>
          </cell>
        </row>
        <row r="71">
          <cell r="D71">
            <v>38292</v>
          </cell>
          <cell r="O71">
            <v>-6197.06689453125</v>
          </cell>
        </row>
        <row r="72">
          <cell r="D72">
            <v>38322</v>
          </cell>
          <cell r="O72">
            <v>-6756.15283203125</v>
          </cell>
        </row>
        <row r="73">
          <cell r="D73">
            <v>38353</v>
          </cell>
          <cell r="O73">
            <v>-6140.0673828125</v>
          </cell>
        </row>
        <row r="74">
          <cell r="D74">
            <v>38384</v>
          </cell>
          <cell r="O74">
            <v>-5822.93603515625</v>
          </cell>
        </row>
        <row r="75">
          <cell r="D75">
            <v>38412</v>
          </cell>
          <cell r="O75">
            <v>-6664.6796875</v>
          </cell>
        </row>
        <row r="76">
          <cell r="D76">
            <v>38443</v>
          </cell>
          <cell r="O76">
            <v>-6057.9091796875</v>
          </cell>
        </row>
        <row r="77">
          <cell r="D77">
            <v>38473</v>
          </cell>
          <cell r="O77">
            <v>-6027.68310546875</v>
          </cell>
        </row>
        <row r="78">
          <cell r="D78">
            <v>38504</v>
          </cell>
          <cell r="O78">
            <v>-6283.8603515625</v>
          </cell>
        </row>
        <row r="79">
          <cell r="D79">
            <v>38534</v>
          </cell>
          <cell r="O79">
            <v>-5687.12890625</v>
          </cell>
        </row>
        <row r="80">
          <cell r="D80">
            <v>38565</v>
          </cell>
          <cell r="O80">
            <v>-6504.4365234375</v>
          </cell>
        </row>
        <row r="81">
          <cell r="D81">
            <v>38596</v>
          </cell>
          <cell r="O81">
            <v>-5910.83349609375</v>
          </cell>
        </row>
        <row r="82">
          <cell r="D82">
            <v>38626</v>
          </cell>
          <cell r="O82">
            <v>-5880.75390625</v>
          </cell>
        </row>
        <row r="83">
          <cell r="D83">
            <v>38657</v>
          </cell>
          <cell r="O83">
            <v>-5851.5029296875</v>
          </cell>
        </row>
        <row r="84">
          <cell r="D84">
            <v>38687</v>
          </cell>
          <cell r="O84">
            <v>-5819.1689453125</v>
          </cell>
        </row>
        <row r="85">
          <cell r="D85">
            <v>38718</v>
          </cell>
          <cell r="O85">
            <v>-5790.6220703125</v>
          </cell>
        </row>
        <row r="86">
          <cell r="D86">
            <v>38749</v>
          </cell>
          <cell r="O86">
            <v>-5488.51953125</v>
          </cell>
        </row>
        <row r="87">
          <cell r="D87">
            <v>38777</v>
          </cell>
          <cell r="O87">
            <v>-6278.09716796875</v>
          </cell>
        </row>
        <row r="88">
          <cell r="D88">
            <v>38808</v>
          </cell>
          <cell r="O88">
            <v>-5432.64013671875</v>
          </cell>
        </row>
        <row r="89">
          <cell r="D89">
            <v>38838</v>
          </cell>
          <cell r="O89">
            <v>-5941.3125</v>
          </cell>
        </row>
        <row r="90">
          <cell r="D90">
            <v>38869</v>
          </cell>
          <cell r="O90">
            <v>-5906.576171875</v>
          </cell>
        </row>
        <row r="91">
          <cell r="D91">
            <v>38899</v>
          </cell>
          <cell r="O91">
            <v>-5342.72021484375</v>
          </cell>
        </row>
        <row r="92">
          <cell r="D92">
            <v>38930</v>
          </cell>
          <cell r="O92">
            <v>-6109.013671875</v>
          </cell>
        </row>
        <row r="93">
          <cell r="D93">
            <v>38961</v>
          </cell>
          <cell r="O93">
            <v>-5286.7509765625</v>
          </cell>
        </row>
        <row r="94">
          <cell r="D94">
            <v>38991</v>
          </cell>
          <cell r="O94">
            <v>-5785.6513671875</v>
          </cell>
        </row>
        <row r="95">
          <cell r="D95">
            <v>39022</v>
          </cell>
          <cell r="O95">
            <v>-5496.0078125</v>
          </cell>
        </row>
        <row r="96">
          <cell r="D96">
            <v>39052</v>
          </cell>
          <cell r="O96">
            <v>-5207.19677734375</v>
          </cell>
        </row>
        <row r="97">
          <cell r="D97">
            <v>39083</v>
          </cell>
          <cell r="O97">
            <v>-5699.9619140625</v>
          </cell>
        </row>
        <row r="98">
          <cell r="D98">
            <v>39114</v>
          </cell>
          <cell r="O98">
            <v>-5158.05615234375</v>
          </cell>
        </row>
        <row r="99">
          <cell r="D99">
            <v>39142</v>
          </cell>
          <cell r="O99">
            <v>-5645.88916015625</v>
          </cell>
        </row>
        <row r="100">
          <cell r="D100">
            <v>39173</v>
          </cell>
          <cell r="O100">
            <v>-5361.6591796875</v>
          </cell>
        </row>
        <row r="101">
          <cell r="D101">
            <v>39203</v>
          </cell>
          <cell r="O101">
            <v>-5588.05810546875</v>
          </cell>
        </row>
        <row r="102">
          <cell r="D102">
            <v>39234</v>
          </cell>
          <cell r="O102">
            <v>-5305.556640625</v>
          </cell>
        </row>
        <row r="103">
          <cell r="D103">
            <v>39264</v>
          </cell>
          <cell r="O103">
            <v>-5279.72705078125</v>
          </cell>
        </row>
        <row r="104">
          <cell r="D104">
            <v>39295</v>
          </cell>
          <cell r="O104">
            <v>-5749.39013671875</v>
          </cell>
        </row>
        <row r="105">
          <cell r="D105">
            <v>39326</v>
          </cell>
          <cell r="O105">
            <v>-4729.35009765625</v>
          </cell>
        </row>
        <row r="106">
          <cell r="D106">
            <v>39356</v>
          </cell>
          <cell r="O106">
            <v>-5692.8125</v>
          </cell>
        </row>
        <row r="107">
          <cell r="D107">
            <v>39387</v>
          </cell>
          <cell r="O107">
            <v>-5171.0703125</v>
          </cell>
        </row>
        <row r="108">
          <cell r="D108">
            <v>39417</v>
          </cell>
          <cell r="O108">
            <v>-4897.6943359375</v>
          </cell>
        </row>
        <row r="109">
          <cell r="D109">
            <v>39448</v>
          </cell>
          <cell r="O109">
            <v>-5359.48779296875</v>
          </cell>
        </row>
        <row r="110">
          <cell r="D110">
            <v>39479</v>
          </cell>
          <cell r="O110">
            <v>-5090.0673828125</v>
          </cell>
        </row>
        <row r="111">
          <cell r="D111">
            <v>39508</v>
          </cell>
          <cell r="O111">
            <v>-5062.48974609375</v>
          </cell>
        </row>
        <row r="112">
          <cell r="D112">
            <v>39539</v>
          </cell>
          <cell r="O112">
            <v>-5275.6123046875</v>
          </cell>
        </row>
        <row r="113">
          <cell r="D113">
            <v>39569</v>
          </cell>
          <cell r="O113">
            <v>-5009.1455078125</v>
          </cell>
        </row>
        <row r="114">
          <cell r="D114">
            <v>39600</v>
          </cell>
          <cell r="O114">
            <v>-4980.71533203125</v>
          </cell>
        </row>
        <row r="115">
          <cell r="D115">
            <v>39630</v>
          </cell>
          <cell r="O115">
            <v>-5189.9853515625</v>
          </cell>
        </row>
        <row r="116">
          <cell r="D116">
            <v>39661</v>
          </cell>
          <cell r="O116">
            <v>-4925.6796875</v>
          </cell>
        </row>
        <row r="117">
          <cell r="D117">
            <v>39692</v>
          </cell>
          <cell r="O117">
            <v>-4899.96142578125</v>
          </cell>
        </row>
        <row r="118">
          <cell r="D118">
            <v>39722</v>
          </cell>
          <cell r="O118">
            <v>-5336.5341796875</v>
          </cell>
        </row>
        <row r="119">
          <cell r="D119">
            <v>39753</v>
          </cell>
          <cell r="O119">
            <v>-4386.00634765625</v>
          </cell>
        </row>
        <row r="120">
          <cell r="D120">
            <v>39783</v>
          </cell>
          <cell r="O120">
            <v>-5047.0146484375</v>
          </cell>
        </row>
        <row r="121">
          <cell r="D121">
            <v>39814</v>
          </cell>
          <cell r="O121">
            <v>-4791.9658203125</v>
          </cell>
        </row>
        <row r="122">
          <cell r="D122">
            <v>39845</v>
          </cell>
          <cell r="O122">
            <v>-4540.22021484375</v>
          </cell>
        </row>
        <row r="123">
          <cell r="D123">
            <v>39873</v>
          </cell>
          <cell r="O123">
            <v>-4964.6552734375</v>
          </cell>
        </row>
        <row r="124">
          <cell r="D124">
            <v>39904</v>
          </cell>
          <cell r="O124">
            <v>-4936.94580078125</v>
          </cell>
        </row>
        <row r="125">
          <cell r="D125">
            <v>39934</v>
          </cell>
          <cell r="O125">
            <v>-4463.80615234375</v>
          </cell>
        </row>
        <row r="126">
          <cell r="D126">
            <v>39965</v>
          </cell>
          <cell r="O126">
            <v>-4880.69140625</v>
          </cell>
        </row>
        <row r="127">
          <cell r="D127">
            <v>39995</v>
          </cell>
          <cell r="O127">
            <v>-4852.1513671875</v>
          </cell>
        </row>
        <row r="128">
          <cell r="D128">
            <v>40026</v>
          </cell>
          <cell r="O128">
            <v>-4603.51220703125</v>
          </cell>
        </row>
        <row r="129">
          <cell r="D129">
            <v>40057</v>
          </cell>
          <cell r="O129">
            <v>-4578.08935546875</v>
          </cell>
        </row>
        <row r="130">
          <cell r="D130">
            <v>40087</v>
          </cell>
          <cell r="O130">
            <v>-4768.57666015625</v>
          </cell>
        </row>
        <row r="131">
          <cell r="D131">
            <v>40118</v>
          </cell>
          <cell r="O131">
            <v>-4309.25439453125</v>
          </cell>
        </row>
        <row r="132">
          <cell r="D132">
            <v>40148</v>
          </cell>
          <cell r="O132">
            <v>-4710.90869140625</v>
          </cell>
        </row>
        <row r="133">
          <cell r="D133">
            <v>40179</v>
          </cell>
          <cell r="O133">
            <v>-4259.39306640625</v>
          </cell>
        </row>
        <row r="134">
          <cell r="D134">
            <v>40210</v>
          </cell>
          <cell r="O134">
            <v>-4236.1728515625</v>
          </cell>
        </row>
        <row r="135">
          <cell r="D135">
            <v>40238</v>
          </cell>
          <cell r="O135">
            <v>-4840.17529296875</v>
          </cell>
        </row>
        <row r="136">
          <cell r="D136">
            <v>40269</v>
          </cell>
          <cell r="O136">
            <v>-4602.4521484375</v>
          </cell>
        </row>
        <row r="137">
          <cell r="D137">
            <v>40299</v>
          </cell>
          <cell r="O137">
            <v>-4158.46142578125</v>
          </cell>
        </row>
        <row r="138">
          <cell r="D138">
            <v>40330</v>
          </cell>
          <cell r="O138">
            <v>-4546.2099609375</v>
          </cell>
        </row>
        <row r="139">
          <cell r="D139">
            <v>40360</v>
          </cell>
          <cell r="O139">
            <v>-4314.51611328125</v>
          </cell>
        </row>
        <row r="140">
          <cell r="D140">
            <v>40391</v>
          </cell>
          <cell r="O140">
            <v>-4490.162109375</v>
          </cell>
        </row>
        <row r="141">
          <cell r="D141">
            <v>40422</v>
          </cell>
          <cell r="O141">
            <v>-4261.1064453125</v>
          </cell>
        </row>
        <row r="142">
          <cell r="D142">
            <v>40452</v>
          </cell>
          <cell r="O142">
            <v>-4236.19189453125</v>
          </cell>
        </row>
        <row r="143">
          <cell r="D143">
            <v>40483</v>
          </cell>
          <cell r="O143">
            <v>-4208.75244140625</v>
          </cell>
        </row>
        <row r="144">
          <cell r="D144">
            <v>40513</v>
          </cell>
          <cell r="O144">
            <v>-4580.5302734375</v>
          </cell>
        </row>
        <row r="145">
          <cell r="D145">
            <v>40544</v>
          </cell>
          <cell r="O145">
            <v>-4155.74755859375</v>
          </cell>
        </row>
        <row r="146">
          <cell r="D146">
            <v>40575</v>
          </cell>
          <cell r="O146">
            <v>-3935.1240234375</v>
          </cell>
        </row>
        <row r="147">
          <cell r="D147">
            <v>40603</v>
          </cell>
          <cell r="O147">
            <v>-4496.509765625</v>
          </cell>
        </row>
        <row r="148">
          <cell r="D148">
            <v>40634</v>
          </cell>
          <cell r="O148">
            <v>-4080.89013671875</v>
          </cell>
        </row>
        <row r="149">
          <cell r="D149">
            <v>40664</v>
          </cell>
          <cell r="O149">
            <v>-4053.782958984375</v>
          </cell>
        </row>
        <row r="150">
          <cell r="D150">
            <v>40695</v>
          </cell>
          <cell r="O150">
            <v>-4219.3720703125</v>
          </cell>
        </row>
        <row r="151">
          <cell r="D151">
            <v>40725</v>
          </cell>
          <cell r="O151">
            <v>-3813.3037109375</v>
          </cell>
        </row>
        <row r="152">
          <cell r="D152">
            <v>40756</v>
          </cell>
          <cell r="O152">
            <v>-4354.33740234375</v>
          </cell>
        </row>
        <row r="153">
          <cell r="D153">
            <v>40787</v>
          </cell>
          <cell r="O153">
            <v>-3953.262451171875</v>
          </cell>
        </row>
        <row r="154">
          <cell r="D154">
            <v>40817</v>
          </cell>
          <cell r="O154">
            <v>-3931.40625</v>
          </cell>
        </row>
        <row r="155">
          <cell r="D155">
            <v>40848</v>
          </cell>
          <cell r="O155">
            <v>-3910.332763671875</v>
          </cell>
        </row>
        <row r="156">
          <cell r="D156">
            <v>40878</v>
          </cell>
          <cell r="O156">
            <v>-3887.240234375</v>
          </cell>
        </row>
        <row r="157">
          <cell r="D157">
            <v>40909</v>
          </cell>
          <cell r="O157">
            <v>-3867.0234375</v>
          </cell>
        </row>
        <row r="158">
          <cell r="D158">
            <v>40940</v>
          </cell>
          <cell r="O158">
            <v>-3846.877685546875</v>
          </cell>
        </row>
        <row r="159">
          <cell r="D159">
            <v>40969</v>
          </cell>
          <cell r="O159">
            <v>-4008.30859375</v>
          </cell>
        </row>
        <row r="160">
          <cell r="D160">
            <v>41000</v>
          </cell>
          <cell r="O160">
            <v>-3804.735595703125</v>
          </cell>
        </row>
        <row r="161">
          <cell r="D161">
            <v>41030</v>
          </cell>
          <cell r="O161">
            <v>-3963.60400390625</v>
          </cell>
        </row>
        <row r="162">
          <cell r="D162">
            <v>41061</v>
          </cell>
          <cell r="O162">
            <v>-3761.543212890625</v>
          </cell>
        </row>
        <row r="163">
          <cell r="D163">
            <v>41091</v>
          </cell>
          <cell r="O163">
            <v>-3741.774169921875</v>
          </cell>
        </row>
        <row r="164">
          <cell r="D164">
            <v>41122</v>
          </cell>
          <cell r="O164">
            <v>-4072.84814453125</v>
          </cell>
        </row>
        <row r="165">
          <cell r="D165">
            <v>41153</v>
          </cell>
          <cell r="O165">
            <v>-3349.224365234375</v>
          </cell>
        </row>
        <row r="166">
          <cell r="D166">
            <v>41183</v>
          </cell>
          <cell r="O166">
            <v>-4029.96142578125</v>
          </cell>
        </row>
        <row r="167">
          <cell r="D167">
            <v>41214</v>
          </cell>
          <cell r="O167">
            <v>-3659.387939453125</v>
          </cell>
        </row>
        <row r="168">
          <cell r="D168">
            <v>41244</v>
          </cell>
          <cell r="O168">
            <v>-3464.74951171875</v>
          </cell>
        </row>
        <row r="169">
          <cell r="D169">
            <v>41275</v>
          </cell>
          <cell r="O169">
            <v>-3790.2880859375</v>
          </cell>
        </row>
        <row r="170">
          <cell r="D170">
            <v>41306</v>
          </cell>
          <cell r="O170">
            <v>-3428.017578125</v>
          </cell>
        </row>
        <row r="171">
          <cell r="D171">
            <v>41334</v>
          </cell>
          <cell r="O171">
            <v>-3580.24072265625</v>
          </cell>
        </row>
        <row r="172">
          <cell r="D172">
            <v>41365</v>
          </cell>
          <cell r="O172">
            <v>-3728.645263671875</v>
          </cell>
        </row>
        <row r="173">
          <cell r="D173">
            <v>41395</v>
          </cell>
          <cell r="O173">
            <v>-3707.338623046875</v>
          </cell>
        </row>
        <row r="174">
          <cell r="D174">
            <v>41426</v>
          </cell>
          <cell r="O174">
            <v>-3351.015380859375</v>
          </cell>
        </row>
        <row r="175">
          <cell r="D175">
            <v>41456</v>
          </cell>
          <cell r="O175">
            <v>-3665.660400390625</v>
          </cell>
        </row>
        <row r="176">
          <cell r="D176">
            <v>41487</v>
          </cell>
          <cell r="O176">
            <v>-3643.249755859375</v>
          </cell>
        </row>
        <row r="177">
          <cell r="D177">
            <v>41518</v>
          </cell>
          <cell r="O177">
            <v>-3294.827392578125</v>
          </cell>
        </row>
        <row r="178">
          <cell r="D178">
            <v>41548</v>
          </cell>
          <cell r="O178">
            <v>-3767.21337890625</v>
          </cell>
        </row>
        <row r="179">
          <cell r="D179">
            <v>41579</v>
          </cell>
          <cell r="O179">
            <v>-3258.14306640625</v>
          </cell>
        </row>
        <row r="180">
          <cell r="D180">
            <v>41609</v>
          </cell>
          <cell r="O180">
            <v>-3399.99365234375</v>
          </cell>
        </row>
        <row r="181">
          <cell r="D181">
            <v>41640</v>
          </cell>
          <cell r="O181">
            <v>-3541.927490234375</v>
          </cell>
        </row>
        <row r="182">
          <cell r="D182">
            <v>41671</v>
          </cell>
          <cell r="O182">
            <v>-3203.053955078125</v>
          </cell>
        </row>
        <row r="183">
          <cell r="D183">
            <v>41699</v>
          </cell>
          <cell r="O183">
            <v>-3343.659912109375</v>
          </cell>
        </row>
        <row r="184">
          <cell r="D184">
            <v>41730</v>
          </cell>
          <cell r="O184">
            <v>-3483.14501953125</v>
          </cell>
        </row>
        <row r="185">
          <cell r="D185">
            <v>41760</v>
          </cell>
          <cell r="O185">
            <v>-3306.055908203125</v>
          </cell>
        </row>
        <row r="186">
          <cell r="D186">
            <v>41791</v>
          </cell>
          <cell r="O186">
            <v>-3286.123291015625</v>
          </cell>
        </row>
        <row r="187">
          <cell r="D187">
            <v>41821</v>
          </cell>
          <cell r="O187">
            <v>-3423.10986328125</v>
          </cell>
        </row>
        <row r="188">
          <cell r="D188">
            <v>41852</v>
          </cell>
          <cell r="O188">
            <v>-3247.746826171875</v>
          </cell>
        </row>
        <row r="189">
          <cell r="D189">
            <v>41883</v>
          </cell>
          <cell r="O189">
            <v>-3229.90625</v>
          </cell>
        </row>
        <row r="190">
          <cell r="D190">
            <v>41913</v>
          </cell>
          <cell r="O190">
            <v>-3516.713623046875</v>
          </cell>
        </row>
        <row r="191">
          <cell r="D191">
            <v>41944</v>
          </cell>
          <cell r="O191">
            <v>-2889.651611328125</v>
          </cell>
        </row>
        <row r="192">
          <cell r="D192">
            <v>41974</v>
          </cell>
          <cell r="O192">
            <v>-3324.267578125</v>
          </cell>
        </row>
        <row r="193">
          <cell r="D193">
            <v>42005</v>
          </cell>
          <cell r="O193">
            <v>-3005.349853515625</v>
          </cell>
        </row>
        <row r="194">
          <cell r="D194">
            <v>42036</v>
          </cell>
          <cell r="O194">
            <v>-2839.813720703125</v>
          </cell>
        </row>
        <row r="195">
          <cell r="D195">
            <v>42064</v>
          </cell>
          <cell r="O195">
            <v>-3267.455810546875</v>
          </cell>
        </row>
        <row r="196">
          <cell r="D196">
            <v>42095</v>
          </cell>
          <cell r="O196">
            <v>-3101.603515625</v>
          </cell>
        </row>
        <row r="197">
          <cell r="D197">
            <v>42125</v>
          </cell>
          <cell r="O197">
            <v>-2937.468017578125</v>
          </cell>
        </row>
        <row r="198">
          <cell r="D198">
            <v>42156</v>
          </cell>
          <cell r="O198">
            <v>-3211.34423828125</v>
          </cell>
        </row>
        <row r="199">
          <cell r="D199">
            <v>42186</v>
          </cell>
          <cell r="O199">
            <v>-3192.178466796875</v>
          </cell>
        </row>
        <row r="200">
          <cell r="D200">
            <v>42217</v>
          </cell>
          <cell r="O200">
            <v>-3028.277587890625</v>
          </cell>
        </row>
        <row r="201">
          <cell r="D201">
            <v>42248</v>
          </cell>
          <cell r="O201">
            <v>-3011.31103515625</v>
          </cell>
        </row>
        <row r="202">
          <cell r="D202">
            <v>42278</v>
          </cell>
          <cell r="O202">
            <v>-2993.831787109375</v>
          </cell>
        </row>
        <row r="203">
          <cell r="D203">
            <v>42309</v>
          </cell>
          <cell r="O203">
            <v>-2692.43310546875</v>
          </cell>
        </row>
        <row r="204">
          <cell r="D204">
            <v>42339</v>
          </cell>
          <cell r="O204">
            <v>-3098.191650390625</v>
          </cell>
        </row>
        <row r="205">
          <cell r="D205">
            <v>42370</v>
          </cell>
          <cell r="O205">
            <v>-2661.140869140625</v>
          </cell>
        </row>
        <row r="206">
          <cell r="D206">
            <v>42401</v>
          </cell>
          <cell r="O206">
            <v>-2784.291748046875</v>
          </cell>
        </row>
        <row r="207">
          <cell r="D207">
            <v>42430</v>
          </cell>
          <cell r="O207">
            <v>-3044.202880859375</v>
          </cell>
        </row>
        <row r="208">
          <cell r="D208">
            <v>42461</v>
          </cell>
          <cell r="O208">
            <v>-2889.364501953125</v>
          </cell>
        </row>
        <row r="209">
          <cell r="D209">
            <v>42491</v>
          </cell>
          <cell r="O209">
            <v>-2871.27490234375</v>
          </cell>
        </row>
        <row r="210">
          <cell r="D210">
            <v>42522</v>
          </cell>
          <cell r="O210">
            <v>-2989.726318359375</v>
          </cell>
        </row>
        <row r="211">
          <cell r="D211">
            <v>42552</v>
          </cell>
          <cell r="O211">
            <v>-2702.98974609375</v>
          </cell>
        </row>
        <row r="212">
          <cell r="D212">
            <v>42583</v>
          </cell>
          <cell r="O212">
            <v>-3087.759521484375</v>
          </cell>
        </row>
        <row r="213">
          <cell r="D213">
            <v>42614</v>
          </cell>
          <cell r="O213">
            <v>-2803.643310546875</v>
          </cell>
        </row>
        <row r="214">
          <cell r="D214">
            <v>42644</v>
          </cell>
          <cell r="O214">
            <v>-2654.81201171875</v>
          </cell>
        </row>
        <row r="215">
          <cell r="D215">
            <v>42675</v>
          </cell>
          <cell r="O215">
            <v>-2640.05126953125</v>
          </cell>
        </row>
        <row r="216">
          <cell r="D216">
            <v>42705</v>
          </cell>
          <cell r="O216">
            <v>-2755.087158203125</v>
          </cell>
        </row>
        <row r="217">
          <cell r="D217">
            <v>42736</v>
          </cell>
          <cell r="O217">
            <v>-2609.76025390625</v>
          </cell>
        </row>
        <row r="218">
          <cell r="D218">
            <v>42767</v>
          </cell>
          <cell r="O218">
            <v>-2466.3662109375</v>
          </cell>
        </row>
        <row r="219">
          <cell r="D219">
            <v>42795</v>
          </cell>
          <cell r="O219">
            <v>-2968.382568359375</v>
          </cell>
        </row>
        <row r="220">
          <cell r="D220">
            <v>42826</v>
          </cell>
          <cell r="O220">
            <v>-2439.35302734375</v>
          </cell>
        </row>
        <row r="221">
          <cell r="D221">
            <v>42856</v>
          </cell>
          <cell r="O221">
            <v>-2807.1435546875</v>
          </cell>
        </row>
        <row r="222">
          <cell r="D222">
            <v>42887</v>
          </cell>
          <cell r="O222">
            <v>-2789.861328125</v>
          </cell>
        </row>
        <row r="223">
          <cell r="D223">
            <v>42917</v>
          </cell>
          <cell r="O223">
            <v>-2522.969970703125</v>
          </cell>
        </row>
        <row r="224">
          <cell r="D224">
            <v>42948</v>
          </cell>
          <cell r="O224">
            <v>-2884.05908203125</v>
          </cell>
        </row>
        <row r="225">
          <cell r="D225">
            <v>42979</v>
          </cell>
          <cell r="O225">
            <v>-2494.733154296875</v>
          </cell>
        </row>
        <row r="226">
          <cell r="D226">
            <v>43009</v>
          </cell>
          <cell r="O226">
            <v>-2603.769775390625</v>
          </cell>
        </row>
        <row r="227">
          <cell r="D227">
            <v>43040</v>
          </cell>
          <cell r="O227">
            <v>-2589.122314453125</v>
          </cell>
        </row>
        <row r="228">
          <cell r="D228">
            <v>43070</v>
          </cell>
          <cell r="O228">
            <v>-2451.0224609375</v>
          </cell>
        </row>
        <row r="229">
          <cell r="D229">
            <v>43101</v>
          </cell>
          <cell r="O229">
            <v>-2559.067138671875</v>
          </cell>
        </row>
        <row r="230">
          <cell r="D230">
            <v>43132</v>
          </cell>
          <cell r="O230">
            <v>-2303.152099609375</v>
          </cell>
        </row>
        <row r="231">
          <cell r="D231">
            <v>43160</v>
          </cell>
          <cell r="O231">
            <v>-2531.214111328125</v>
          </cell>
        </row>
        <row r="232">
          <cell r="D232">
            <v>43191</v>
          </cell>
          <cell r="O232">
            <v>-2516.4306640625</v>
          </cell>
        </row>
        <row r="233">
          <cell r="D233">
            <v>43221</v>
          </cell>
          <cell r="O233">
            <v>-2620.8486328125</v>
          </cell>
        </row>
        <row r="234">
          <cell r="D234">
            <v>43252</v>
          </cell>
          <cell r="O234">
            <v>-2486.6083984375</v>
          </cell>
        </row>
        <row r="235">
          <cell r="D235">
            <v>43282</v>
          </cell>
          <cell r="O235">
            <v>-2472.979736328125</v>
          </cell>
        </row>
        <row r="236">
          <cell r="D236">
            <v>43313</v>
          </cell>
          <cell r="O236">
            <v>-2691.08837890625</v>
          </cell>
        </row>
        <row r="237">
          <cell r="D237">
            <v>43344</v>
          </cell>
          <cell r="O237">
            <v>-2212.545166015625</v>
          </cell>
        </row>
        <row r="238">
          <cell r="D238">
            <v>43374</v>
          </cell>
          <cell r="O238">
            <v>-2545.877197265625</v>
          </cell>
        </row>
        <row r="239">
          <cell r="D239">
            <v>43405</v>
          </cell>
          <cell r="O239">
            <v>-2416.3251953125</v>
          </cell>
        </row>
        <row r="240">
          <cell r="D240">
            <v>43435</v>
          </cell>
          <cell r="O240">
            <v>-2287.281494140625</v>
          </cell>
        </row>
        <row r="241">
          <cell r="D241">
            <v>43466</v>
          </cell>
          <cell r="O241">
            <v>-2387.950927734375</v>
          </cell>
        </row>
        <row r="242">
          <cell r="D242">
            <v>43497</v>
          </cell>
          <cell r="O242">
            <v>-2149.01611328125</v>
          </cell>
        </row>
        <row r="243">
          <cell r="D243">
            <v>43525</v>
          </cell>
          <cell r="O243">
            <v>-2362.11083984375</v>
          </cell>
        </row>
        <row r="244">
          <cell r="D244">
            <v>43556</v>
          </cell>
          <cell r="O244">
            <v>-2347.706787109375</v>
          </cell>
        </row>
        <row r="245">
          <cell r="D245">
            <v>43586</v>
          </cell>
          <cell r="O245">
            <v>-2444.957275390625</v>
          </cell>
        </row>
        <row r="246">
          <cell r="D246">
            <v>43617</v>
          </cell>
          <cell r="O246">
            <v>-2209.53125</v>
          </cell>
        </row>
        <row r="247">
          <cell r="D247">
            <v>43647</v>
          </cell>
          <cell r="O247">
            <v>-2416.54638671875</v>
          </cell>
        </row>
        <row r="248">
          <cell r="D248">
            <v>43678</v>
          </cell>
          <cell r="O248">
            <v>-2401.2919921875</v>
          </cell>
        </row>
        <row r="249">
          <cell r="D249">
            <v>43709</v>
          </cell>
          <cell r="O249">
            <v>-2171.28369140625</v>
          </cell>
        </row>
        <row r="250">
          <cell r="D250">
            <v>43739</v>
          </cell>
          <cell r="O250">
            <v>-2374.2197265625</v>
          </cell>
        </row>
        <row r="251">
          <cell r="D251">
            <v>43770</v>
          </cell>
          <cell r="O251">
            <v>-2039.051513671875</v>
          </cell>
        </row>
        <row r="252">
          <cell r="D252">
            <v>43800</v>
          </cell>
          <cell r="O252">
            <v>-2239.408447265625</v>
          </cell>
        </row>
        <row r="253">
          <cell r="D253">
            <v>43831</v>
          </cell>
          <cell r="O253">
            <v>-2226.492431640625</v>
          </cell>
        </row>
        <row r="254">
          <cell r="D254">
            <v>43862</v>
          </cell>
          <cell r="O254">
            <v>-2003.589599609375</v>
          </cell>
        </row>
        <row r="255">
          <cell r="D255">
            <v>43891</v>
          </cell>
          <cell r="O255">
            <v>-2305.64990234375</v>
          </cell>
        </row>
        <row r="256">
          <cell r="D256">
            <v>43922</v>
          </cell>
        </row>
        <row r="257">
          <cell r="D257">
            <v>43952</v>
          </cell>
        </row>
        <row r="258">
          <cell r="D258">
            <v>43983</v>
          </cell>
        </row>
        <row r="259">
          <cell r="D259">
            <v>44013</v>
          </cell>
        </row>
        <row r="260">
          <cell r="D260">
            <v>44044</v>
          </cell>
        </row>
        <row r="261">
          <cell r="D261">
            <v>44075</v>
          </cell>
        </row>
        <row r="262">
          <cell r="D262">
            <v>44105</v>
          </cell>
        </row>
        <row r="263">
          <cell r="D263">
            <v>44136</v>
          </cell>
        </row>
        <row r="264">
          <cell r="D264">
            <v>44166</v>
          </cell>
        </row>
        <row r="265">
          <cell r="D265">
            <v>44197</v>
          </cell>
        </row>
        <row r="266">
          <cell r="D266">
            <v>44228</v>
          </cell>
        </row>
        <row r="267">
          <cell r="D267">
            <v>44256</v>
          </cell>
        </row>
        <row r="268">
          <cell r="D268">
            <v>44287</v>
          </cell>
        </row>
        <row r="269">
          <cell r="D269">
            <v>44317</v>
          </cell>
        </row>
        <row r="270">
          <cell r="D270">
            <v>44348</v>
          </cell>
        </row>
        <row r="271">
          <cell r="D271">
            <v>44378</v>
          </cell>
        </row>
        <row r="272">
          <cell r="D272">
            <v>44409</v>
          </cell>
        </row>
        <row r="273">
          <cell r="D273">
            <v>44440</v>
          </cell>
        </row>
        <row r="274">
          <cell r="D274">
            <v>44470</v>
          </cell>
        </row>
        <row r="275">
          <cell r="D275">
            <v>44501</v>
          </cell>
        </row>
        <row r="276">
          <cell r="D276">
            <v>44531</v>
          </cell>
        </row>
        <row r="277">
          <cell r="D277">
            <v>44562</v>
          </cell>
        </row>
        <row r="278">
          <cell r="D278">
            <v>44593</v>
          </cell>
        </row>
        <row r="279">
          <cell r="D279">
            <v>44621</v>
          </cell>
        </row>
        <row r="280">
          <cell r="D280">
            <v>44652</v>
          </cell>
        </row>
        <row r="281">
          <cell r="D281">
            <v>44682</v>
          </cell>
        </row>
        <row r="282">
          <cell r="D282">
            <v>44713</v>
          </cell>
        </row>
        <row r="283">
          <cell r="D283">
            <v>44743</v>
          </cell>
        </row>
        <row r="284">
          <cell r="D284">
            <v>44774</v>
          </cell>
        </row>
        <row r="285">
          <cell r="D285">
            <v>44805</v>
          </cell>
        </row>
        <row r="286">
          <cell r="D286">
            <v>44835</v>
          </cell>
        </row>
        <row r="287">
          <cell r="D287">
            <v>44866</v>
          </cell>
        </row>
        <row r="288">
          <cell r="D288">
            <v>44896</v>
          </cell>
        </row>
        <row r="289">
          <cell r="D289">
            <v>44927</v>
          </cell>
        </row>
        <row r="290">
          <cell r="D290">
            <v>44958</v>
          </cell>
        </row>
        <row r="291">
          <cell r="D291">
            <v>44986</v>
          </cell>
        </row>
        <row r="292">
          <cell r="D292">
            <v>45017</v>
          </cell>
        </row>
        <row r="293">
          <cell r="D293">
            <v>45047</v>
          </cell>
        </row>
        <row r="294">
          <cell r="D294">
            <v>45078</v>
          </cell>
        </row>
        <row r="295">
          <cell r="D295">
            <v>45108</v>
          </cell>
        </row>
        <row r="296">
          <cell r="D296">
            <v>45139</v>
          </cell>
        </row>
        <row r="297">
          <cell r="D297">
            <v>45170</v>
          </cell>
        </row>
        <row r="298">
          <cell r="D298">
            <v>45200</v>
          </cell>
        </row>
        <row r="299">
          <cell r="D299">
            <v>45231</v>
          </cell>
        </row>
        <row r="300">
          <cell r="D300">
            <v>45261</v>
          </cell>
        </row>
      </sheetData>
      <sheetData sheetId="4"/>
      <sheetData sheetId="5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deSum"/>
      <sheetName val="Pricing Summary"/>
      <sheetName val="GasPosn"/>
      <sheetName val="Interest"/>
      <sheetName val="NymexData"/>
      <sheetName val="Cd"/>
      <sheetName val="Module1"/>
      <sheetName val="Module2"/>
    </sheetNames>
    <sheetDataSet>
      <sheetData sheetId="0">
        <row r="56">
          <cell r="A56">
            <v>37195</v>
          </cell>
          <cell r="E56">
            <v>331950.126953125</v>
          </cell>
        </row>
        <row r="57">
          <cell r="A57">
            <v>37196</v>
          </cell>
          <cell r="E57">
            <v>305625.669921875</v>
          </cell>
        </row>
        <row r="58">
          <cell r="A58">
            <v>37226</v>
          </cell>
          <cell r="E58">
            <v>236922.421875</v>
          </cell>
        </row>
        <row r="59">
          <cell r="A59">
            <v>37257</v>
          </cell>
          <cell r="E59">
            <v>265286.837890625</v>
          </cell>
        </row>
        <row r="60">
          <cell r="A60">
            <v>37288</v>
          </cell>
          <cell r="E60">
            <v>238383.966796875</v>
          </cell>
        </row>
        <row r="61">
          <cell r="A61">
            <v>37316</v>
          </cell>
          <cell r="E61">
            <v>264183.326171875</v>
          </cell>
        </row>
        <row r="62">
          <cell r="A62">
            <v>37347</v>
          </cell>
          <cell r="E62">
            <v>253730.69921875</v>
          </cell>
        </row>
        <row r="63">
          <cell r="A63">
            <v>37377</v>
          </cell>
          <cell r="E63">
            <v>263191.27734375</v>
          </cell>
        </row>
        <row r="64">
          <cell r="A64">
            <v>37408</v>
          </cell>
          <cell r="E64">
            <v>254320.234375</v>
          </cell>
        </row>
        <row r="65">
          <cell r="A65">
            <v>37438</v>
          </cell>
          <cell r="E65">
            <v>262406.19921875</v>
          </cell>
        </row>
        <row r="66">
          <cell r="A66">
            <v>37469</v>
          </cell>
          <cell r="E66">
            <v>261793.3984375</v>
          </cell>
        </row>
        <row r="67">
          <cell r="A67">
            <v>37500</v>
          </cell>
          <cell r="E67">
            <v>254907.599609375</v>
          </cell>
        </row>
        <row r="68">
          <cell r="A68">
            <v>37530</v>
          </cell>
          <cell r="E68">
            <v>259824.099609375</v>
          </cell>
        </row>
        <row r="69">
          <cell r="A69">
            <v>37561</v>
          </cell>
          <cell r="E69">
            <v>252186.47265625</v>
          </cell>
        </row>
        <row r="70">
          <cell r="A70">
            <v>37591</v>
          </cell>
          <cell r="E70">
            <v>260982.365234375</v>
          </cell>
        </row>
        <row r="71">
          <cell r="A71">
            <v>37622</v>
          </cell>
          <cell r="E71">
            <v>345596.73046875</v>
          </cell>
        </row>
        <row r="72">
          <cell r="A72">
            <v>37653</v>
          </cell>
          <cell r="E72">
            <v>311055.92578125</v>
          </cell>
        </row>
        <row r="73">
          <cell r="A73">
            <v>37681</v>
          </cell>
          <cell r="E73">
            <v>343255.5390625</v>
          </cell>
        </row>
        <row r="74">
          <cell r="A74">
            <v>37712</v>
          </cell>
          <cell r="E74">
            <v>330559.04296875</v>
          </cell>
        </row>
        <row r="75">
          <cell r="A75">
            <v>37742</v>
          </cell>
          <cell r="E75">
            <v>340684.33984375</v>
          </cell>
        </row>
        <row r="76">
          <cell r="A76">
            <v>37773</v>
          </cell>
          <cell r="E76">
            <v>328355.8515625</v>
          </cell>
        </row>
        <row r="77">
          <cell r="A77">
            <v>37803</v>
          </cell>
          <cell r="E77">
            <v>337633.96484375</v>
          </cell>
        </row>
        <row r="78">
          <cell r="A78">
            <v>37834</v>
          </cell>
          <cell r="E78">
            <v>336443</v>
          </cell>
        </row>
        <row r="79">
          <cell r="A79">
            <v>37865</v>
          </cell>
          <cell r="E79">
            <v>324561.119140625</v>
          </cell>
        </row>
        <row r="80">
          <cell r="A80">
            <v>37895</v>
          </cell>
          <cell r="E80">
            <v>334086.04296875</v>
          </cell>
        </row>
        <row r="81">
          <cell r="A81">
            <v>37926</v>
          </cell>
          <cell r="E81">
            <v>322102.2890625</v>
          </cell>
        </row>
        <row r="82">
          <cell r="A82">
            <v>37956</v>
          </cell>
          <cell r="E82">
            <v>331585.681640625</v>
          </cell>
        </row>
        <row r="83">
          <cell r="A83">
            <v>37987</v>
          </cell>
          <cell r="E83">
            <v>281460.228515625</v>
          </cell>
        </row>
        <row r="84">
          <cell r="A84">
            <v>38018</v>
          </cell>
          <cell r="E84">
            <v>262099.919921875</v>
          </cell>
        </row>
        <row r="85">
          <cell r="A85">
            <v>38047</v>
          </cell>
          <cell r="E85">
            <v>279031.73828125</v>
          </cell>
        </row>
        <row r="86">
          <cell r="A86">
            <v>38078</v>
          </cell>
          <cell r="E86">
            <v>269187.01953125</v>
          </cell>
        </row>
        <row r="87">
          <cell r="A87">
            <v>38108</v>
          </cell>
          <cell r="E87">
            <v>277258.765625</v>
          </cell>
        </row>
        <row r="88">
          <cell r="A88">
            <v>38139</v>
          </cell>
          <cell r="E88">
            <v>267315.0703125</v>
          </cell>
        </row>
        <row r="89">
          <cell r="A89">
            <v>38169</v>
          </cell>
          <cell r="E89">
            <v>275307.234375</v>
          </cell>
        </row>
        <row r="90">
          <cell r="A90">
            <v>38200</v>
          </cell>
          <cell r="E90">
            <v>274257.453125</v>
          </cell>
        </row>
        <row r="91">
          <cell r="A91">
            <v>38231</v>
          </cell>
          <cell r="E91">
            <v>264212.220703125</v>
          </cell>
        </row>
        <row r="92">
          <cell r="A92">
            <v>38261</v>
          </cell>
          <cell r="E92">
            <v>272272.05859375</v>
          </cell>
        </row>
        <row r="93">
          <cell r="A93">
            <v>38292</v>
          </cell>
          <cell r="E93">
            <v>261983.150390625</v>
          </cell>
        </row>
        <row r="94">
          <cell r="A94">
            <v>38322</v>
          </cell>
          <cell r="E94">
            <v>269480.3828125</v>
          </cell>
        </row>
      </sheetData>
      <sheetData sheetId="1">
        <row r="12">
          <cell r="AB12">
            <v>37195</v>
          </cell>
          <cell r="AK12">
            <v>32.468602150537656</v>
          </cell>
          <cell r="AO12">
            <v>740.81687918612806</v>
          </cell>
        </row>
        <row r="13">
          <cell r="AB13">
            <v>37196</v>
          </cell>
          <cell r="AK13">
            <v>34.606590166902315</v>
          </cell>
          <cell r="AO13">
            <v>714.9215106405677</v>
          </cell>
        </row>
        <row r="14">
          <cell r="AB14">
            <v>37226</v>
          </cell>
          <cell r="AK14">
            <v>40.614558950709196</v>
          </cell>
          <cell r="AO14">
            <v>736.82753159650235</v>
          </cell>
        </row>
        <row r="15">
          <cell r="AB15">
            <v>37257</v>
          </cell>
          <cell r="AK15">
            <v>39.031700061546402</v>
          </cell>
          <cell r="AO15">
            <v>735.03271862390613</v>
          </cell>
        </row>
        <row r="16">
          <cell r="AB16">
            <v>37288</v>
          </cell>
          <cell r="AK16">
            <v>38.887355643409407</v>
          </cell>
          <cell r="AO16">
            <v>662.45903839957691</v>
          </cell>
        </row>
        <row r="17">
          <cell r="P17" t="str">
            <v>Bal 2002</v>
          </cell>
          <cell r="Q17">
            <v>3.821290864649348</v>
          </cell>
          <cell r="AB17">
            <v>37316</v>
          </cell>
          <cell r="AK17">
            <v>37.846855538241385</v>
          </cell>
          <cell r="AO17">
            <v>731.70825244039111</v>
          </cell>
        </row>
        <row r="18">
          <cell r="P18" t="str">
            <v>Cal 2003</v>
          </cell>
          <cell r="Q18">
            <v>4.1363930758952039</v>
          </cell>
          <cell r="AB18">
            <v>37347</v>
          </cell>
          <cell r="AK18">
            <v>36.86685940381107</v>
          </cell>
          <cell r="AO18">
            <v>706.49897891814805</v>
          </cell>
        </row>
        <row r="19">
          <cell r="P19" t="str">
            <v>Cal 2004</v>
          </cell>
          <cell r="Q19">
            <v>4.1914270815832975</v>
          </cell>
          <cell r="AB19">
            <v>37377</v>
          </cell>
          <cell r="AK19">
            <v>37.075191835118204</v>
          </cell>
          <cell r="AO19">
            <v>728.24555545831845</v>
          </cell>
        </row>
        <row r="20">
          <cell r="P20" t="str">
            <v>Cal 2005</v>
          </cell>
          <cell r="Q20">
            <v>4.361223252703307</v>
          </cell>
          <cell r="AB20">
            <v>37408</v>
          </cell>
          <cell r="AK20">
            <v>37.547082313920242</v>
          </cell>
          <cell r="AO20">
            <v>703.0952064979864</v>
          </cell>
        </row>
        <row r="21">
          <cell r="P21" t="str">
            <v>Cal 2006</v>
          </cell>
          <cell r="Q21">
            <v>4.4964273129540393</v>
          </cell>
          <cell r="AB21">
            <v>37438</v>
          </cell>
          <cell r="AK21">
            <v>38.405478815392541</v>
          </cell>
          <cell r="AO21">
            <v>724.69047138409371</v>
          </cell>
        </row>
        <row r="22">
          <cell r="P22" t="str">
            <v>Cal 2007</v>
          </cell>
          <cell r="Q22">
            <v>4.603703825039247</v>
          </cell>
          <cell r="AB22">
            <v>37469</v>
          </cell>
          <cell r="AK22">
            <v>39.104112752648724</v>
          </cell>
          <cell r="AO22">
            <v>722.73760379095631</v>
          </cell>
        </row>
        <row r="23">
          <cell r="P23" t="str">
            <v>Cal 2008</v>
          </cell>
          <cell r="Q23">
            <v>4.6727972035764225</v>
          </cell>
          <cell r="AB23">
            <v>37500</v>
          </cell>
          <cell r="AK23">
            <v>38.707814435049912</v>
          </cell>
          <cell r="AO23">
            <v>697.58021975679196</v>
          </cell>
        </row>
        <row r="24">
          <cell r="P24" t="str">
            <v>Cal 2009</v>
          </cell>
          <cell r="Q24">
            <v>4.747627077734581</v>
          </cell>
          <cell r="AB24">
            <v>37530</v>
          </cell>
          <cell r="AK24">
            <v>39.456217040198489</v>
          </cell>
          <cell r="AO24">
            <v>718.78507202581795</v>
          </cell>
        </row>
        <row r="25">
          <cell r="P25" t="str">
            <v>Cal 2010</v>
          </cell>
          <cell r="Q25">
            <v>4.8754345729339805</v>
          </cell>
          <cell r="AB25">
            <v>37561</v>
          </cell>
          <cell r="AK25">
            <v>42.054889006377515</v>
          </cell>
          <cell r="AO25">
            <v>693.56351678700014</v>
          </cell>
        </row>
        <row r="26">
          <cell r="P26" t="str">
            <v>Cal 2011</v>
          </cell>
          <cell r="Q26">
            <v>5.0571398009475024</v>
          </cell>
          <cell r="AB26">
            <v>37591</v>
          </cell>
          <cell r="AK26">
            <v>44.567337116145914</v>
          </cell>
          <cell r="AO26">
            <v>714.4947121646145</v>
          </cell>
        </row>
        <row r="27">
          <cell r="P27" t="str">
            <v>Cal 2012</v>
          </cell>
          <cell r="Q27">
            <v>5.1507028271636326</v>
          </cell>
          <cell r="AB27">
            <v>37622</v>
          </cell>
          <cell r="AK27">
            <v>41.38363503263885</v>
          </cell>
          <cell r="AO27">
            <v>712.15463388637409</v>
          </cell>
        </row>
        <row r="28">
          <cell r="P28" t="str">
            <v>Cal 2013</v>
          </cell>
          <cell r="Q28">
            <v>5.2394242471391239</v>
          </cell>
          <cell r="AB28">
            <v>37653</v>
          </cell>
          <cell r="AK28">
            <v>40.106707803405456</v>
          </cell>
          <cell r="AO28">
            <v>641.15381636256916</v>
          </cell>
        </row>
        <row r="29">
          <cell r="P29" t="str">
            <v>Cal 2014</v>
          </cell>
          <cell r="Q29">
            <v>5.3322152054903862</v>
          </cell>
          <cell r="AB29">
            <v>37681</v>
          </cell>
          <cell r="AK29">
            <v>38.276719949714405</v>
          </cell>
          <cell r="AO29">
            <v>707.35749751355115</v>
          </cell>
        </row>
        <row r="30">
          <cell r="P30" t="str">
            <v>Cal 2015</v>
          </cell>
          <cell r="Q30">
            <v>5.3969692552600099</v>
          </cell>
          <cell r="AB30">
            <v>37712</v>
          </cell>
          <cell r="AK30">
            <v>35.635081644507473</v>
          </cell>
          <cell r="AO30">
            <v>682.08252748647601</v>
          </cell>
        </row>
        <row r="31">
          <cell r="P31" t="str">
            <v>Cal 2016</v>
          </cell>
          <cell r="Q31">
            <v>5.550138234519391</v>
          </cell>
          <cell r="AB31">
            <v>37742</v>
          </cell>
          <cell r="AK31">
            <v>35.626749028795693</v>
          </cell>
          <cell r="AO31">
            <v>702.18120065448193</v>
          </cell>
        </row>
        <row r="32">
          <cell r="P32" t="str">
            <v>Cal 2017</v>
          </cell>
          <cell r="Q32">
            <v>5.6890810570093029</v>
          </cell>
          <cell r="AB32">
            <v>37773</v>
          </cell>
          <cell r="AK32">
            <v>36.047275827521617</v>
          </cell>
          <cell r="AO32">
            <v>676.96850350079649</v>
          </cell>
        </row>
        <row r="33">
          <cell r="P33" t="str">
            <v>Cal 2018</v>
          </cell>
          <cell r="Q33">
            <v>5.8169074808622661</v>
          </cell>
          <cell r="AB33">
            <v>37803</v>
          </cell>
          <cell r="AK33">
            <v>36.354576625478629</v>
          </cell>
          <cell r="AO33">
            <v>696.79024716994354</v>
          </cell>
        </row>
        <row r="34">
          <cell r="P34" t="str">
            <v>Cal 2019</v>
          </cell>
          <cell r="Q34">
            <v>5.9394269459506228</v>
          </cell>
          <cell r="AB34">
            <v>37834</v>
          </cell>
          <cell r="AK34">
            <v>36.568397662000002</v>
          </cell>
          <cell r="AO34">
            <v>693.97015244817021</v>
          </cell>
        </row>
        <row r="35">
          <cell r="P35" t="str">
            <v>Cal 2020</v>
          </cell>
          <cell r="Q35">
            <v>6.0571028645050937</v>
          </cell>
          <cell r="AB35">
            <v>37865</v>
          </cell>
          <cell r="AK35">
            <v>36.743452956549405</v>
          </cell>
          <cell r="AO35">
            <v>668.86964428943861</v>
          </cell>
        </row>
        <row r="36">
          <cell r="P36" t="str">
            <v>Cal 2021</v>
          </cell>
          <cell r="Q36" t="e">
            <v>#DIV/0!</v>
          </cell>
          <cell r="AB36">
            <v>37895</v>
          </cell>
          <cell r="AK36">
            <v>37.111371320466588</v>
          </cell>
          <cell r="AO36">
            <v>688.32250583615291</v>
          </cell>
        </row>
        <row r="37">
          <cell r="AB37">
            <v>37926</v>
          </cell>
          <cell r="AK37">
            <v>39.472720833996839</v>
          </cell>
          <cell r="AO37">
            <v>663.50190680237472</v>
          </cell>
        </row>
        <row r="38">
          <cell r="AB38">
            <v>37956</v>
          </cell>
          <cell r="AK38">
            <v>41.912211396015806</v>
          </cell>
          <cell r="AO38">
            <v>682.82949523911827</v>
          </cell>
        </row>
        <row r="39">
          <cell r="AB39">
            <v>37987</v>
          </cell>
          <cell r="AK39">
            <v>40.387007096527235</v>
          </cell>
          <cell r="AO39">
            <v>679.98311988048374</v>
          </cell>
        </row>
        <row r="40">
          <cell r="AB40">
            <v>38018</v>
          </cell>
          <cell r="AK40">
            <v>38.913838438015041</v>
          </cell>
          <cell r="AO40">
            <v>633.54956689951712</v>
          </cell>
        </row>
        <row r="41">
          <cell r="AB41">
            <v>38047</v>
          </cell>
          <cell r="AK41">
            <v>37.369466205915501</v>
          </cell>
          <cell r="AO41">
            <v>674.371662417989</v>
          </cell>
        </row>
        <row r="42">
          <cell r="AB42">
            <v>38078</v>
          </cell>
          <cell r="AK42">
            <v>34.60534703383275</v>
          </cell>
          <cell r="AO42">
            <v>649.8315390887052</v>
          </cell>
        </row>
        <row r="43">
          <cell r="AB43">
            <v>38108</v>
          </cell>
          <cell r="AK43">
            <v>34.300566565231364</v>
          </cell>
          <cell r="AO43">
            <v>668.53197178016728</v>
          </cell>
        </row>
        <row r="44">
          <cell r="AB44">
            <v>38139</v>
          </cell>
          <cell r="AK44">
            <v>34.97347011852451</v>
          </cell>
          <cell r="AO44">
            <v>644.115916220239</v>
          </cell>
        </row>
        <row r="45">
          <cell r="AB45">
            <v>38169</v>
          </cell>
          <cell r="AK45">
            <v>35.476126611070747</v>
          </cell>
          <cell r="AO45">
            <v>662.56091771933234</v>
          </cell>
        </row>
        <row r="46">
          <cell r="AB46">
            <v>38200</v>
          </cell>
          <cell r="AK46">
            <v>35.989176394529522</v>
          </cell>
          <cell r="AO46">
            <v>659.47756001492746</v>
          </cell>
        </row>
        <row r="47">
          <cell r="AB47">
            <v>38231</v>
          </cell>
          <cell r="AK47">
            <v>36.135681815101684</v>
          </cell>
          <cell r="AO47">
            <v>635.26074084317111</v>
          </cell>
        </row>
        <row r="48">
          <cell r="AB48">
            <v>38261</v>
          </cell>
          <cell r="AK48">
            <v>36.306231097835287</v>
          </cell>
          <cell r="AO48">
            <v>653.39841490154242</v>
          </cell>
        </row>
        <row r="49">
          <cell r="AB49">
            <v>38292</v>
          </cell>
          <cell r="AK49">
            <v>38.942289957490395</v>
          </cell>
          <cell r="AO49">
            <v>629.5474012987986</v>
          </cell>
        </row>
        <row r="50">
          <cell r="AB50">
            <v>38322</v>
          </cell>
          <cell r="AK50">
            <v>41.25541325073295</v>
          </cell>
          <cell r="AO50">
            <v>647.59256335359578</v>
          </cell>
        </row>
        <row r="51">
          <cell r="AB51">
            <v>38353</v>
          </cell>
          <cell r="AK51">
            <v>39.810297226873153</v>
          </cell>
          <cell r="AO51">
            <v>644.61227412834</v>
          </cell>
        </row>
        <row r="52">
          <cell r="AB52">
            <v>38384</v>
          </cell>
          <cell r="AK52">
            <v>38.502419740287529</v>
          </cell>
          <cell r="AO52">
            <v>579.72460937825565</v>
          </cell>
        </row>
        <row r="53">
          <cell r="AB53">
            <v>38412</v>
          </cell>
          <cell r="AK53">
            <v>36.911802388110551</v>
          </cell>
          <cell r="AO53">
            <v>638.88650297523259</v>
          </cell>
        </row>
        <row r="54">
          <cell r="AB54">
            <v>38443</v>
          </cell>
          <cell r="AK54">
            <v>34.117475470694487</v>
          </cell>
          <cell r="AO54">
            <v>615.4124036318965</v>
          </cell>
        </row>
        <row r="55">
          <cell r="AB55">
            <v>38473</v>
          </cell>
          <cell r="AK55">
            <v>33.981750866348463</v>
          </cell>
          <cell r="AO55">
            <v>632.8952682852115</v>
          </cell>
        </row>
        <row r="56">
          <cell r="AB56">
            <v>38504</v>
          </cell>
          <cell r="AK56">
            <v>34.539268317083078</v>
          </cell>
          <cell r="AO56">
            <v>609.58020490569083</v>
          </cell>
        </row>
        <row r="57">
          <cell r="AB57">
            <v>38534</v>
          </cell>
          <cell r="AK57">
            <v>34.943977708212671</v>
          </cell>
          <cell r="AO57">
            <v>626.83456901779448</v>
          </cell>
        </row>
        <row r="58">
          <cell r="AB58">
            <v>38565</v>
          </cell>
          <cell r="AK58">
            <v>35.622925218537681</v>
          </cell>
          <cell r="AO58">
            <v>623.72892596543647</v>
          </cell>
        </row>
        <row r="59">
          <cell r="AB59">
            <v>38596</v>
          </cell>
          <cell r="AK59">
            <v>35.674610386267766</v>
          </cell>
          <cell r="AO59">
            <v>600.66079299796843</v>
          </cell>
        </row>
        <row r="60">
          <cell r="AB60">
            <v>38626</v>
          </cell>
          <cell r="AK60">
            <v>35.841251611876473</v>
          </cell>
          <cell r="AO60">
            <v>617.56939990535329</v>
          </cell>
        </row>
        <row r="61">
          <cell r="AB61">
            <v>38657</v>
          </cell>
          <cell r="AK61">
            <v>38.539048728296898</v>
          </cell>
          <cell r="AO61">
            <v>594.6695391542471</v>
          </cell>
        </row>
        <row r="62">
          <cell r="AB62">
            <v>38687</v>
          </cell>
          <cell r="AK62">
            <v>40.642104903415508</v>
          </cell>
          <cell r="AO62">
            <v>611.34829568643408</v>
          </cell>
        </row>
        <row r="63">
          <cell r="AB63">
            <v>38718</v>
          </cell>
          <cell r="AK63">
            <v>35.664543642575211</v>
          </cell>
          <cell r="AO63">
            <v>608.16416246868357</v>
          </cell>
        </row>
        <row r="64">
          <cell r="AB64">
            <v>38749</v>
          </cell>
          <cell r="AK64">
            <v>34.514805441192983</v>
          </cell>
          <cell r="AO64">
            <v>546.62853241569371</v>
          </cell>
        </row>
        <row r="65">
          <cell r="AB65">
            <v>38777</v>
          </cell>
          <cell r="AK65">
            <v>33.121141962685293</v>
          </cell>
          <cell r="AO65">
            <v>602.06383864138559</v>
          </cell>
        </row>
        <row r="66">
          <cell r="AB66">
            <v>38808</v>
          </cell>
          <cell r="AK66">
            <v>30.67360208372509</v>
          </cell>
          <cell r="AO66">
            <v>579.5954029709751</v>
          </cell>
        </row>
        <row r="67">
          <cell r="AB67">
            <v>38838</v>
          </cell>
          <cell r="AK67">
            <v>30.692479193338311</v>
          </cell>
          <cell r="AO67">
            <v>595.70386765561295</v>
          </cell>
        </row>
        <row r="68">
          <cell r="AB68">
            <v>38869</v>
          </cell>
          <cell r="AK68">
            <v>31.10559510588601</v>
          </cell>
          <cell r="AO68">
            <v>573.4154647974641</v>
          </cell>
        </row>
        <row r="69">
          <cell r="AB69">
            <v>38899</v>
          </cell>
          <cell r="AK69">
            <v>31.542467179620264</v>
          </cell>
          <cell r="AO69">
            <v>589.293275808266</v>
          </cell>
        </row>
        <row r="70">
          <cell r="AB70">
            <v>38930</v>
          </cell>
          <cell r="AK70">
            <v>32.081086671368489</v>
          </cell>
          <cell r="AO70">
            <v>586.01704283797631</v>
          </cell>
        </row>
        <row r="71">
          <cell r="AB71">
            <v>38961</v>
          </cell>
          <cell r="AK71">
            <v>32.140145412754734</v>
          </cell>
          <cell r="AO71">
            <v>564.00609690449789</v>
          </cell>
        </row>
        <row r="72">
          <cell r="AB72">
            <v>38991</v>
          </cell>
          <cell r="AK72">
            <v>32.377124684955056</v>
          </cell>
          <cell r="AO72">
            <v>579.68597162800188</v>
          </cell>
        </row>
        <row r="73">
          <cell r="AB73">
            <v>39022</v>
          </cell>
          <cell r="AK73">
            <v>34.622206960199655</v>
          </cell>
          <cell r="AO73">
            <v>558.27269026473778</v>
          </cell>
        </row>
        <row r="74">
          <cell r="AB74">
            <v>39052</v>
          </cell>
          <cell r="AK74">
            <v>36.4093382397716</v>
          </cell>
          <cell r="AO74">
            <v>574.01470690419853</v>
          </cell>
        </row>
        <row r="75">
          <cell r="AB75">
            <v>39083</v>
          </cell>
          <cell r="AK75">
            <v>36.731796603432699</v>
          </cell>
          <cell r="AO75">
            <v>571.13051461240048</v>
          </cell>
        </row>
        <row r="76">
          <cell r="AB76">
            <v>39114</v>
          </cell>
          <cell r="AK76">
            <v>35.495295410267794</v>
          </cell>
          <cell r="AO76">
            <v>513.46182045686885</v>
          </cell>
        </row>
        <row r="77">
          <cell r="AB77">
            <v>39142</v>
          </cell>
          <cell r="AK77">
            <v>34.045038227815148</v>
          </cell>
          <cell r="AO77">
            <v>565.63813428262688</v>
          </cell>
        </row>
        <row r="78">
          <cell r="AB78">
            <v>39173</v>
          </cell>
          <cell r="AK78">
            <v>31.581194403392765</v>
          </cell>
          <cell r="AO78">
            <v>544.67179813957091</v>
          </cell>
        </row>
        <row r="79">
          <cell r="AB79">
            <v>39203</v>
          </cell>
          <cell r="AK79">
            <v>31.550202072479834</v>
          </cell>
          <cell r="AO79">
            <v>559.95630930289929</v>
          </cell>
        </row>
        <row r="80">
          <cell r="AB80">
            <v>39234</v>
          </cell>
          <cell r="AK80">
            <v>31.912662494303099</v>
          </cell>
          <cell r="AO80">
            <v>539.17181077001794</v>
          </cell>
        </row>
        <row r="81">
          <cell r="AB81">
            <v>39264</v>
          </cell>
          <cell r="AK81">
            <v>32.395236992535999</v>
          </cell>
          <cell r="AO81">
            <v>554.27240828011554</v>
          </cell>
        </row>
        <row r="82">
          <cell r="AB82">
            <v>39295</v>
          </cell>
          <cell r="AK82">
            <v>32.883933948679562</v>
          </cell>
          <cell r="AO82">
            <v>551.38347124466395</v>
          </cell>
        </row>
        <row r="83">
          <cell r="AB83">
            <v>39326</v>
          </cell>
          <cell r="AK83">
            <v>32.858857706736934</v>
          </cell>
          <cell r="AO83">
            <v>530.87447088402814</v>
          </cell>
        </row>
        <row r="84">
          <cell r="AB84">
            <v>39356</v>
          </cell>
          <cell r="AK84">
            <v>33.201470721713633</v>
          </cell>
          <cell r="AO84">
            <v>545.69878410938099</v>
          </cell>
        </row>
        <row r="85">
          <cell r="AB85">
            <v>39387</v>
          </cell>
          <cell r="AK85">
            <v>34.999716843546935</v>
          </cell>
          <cell r="AO85">
            <v>525.37321304534703</v>
          </cell>
        </row>
        <row r="86">
          <cell r="AB86">
            <v>39417</v>
          </cell>
          <cell r="AK86">
            <v>36.78330609048853</v>
          </cell>
          <cell r="AO86">
            <v>540.01511157806738</v>
          </cell>
        </row>
        <row r="87">
          <cell r="AB87">
            <v>39448</v>
          </cell>
          <cell r="AK87">
            <v>37.131978501232759</v>
          </cell>
          <cell r="AO87">
            <v>537.12746456999196</v>
          </cell>
        </row>
        <row r="88">
          <cell r="AB88">
            <v>39479</v>
          </cell>
          <cell r="AK88">
            <v>35.909194807537453</v>
          </cell>
          <cell r="AO88">
            <v>499.91376952765631</v>
          </cell>
        </row>
        <row r="89">
          <cell r="AB89">
            <v>39508</v>
          </cell>
          <cell r="AK89">
            <v>34.381652231791385</v>
          </cell>
          <cell r="AO89">
            <v>531.54068785856737</v>
          </cell>
        </row>
        <row r="90">
          <cell r="AB90">
            <v>39539</v>
          </cell>
          <cell r="AK90">
            <v>32.090557080715975</v>
          </cell>
          <cell r="AO90">
            <v>511.67449818740687</v>
          </cell>
        </row>
        <row r="91">
          <cell r="AB91">
            <v>39569</v>
          </cell>
          <cell r="AK91">
            <v>31.966589761744853</v>
          </cell>
          <cell r="AO91">
            <v>525.86477325748956</v>
          </cell>
        </row>
        <row r="92">
          <cell r="AB92">
            <v>39600</v>
          </cell>
          <cell r="AK92">
            <v>32.335304309163767</v>
          </cell>
          <cell r="AO92">
            <v>506.18374969805808</v>
          </cell>
        </row>
        <row r="93">
          <cell r="AB93">
            <v>39630</v>
          </cell>
          <cell r="AK93">
            <v>32.897101340601118</v>
          </cell>
          <cell r="AO93">
            <v>520.19403403097351</v>
          </cell>
        </row>
        <row r="94">
          <cell r="AB94">
            <v>39661</v>
          </cell>
          <cell r="AK94">
            <v>33.234200047053946</v>
          </cell>
          <cell r="AO94">
            <v>517.31453833031628</v>
          </cell>
        </row>
        <row r="95">
          <cell r="AB95">
            <v>39692</v>
          </cell>
          <cell r="AK95">
            <v>33.393820435937286</v>
          </cell>
          <cell r="AO95">
            <v>497.91351656248128</v>
          </cell>
        </row>
        <row r="96">
          <cell r="AB96">
            <v>39722</v>
          </cell>
          <cell r="AK96">
            <v>33.64400442058038</v>
          </cell>
          <cell r="AO96">
            <v>511.65379244627695</v>
          </cell>
        </row>
        <row r="97">
          <cell r="AB97">
            <v>39753</v>
          </cell>
          <cell r="AK97">
            <v>35.737851334668512</v>
          </cell>
          <cell r="AO97">
            <v>492.43884605960716</v>
          </cell>
        </row>
        <row r="98">
          <cell r="AB98">
            <v>39783</v>
          </cell>
          <cell r="AK98">
            <v>37.744419253231953</v>
          </cell>
          <cell r="AO98">
            <v>506.00110109262488</v>
          </cell>
        </row>
        <row r="99">
          <cell r="AB99">
            <v>39814</v>
          </cell>
          <cell r="AK99">
            <v>37.996745486576451</v>
          </cell>
          <cell r="AO99">
            <v>503.13186841537589</v>
          </cell>
        </row>
        <row r="100">
          <cell r="AB100">
            <v>39845</v>
          </cell>
          <cell r="AK100">
            <v>36.815504541688433</v>
          </cell>
          <cell r="AO100">
            <v>452.04987799185619</v>
          </cell>
        </row>
        <row r="101">
          <cell r="AB101">
            <v>39873</v>
          </cell>
          <cell r="AK101">
            <v>35.352553719459991</v>
          </cell>
          <cell r="AO101">
            <v>497.6781407559576</v>
          </cell>
        </row>
        <row r="102">
          <cell r="AB102">
            <v>39904</v>
          </cell>
          <cell r="AK102">
            <v>32.266825035695533</v>
          </cell>
          <cell r="AO102">
            <v>478.92494047956995</v>
          </cell>
        </row>
        <row r="103">
          <cell r="AB103">
            <v>39934</v>
          </cell>
          <cell r="AK103">
            <v>32.101927171140801</v>
          </cell>
          <cell r="AO103">
            <v>492.05017622238989</v>
          </cell>
        </row>
        <row r="104">
          <cell r="AB104">
            <v>39965</v>
          </cell>
          <cell r="AK104">
            <v>32.605127717674684</v>
          </cell>
          <cell r="AO104">
            <v>473.48385435179637</v>
          </cell>
        </row>
        <row r="105">
          <cell r="AB105">
            <v>39995</v>
          </cell>
          <cell r="AK105">
            <v>33.161052883102045</v>
          </cell>
          <cell r="AO105">
            <v>486.43409362811474</v>
          </cell>
        </row>
        <row r="106">
          <cell r="AB106">
            <v>40026</v>
          </cell>
          <cell r="AK106">
            <v>33.483968209123439</v>
          </cell>
          <cell r="AO106">
            <v>483.58491424224968</v>
          </cell>
        </row>
        <row r="107">
          <cell r="AB107">
            <v>40057</v>
          </cell>
          <cell r="AK107">
            <v>33.663594322143709</v>
          </cell>
          <cell r="AO107">
            <v>465.30068282533722</v>
          </cell>
        </row>
        <row r="108">
          <cell r="AB108">
            <v>40087</v>
          </cell>
          <cell r="AK108">
            <v>33.895706017200716</v>
          </cell>
          <cell r="AO108">
            <v>477.9887607680061</v>
          </cell>
        </row>
        <row r="109">
          <cell r="AB109">
            <v>40118</v>
          </cell>
          <cell r="AK109">
            <v>36.904822092383263</v>
          </cell>
          <cell r="AO109">
            <v>459.89166543168375</v>
          </cell>
        </row>
        <row r="110">
          <cell r="AB110">
            <v>40148</v>
          </cell>
          <cell r="AK110">
            <v>38.889290666976073</v>
          </cell>
          <cell r="AO110">
            <v>472.40712844440168</v>
          </cell>
        </row>
        <row r="111">
          <cell r="AB111">
            <v>40179</v>
          </cell>
          <cell r="AK111">
            <v>39.104160160471274</v>
          </cell>
          <cell r="AO111">
            <v>469.57645441362297</v>
          </cell>
        </row>
        <row r="112">
          <cell r="AB112">
            <v>40210</v>
          </cell>
          <cell r="AK112">
            <v>37.990614561186625</v>
          </cell>
          <cell r="AO112">
            <v>421.77145864072963</v>
          </cell>
        </row>
        <row r="113">
          <cell r="AB113">
            <v>40238</v>
          </cell>
          <cell r="AK113">
            <v>36.586420414021212</v>
          </cell>
          <cell r="AO113">
            <v>464.20060919021734</v>
          </cell>
        </row>
        <row r="114">
          <cell r="AB114">
            <v>40269</v>
          </cell>
          <cell r="AK114">
            <v>33.312313184430252</v>
          </cell>
          <cell r="AO114">
            <v>446.56679048992925</v>
          </cell>
        </row>
        <row r="115">
          <cell r="AB115">
            <v>40299</v>
          </cell>
          <cell r="AK115">
            <v>33.14585160949504</v>
          </cell>
          <cell r="AO115">
            <v>458.65928388940131</v>
          </cell>
        </row>
        <row r="116">
          <cell r="AB116">
            <v>40330</v>
          </cell>
          <cell r="AK116">
            <v>33.65867935430223</v>
          </cell>
          <cell r="AO116">
            <v>441.21252589801759</v>
          </cell>
        </row>
        <row r="117">
          <cell r="AB117">
            <v>40360</v>
          </cell>
          <cell r="AK117">
            <v>34.150336144392462</v>
          </cell>
          <cell r="AO117">
            <v>453.13595799124738</v>
          </cell>
        </row>
        <row r="118">
          <cell r="AB118">
            <v>40391</v>
          </cell>
          <cell r="AK118">
            <v>34.582434062014983</v>
          </cell>
          <cell r="AO118">
            <v>450.33622848451688</v>
          </cell>
        </row>
        <row r="119">
          <cell r="AB119">
            <v>40422</v>
          </cell>
          <cell r="AK119">
            <v>34.731330237183975</v>
          </cell>
          <cell r="AO119">
            <v>433.17136950764859</v>
          </cell>
        </row>
        <row r="120">
          <cell r="AB120">
            <v>40452</v>
          </cell>
          <cell r="AK120">
            <v>34.907428716069141</v>
          </cell>
          <cell r="AO120">
            <v>444.84186152255518</v>
          </cell>
        </row>
        <row r="121">
          <cell r="AB121">
            <v>40483</v>
          </cell>
          <cell r="AK121">
            <v>37.120193039203031</v>
          </cell>
          <cell r="AO121">
            <v>427.86370644585412</v>
          </cell>
        </row>
        <row r="122">
          <cell r="AB122">
            <v>40513</v>
          </cell>
          <cell r="AK122">
            <v>39.092444966053939</v>
          </cell>
          <cell r="AO122">
            <v>439.36787068369091</v>
          </cell>
        </row>
        <row r="123">
          <cell r="AB123">
            <v>40544</v>
          </cell>
          <cell r="AK123">
            <v>36.07059685364969</v>
          </cell>
          <cell r="AO123">
            <v>436.59410932697801</v>
          </cell>
        </row>
        <row r="124">
          <cell r="AB124">
            <v>40575</v>
          </cell>
          <cell r="AK124">
            <v>35.366021896094828</v>
          </cell>
          <cell r="AO124">
            <v>392.02637504421727</v>
          </cell>
        </row>
        <row r="125">
          <cell r="AB125">
            <v>40603</v>
          </cell>
          <cell r="AK125">
            <v>34.127269405604927</v>
          </cell>
          <cell r="AO125">
            <v>431.33063238046441</v>
          </cell>
        </row>
        <row r="126">
          <cell r="AB126">
            <v>40634</v>
          </cell>
          <cell r="AK126">
            <v>31.022785670526783</v>
          </cell>
          <cell r="AO126">
            <v>414.81365735991437</v>
          </cell>
        </row>
        <row r="127">
          <cell r="AB127">
            <v>40664</v>
          </cell>
          <cell r="AK127">
            <v>30.528455345872228</v>
          </cell>
          <cell r="AO127">
            <v>425.91098020280339</v>
          </cell>
        </row>
        <row r="128">
          <cell r="AB128">
            <v>40695</v>
          </cell>
          <cell r="AK128">
            <v>31.389145427342424</v>
          </cell>
          <cell r="AO128">
            <v>409.57981176819061</v>
          </cell>
        </row>
        <row r="129">
          <cell r="AB129">
            <v>40725</v>
          </cell>
          <cell r="AK129">
            <v>31.374915224885967</v>
          </cell>
          <cell r="AO129">
            <v>420.51480650245009</v>
          </cell>
        </row>
        <row r="130">
          <cell r="AB130">
            <v>40756</v>
          </cell>
          <cell r="AK130">
            <v>32.356709116826643</v>
          </cell>
          <cell r="AO130">
            <v>417.78175973355724</v>
          </cell>
        </row>
        <row r="131">
          <cell r="AB131">
            <v>40787</v>
          </cell>
          <cell r="AK131">
            <v>32.171209301931228</v>
          </cell>
          <cell r="AO131">
            <v>401.73016523147425</v>
          </cell>
        </row>
        <row r="132">
          <cell r="AB132">
            <v>40817</v>
          </cell>
          <cell r="AK132">
            <v>32.367470388259136</v>
          </cell>
          <cell r="AO132">
            <v>412.57518534945297</v>
          </cell>
        </row>
        <row r="133">
          <cell r="AB133">
            <v>40848</v>
          </cell>
          <cell r="AK133">
            <v>35.333114760123067</v>
          </cell>
          <cell r="AO133">
            <v>397.12088360691587</v>
          </cell>
        </row>
        <row r="134">
          <cell r="AB134">
            <v>40878</v>
          </cell>
          <cell r="AK134">
            <v>37.163179966639277</v>
          </cell>
          <cell r="AO134">
            <v>408.09204951762212</v>
          </cell>
        </row>
        <row r="135">
          <cell r="AB135">
            <v>40909</v>
          </cell>
          <cell r="AK135">
            <v>36.07059685364969</v>
          </cell>
          <cell r="AO135">
            <v>405.82640418211452</v>
          </cell>
        </row>
        <row r="136">
          <cell r="AB136">
            <v>40940</v>
          </cell>
          <cell r="AK136">
            <v>35.420672567208129</v>
          </cell>
          <cell r="AO136">
            <v>377.65349306523029</v>
          </cell>
        </row>
        <row r="137">
          <cell r="AB137">
            <v>40969</v>
          </cell>
          <cell r="AK137">
            <v>34.084083477862329</v>
          </cell>
          <cell r="AO137">
            <v>401.46553037649579</v>
          </cell>
        </row>
        <row r="138">
          <cell r="AB138">
            <v>41000</v>
          </cell>
          <cell r="AK138">
            <v>30.780287420575441</v>
          </cell>
          <cell r="AO138">
            <v>386.40870259542748</v>
          </cell>
        </row>
        <row r="139">
          <cell r="AB139">
            <v>41030</v>
          </cell>
          <cell r="AK139">
            <v>30.802235294024481</v>
          </cell>
          <cell r="AO139">
            <v>397.06473720391574</v>
          </cell>
        </row>
        <row r="140">
          <cell r="AB140">
            <v>41061</v>
          </cell>
          <cell r="AK140">
            <v>31.348045177255241</v>
          </cell>
          <cell r="AO140">
            <v>382.16554938130355</v>
          </cell>
        </row>
        <row r="141">
          <cell r="AB141">
            <v>41091</v>
          </cell>
          <cell r="AK141">
            <v>31.415382462482153</v>
          </cell>
          <cell r="AO141">
            <v>392.69695546515607</v>
          </cell>
        </row>
        <row r="142">
          <cell r="AB142">
            <v>41122</v>
          </cell>
          <cell r="AK142">
            <v>32.356709116826643</v>
          </cell>
          <cell r="AO142">
            <v>390.48990624557104</v>
          </cell>
        </row>
        <row r="143">
          <cell r="AB143">
            <v>41153</v>
          </cell>
          <cell r="AK143">
            <v>31.832729262942284</v>
          </cell>
          <cell r="AO143">
            <v>375.82643828290276</v>
          </cell>
        </row>
        <row r="144">
          <cell r="AB144">
            <v>41183</v>
          </cell>
          <cell r="AK144">
            <v>32.696906292372645</v>
          </cell>
          <cell r="AO144">
            <v>386.17186395827906</v>
          </cell>
        </row>
        <row r="145">
          <cell r="AB145">
            <v>41214</v>
          </cell>
          <cell r="AK145">
            <v>35.333114760123067</v>
          </cell>
          <cell r="AO145">
            <v>371.66333974383264</v>
          </cell>
        </row>
        <row r="146">
          <cell r="AB146">
            <v>41244</v>
          </cell>
          <cell r="AK146">
            <v>36.832439691855271</v>
          </cell>
          <cell r="AO146">
            <v>381.88676383324162</v>
          </cell>
        </row>
        <row r="147">
          <cell r="AB147">
            <v>41275</v>
          </cell>
          <cell r="AK147">
            <v>36.394078864925063</v>
          </cell>
          <cell r="AO147">
            <v>379.72170373285303</v>
          </cell>
        </row>
        <row r="148">
          <cell r="AB148">
            <v>41306</v>
          </cell>
          <cell r="AK148">
            <v>35.366021896094828</v>
          </cell>
          <cell r="AO148">
            <v>341.19239597299122</v>
          </cell>
        </row>
        <row r="149">
          <cell r="AB149">
            <v>41334</v>
          </cell>
          <cell r="AK149">
            <v>33.783421955603721</v>
          </cell>
          <cell r="AO149">
            <v>375.62456892848223</v>
          </cell>
        </row>
        <row r="150">
          <cell r="AB150">
            <v>41365</v>
          </cell>
          <cell r="AK150">
            <v>31.06345947465875</v>
          </cell>
          <cell r="AO150">
            <v>361.49496274682917</v>
          </cell>
        </row>
        <row r="151">
          <cell r="AB151">
            <v>41395</v>
          </cell>
          <cell r="AK151">
            <v>30.802235294024481</v>
          </cell>
          <cell r="AO151">
            <v>371.42086130445756</v>
          </cell>
        </row>
        <row r="152">
          <cell r="AB152">
            <v>41426</v>
          </cell>
          <cell r="AK152">
            <v>31.061904195635613</v>
          </cell>
          <cell r="AO152">
            <v>357.44245577681704</v>
          </cell>
        </row>
        <row r="153">
          <cell r="AB153">
            <v>41456</v>
          </cell>
          <cell r="AK153">
            <v>31.697116395113781</v>
          </cell>
          <cell r="AO153">
            <v>367.24996342943012</v>
          </cell>
        </row>
        <row r="154">
          <cell r="AB154">
            <v>41487</v>
          </cell>
          <cell r="AK154">
            <v>32.315763722535067</v>
          </cell>
          <cell r="AO154">
            <v>365.14288598178803</v>
          </cell>
        </row>
        <row r="155">
          <cell r="AB155">
            <v>41518</v>
          </cell>
          <cell r="AK155">
            <v>31.87524106434153</v>
          </cell>
          <cell r="AO155">
            <v>351.39048202598309</v>
          </cell>
        </row>
        <row r="156">
          <cell r="AB156">
            <v>41548</v>
          </cell>
          <cell r="AK156">
            <v>32.696906292372645</v>
          </cell>
          <cell r="AO156">
            <v>361.02138415031033</v>
          </cell>
        </row>
        <row r="157">
          <cell r="AB157">
            <v>41579</v>
          </cell>
          <cell r="AK157">
            <v>35.286424741622298</v>
          </cell>
          <cell r="AO157">
            <v>347.41747712150328</v>
          </cell>
        </row>
        <row r="158">
          <cell r="AB158">
            <v>41609</v>
          </cell>
          <cell r="AK158">
            <v>36.879946022233334</v>
          </cell>
          <cell r="AO158">
            <v>356.9325711730508</v>
          </cell>
        </row>
        <row r="159">
          <cell r="AB159">
            <v>41640</v>
          </cell>
          <cell r="AK159">
            <v>36.394078864925063</v>
          </cell>
          <cell r="AO159">
            <v>354.86716002915955</v>
          </cell>
        </row>
        <row r="160">
          <cell r="AB160">
            <v>41671</v>
          </cell>
          <cell r="AK160">
            <v>35.366021896094828</v>
          </cell>
          <cell r="AO160">
            <v>318.82401995312694</v>
          </cell>
        </row>
        <row r="161">
          <cell r="AB161">
            <v>41699</v>
          </cell>
          <cell r="AK161">
            <v>33.783421955603721</v>
          </cell>
          <cell r="AO161">
            <v>350.95947521712924</v>
          </cell>
        </row>
        <row r="162">
          <cell r="AB162">
            <v>41730</v>
          </cell>
          <cell r="AK162">
            <v>31.06345947465875</v>
          </cell>
          <cell r="AO162">
            <v>337.71852242055405</v>
          </cell>
        </row>
        <row r="163">
          <cell r="AB163">
            <v>41760</v>
          </cell>
          <cell r="AK163">
            <v>30.762910537835339</v>
          </cell>
          <cell r="AO163">
            <v>346.95134178392209</v>
          </cell>
        </row>
        <row r="164">
          <cell r="AB164">
            <v>41791</v>
          </cell>
          <cell r="AK164">
            <v>31.103004445722792</v>
          </cell>
          <cell r="AO164">
            <v>333.85514056021356</v>
          </cell>
        </row>
        <row r="165">
          <cell r="AB165">
            <v>41821</v>
          </cell>
          <cell r="AK165">
            <v>31.697116395113781</v>
          </cell>
          <cell r="AO165">
            <v>342.97569608262097</v>
          </cell>
        </row>
        <row r="166">
          <cell r="AB166">
            <v>41852</v>
          </cell>
          <cell r="AK166">
            <v>32.030700850884784</v>
          </cell>
          <cell r="AO166">
            <v>340.96771559335201</v>
          </cell>
        </row>
        <row r="167">
          <cell r="AB167">
            <v>41883</v>
          </cell>
          <cell r="AK167">
            <v>32.171209301931228</v>
          </cell>
          <cell r="AO167">
            <v>328.08779170623154</v>
          </cell>
        </row>
        <row r="168">
          <cell r="AB168">
            <v>41913</v>
          </cell>
          <cell r="AK168">
            <v>32.696906292372645</v>
          </cell>
          <cell r="AO168">
            <v>337.04094412058276</v>
          </cell>
        </row>
        <row r="169">
          <cell r="AB169">
            <v>41944</v>
          </cell>
          <cell r="AK169">
            <v>34.961367650794195</v>
          </cell>
          <cell r="AO169">
            <v>324.30307215587237</v>
          </cell>
        </row>
        <row r="170">
          <cell r="AB170">
            <v>41974</v>
          </cell>
          <cell r="AK170">
            <v>37.210686297017347</v>
          </cell>
          <cell r="AO170">
            <v>333.14649194938778</v>
          </cell>
        </row>
        <row r="171">
          <cell r="AB171">
            <v>42005</v>
          </cell>
          <cell r="AK171">
            <v>36.347615085123692</v>
          </cell>
          <cell r="AO171">
            <v>331.17970677731614</v>
          </cell>
        </row>
        <row r="172">
          <cell r="AB172">
            <v>42036</v>
          </cell>
          <cell r="AK172">
            <v>35.366021896094828</v>
          </cell>
          <cell r="AO172">
            <v>297.50910752781652</v>
          </cell>
        </row>
        <row r="173">
          <cell r="AB173">
            <v>42064</v>
          </cell>
          <cell r="AK173">
            <v>33.82660788334632</v>
          </cell>
          <cell r="AO173">
            <v>327.45944398565257</v>
          </cell>
        </row>
        <row r="174">
          <cell r="AB174">
            <v>42095</v>
          </cell>
          <cell r="AK174">
            <v>31.06345947465875</v>
          </cell>
          <cell r="AO174">
            <v>315.06858634324163</v>
          </cell>
        </row>
        <row r="175">
          <cell r="AB175">
            <v>42125</v>
          </cell>
          <cell r="AK175">
            <v>30.489130589683086</v>
          </cell>
          <cell r="AO175">
            <v>323.64467769672922</v>
          </cell>
        </row>
        <row r="176">
          <cell r="AB176">
            <v>42156</v>
          </cell>
          <cell r="AK176">
            <v>31.389145427342424</v>
          </cell>
          <cell r="AO176">
            <v>311.39213989901674</v>
          </cell>
        </row>
        <row r="177">
          <cell r="AB177">
            <v>42186</v>
          </cell>
          <cell r="AK177">
            <v>31.737583632709956</v>
          </cell>
          <cell r="AO177">
            <v>319.8619665807044</v>
          </cell>
        </row>
        <row r="178">
          <cell r="AB178">
            <v>42217</v>
          </cell>
          <cell r="AK178">
            <v>32.030700850884784</v>
          </cell>
          <cell r="AO178">
            <v>317.95186342356862</v>
          </cell>
        </row>
        <row r="179">
          <cell r="AB179">
            <v>42248</v>
          </cell>
          <cell r="AK179">
            <v>32.171209301931228</v>
          </cell>
          <cell r="AO179">
            <v>305.90591311969058</v>
          </cell>
        </row>
        <row r="180">
          <cell r="AB180">
            <v>42278</v>
          </cell>
          <cell r="AK180">
            <v>32.65553039980513</v>
          </cell>
          <cell r="AO180">
            <v>314.21734111792063</v>
          </cell>
        </row>
        <row r="181">
          <cell r="AB181">
            <v>42309</v>
          </cell>
          <cell r="AK181">
            <v>35.008057669294963</v>
          </cell>
          <cell r="AO181">
            <v>302.3070259099606</v>
          </cell>
        </row>
        <row r="182">
          <cell r="AB182">
            <v>42339</v>
          </cell>
          <cell r="AK182">
            <v>37.210686297017347</v>
          </cell>
          <cell r="AO182">
            <v>310.51466215389195</v>
          </cell>
        </row>
        <row r="183">
          <cell r="AB183">
            <v>42370</v>
          </cell>
          <cell r="AK183">
            <v>36.024133073848319</v>
          </cell>
          <cell r="AO183">
            <v>308.64514769486158</v>
          </cell>
        </row>
        <row r="184">
          <cell r="AB184">
            <v>42401</v>
          </cell>
          <cell r="AK184">
            <v>35.420672567208129</v>
          </cell>
          <cell r="AO184">
            <v>287.08762040756807</v>
          </cell>
        </row>
        <row r="185">
          <cell r="AB185">
            <v>42430</v>
          </cell>
          <cell r="AK185">
            <v>34.127269405604927</v>
          </cell>
          <cell r="AO185">
            <v>305.04998511917478</v>
          </cell>
        </row>
        <row r="186">
          <cell r="AB186">
            <v>42461</v>
          </cell>
          <cell r="AK186">
            <v>31.022785670526783</v>
          </cell>
          <cell r="AO186">
            <v>293.4730035058875</v>
          </cell>
        </row>
        <row r="187">
          <cell r="AB187">
            <v>42491</v>
          </cell>
          <cell r="AK187">
            <v>30.528455345872228</v>
          </cell>
          <cell r="AO187">
            <v>301.42625961030495</v>
          </cell>
        </row>
        <row r="188">
          <cell r="AB188">
            <v>42522</v>
          </cell>
          <cell r="AK188">
            <v>31.389145427342424</v>
          </cell>
          <cell r="AO188">
            <v>289.98119132165857</v>
          </cell>
        </row>
        <row r="189">
          <cell r="AB189">
            <v>42552</v>
          </cell>
          <cell r="AK189">
            <v>31.374915224885967</v>
          </cell>
          <cell r="AO189">
            <v>297.83405445976723</v>
          </cell>
        </row>
        <row r="190">
          <cell r="AB190">
            <v>42583</v>
          </cell>
          <cell r="AK190">
            <v>32.356709116826643</v>
          </cell>
          <cell r="AO190">
            <v>296.02055574708567</v>
          </cell>
        </row>
        <row r="191">
          <cell r="AB191">
            <v>42614</v>
          </cell>
          <cell r="AK191">
            <v>32.171209301931228</v>
          </cell>
          <cell r="AO191">
            <v>284.77243081270876</v>
          </cell>
        </row>
        <row r="192">
          <cell r="AB192">
            <v>42644</v>
          </cell>
          <cell r="AK192">
            <v>32.367470388259136</v>
          </cell>
          <cell r="AO192">
            <v>292.51479076142391</v>
          </cell>
        </row>
        <row r="193">
          <cell r="AB193">
            <v>42675</v>
          </cell>
          <cell r="AK193">
            <v>35.333114760123067</v>
          </cell>
          <cell r="AO193">
            <v>281.50120634319819</v>
          </cell>
        </row>
        <row r="194">
          <cell r="AB194">
            <v>42705</v>
          </cell>
          <cell r="AK194">
            <v>37.163179966639277</v>
          </cell>
          <cell r="AO194">
            <v>289.21776942262545</v>
          </cell>
        </row>
        <row r="195">
          <cell r="AB195">
            <v>42736</v>
          </cell>
          <cell r="AK195">
            <v>36.07059685364969</v>
          </cell>
          <cell r="AO195">
            <v>287.55403437907347</v>
          </cell>
        </row>
        <row r="196">
          <cell r="AB196">
            <v>42767</v>
          </cell>
          <cell r="AK196">
            <v>35.366021896094828</v>
          </cell>
          <cell r="AO196">
            <v>258.36188657629071</v>
          </cell>
        </row>
        <row r="197">
          <cell r="AB197">
            <v>42795</v>
          </cell>
          <cell r="AK197">
            <v>34.127269405604927</v>
          </cell>
          <cell r="AO197">
            <v>284.40942275120756</v>
          </cell>
        </row>
        <row r="198">
          <cell r="AB198">
            <v>42826</v>
          </cell>
          <cell r="AK198">
            <v>30.739613616443471</v>
          </cell>
          <cell r="AO198">
            <v>273.69343180778196</v>
          </cell>
        </row>
        <row r="199">
          <cell r="AB199">
            <v>42856</v>
          </cell>
          <cell r="AK199">
            <v>30.802235294024481</v>
          </cell>
          <cell r="AO199">
            <v>281.18817404427926</v>
          </cell>
        </row>
        <row r="200">
          <cell r="AB200">
            <v>42887</v>
          </cell>
          <cell r="AK200">
            <v>31.389145427342424</v>
          </cell>
          <cell r="AO200">
            <v>270.59052443024348</v>
          </cell>
        </row>
        <row r="201">
          <cell r="AB201">
            <v>42917</v>
          </cell>
          <cell r="AK201">
            <v>31.374915224885967</v>
          </cell>
          <cell r="AO201">
            <v>277.99718552599177</v>
          </cell>
        </row>
        <row r="202">
          <cell r="AB202">
            <v>42948</v>
          </cell>
          <cell r="AK202">
            <v>32.356709116826643</v>
          </cell>
          <cell r="AO202">
            <v>276.3870678265846</v>
          </cell>
        </row>
        <row r="203">
          <cell r="AB203">
            <v>42979</v>
          </cell>
          <cell r="AK203">
            <v>32.128697500531977</v>
          </cell>
          <cell r="AO203">
            <v>265.96587621232305</v>
          </cell>
        </row>
        <row r="204">
          <cell r="AB204">
            <v>43009</v>
          </cell>
          <cell r="AK204">
            <v>32.408846280826644</v>
          </cell>
          <cell r="AO204">
            <v>273.24133749506768</v>
          </cell>
        </row>
        <row r="205">
          <cell r="AB205">
            <v>43040</v>
          </cell>
          <cell r="AK205">
            <v>35.333114760123067</v>
          </cell>
          <cell r="AO205">
            <v>262.93581287661715</v>
          </cell>
        </row>
        <row r="206">
          <cell r="AB206">
            <v>43070</v>
          </cell>
          <cell r="AK206">
            <v>36.832439691855271</v>
          </cell>
          <cell r="AO206">
            <v>270.12536366094554</v>
          </cell>
        </row>
        <row r="207">
          <cell r="AB207">
            <v>43101</v>
          </cell>
          <cell r="AK207">
            <v>36.394078864925063</v>
          </cell>
          <cell r="AO207">
            <v>268.55317536926077</v>
          </cell>
        </row>
        <row r="208">
          <cell r="AB208">
            <v>43132</v>
          </cell>
          <cell r="AK208">
            <v>35.366021896094828</v>
          </cell>
          <cell r="AO208">
            <v>241.27434311148164</v>
          </cell>
        </row>
        <row r="209">
          <cell r="AB209">
            <v>43160</v>
          </cell>
          <cell r="AK209">
            <v>34.084083477862329</v>
          </cell>
          <cell r="AO209">
            <v>265.58194049659329</v>
          </cell>
        </row>
        <row r="210">
          <cell r="AB210">
            <v>43191</v>
          </cell>
          <cell r="AK210">
            <v>30.780287420575441</v>
          </cell>
          <cell r="AO210">
            <v>255.55821634843292</v>
          </cell>
        </row>
        <row r="211">
          <cell r="AB211">
            <v>43221</v>
          </cell>
          <cell r="AK211">
            <v>30.802235294024481</v>
          </cell>
          <cell r="AO211">
            <v>262.53876512437807</v>
          </cell>
        </row>
        <row r="212">
          <cell r="AB212">
            <v>43252</v>
          </cell>
          <cell r="AK212">
            <v>31.348045177255241</v>
          </cell>
          <cell r="AO212">
            <v>252.6270709141325</v>
          </cell>
        </row>
        <row r="213">
          <cell r="AB213">
            <v>43282</v>
          </cell>
          <cell r="AK213">
            <v>31.415382462482153</v>
          </cell>
          <cell r="AO213">
            <v>259.52465136785446</v>
          </cell>
        </row>
        <row r="214">
          <cell r="AB214">
            <v>43313</v>
          </cell>
          <cell r="AK214">
            <v>32.356709116826643</v>
          </cell>
          <cell r="AO214">
            <v>258.00396208903749</v>
          </cell>
        </row>
        <row r="215">
          <cell r="AB215">
            <v>43344</v>
          </cell>
          <cell r="AK215">
            <v>31.832729262942284</v>
          </cell>
          <cell r="AO215">
            <v>248.25928165135718</v>
          </cell>
        </row>
        <row r="216">
          <cell r="AB216">
            <v>43374</v>
          </cell>
          <cell r="AK216">
            <v>32.696906292372645</v>
          </cell>
          <cell r="AO216">
            <v>255.0333022844286</v>
          </cell>
        </row>
        <row r="217">
          <cell r="AB217">
            <v>43405</v>
          </cell>
          <cell r="AK217">
            <v>35.333114760123067</v>
          </cell>
          <cell r="AO217">
            <v>245.398076342884</v>
          </cell>
        </row>
        <row r="218">
          <cell r="AB218">
            <v>43435</v>
          </cell>
          <cell r="AK218">
            <v>36.832439691855271</v>
          </cell>
          <cell r="AO218">
            <v>252.09120510506364</v>
          </cell>
        </row>
        <row r="219">
          <cell r="AB219">
            <v>43466</v>
          </cell>
          <cell r="AK219">
            <v>36.394078864925063</v>
          </cell>
          <cell r="AO219">
            <v>250.60692347665599</v>
          </cell>
        </row>
        <row r="220">
          <cell r="AB220">
            <v>43497</v>
          </cell>
          <cell r="AK220">
            <v>35.366021896094828</v>
          </cell>
          <cell r="AO220">
            <v>225.13643857746385</v>
          </cell>
        </row>
        <row r="221">
          <cell r="AB221">
            <v>43525</v>
          </cell>
          <cell r="AK221">
            <v>33.783421955603721</v>
          </cell>
          <cell r="AO221">
            <v>247.80214541569555</v>
          </cell>
        </row>
        <row r="222">
          <cell r="AB222">
            <v>43556</v>
          </cell>
          <cell r="AK222">
            <v>31.06345947465875</v>
          </cell>
          <cell r="AO222">
            <v>238.43351086179862</v>
          </cell>
        </row>
        <row r="223">
          <cell r="AB223">
            <v>43586</v>
          </cell>
          <cell r="AK223">
            <v>30.802235294024481</v>
          </cell>
          <cell r="AO223">
            <v>244.92990026225203</v>
          </cell>
        </row>
        <row r="224">
          <cell r="AB224">
            <v>43617</v>
          </cell>
          <cell r="AK224">
            <v>31.061904195635613</v>
          </cell>
          <cell r="AO224">
            <v>235.66721994349479</v>
          </cell>
        </row>
        <row r="225">
          <cell r="AB225">
            <v>43647</v>
          </cell>
          <cell r="AK225">
            <v>31.697116395113781</v>
          </cell>
          <cell r="AO225">
            <v>242.08553024790987</v>
          </cell>
        </row>
        <row r="226">
          <cell r="AB226">
            <v>43678</v>
          </cell>
          <cell r="AK226">
            <v>32.315763722535067</v>
          </cell>
          <cell r="AO226">
            <v>240.65065022598554</v>
          </cell>
        </row>
        <row r="227">
          <cell r="AB227">
            <v>43709</v>
          </cell>
          <cell r="AK227">
            <v>31.87524106434153</v>
          </cell>
          <cell r="AO227">
            <v>231.54589463670234</v>
          </cell>
        </row>
        <row r="228">
          <cell r="AB228">
            <v>43739</v>
          </cell>
          <cell r="AK228">
            <v>32.696906292372645</v>
          </cell>
          <cell r="AO228">
            <v>237.84794912103879</v>
          </cell>
        </row>
        <row r="229">
          <cell r="AB229">
            <v>43770</v>
          </cell>
          <cell r="AK229">
            <v>35.286424741622298</v>
          </cell>
          <cell r="AO229">
            <v>228.84667081575188</v>
          </cell>
        </row>
        <row r="230">
          <cell r="AB230">
            <v>43800</v>
          </cell>
          <cell r="AK230">
            <v>36.879946022233334</v>
          </cell>
          <cell r="AO230">
            <v>235.07263011291644</v>
          </cell>
        </row>
        <row r="231">
          <cell r="AB231">
            <v>43831</v>
          </cell>
          <cell r="AK231">
            <v>36.394078864925063</v>
          </cell>
          <cell r="AO231">
            <v>233.67265299100512</v>
          </cell>
        </row>
        <row r="232">
          <cell r="AB232">
            <v>43862</v>
          </cell>
          <cell r="AK232">
            <v>35.372625156833479</v>
          </cell>
          <cell r="AO232">
            <v>217.36893670243191</v>
          </cell>
        </row>
        <row r="233">
          <cell r="AB233">
            <v>43891</v>
          </cell>
          <cell r="AK233">
            <v>33.82660788334632</v>
          </cell>
          <cell r="AO233">
            <v>230.98287014115024</v>
          </cell>
        </row>
        <row r="234">
          <cell r="AB234">
            <v>43922</v>
          </cell>
          <cell r="AK234">
            <v>31.06345947465875</v>
          </cell>
          <cell r="AO234">
            <v>222.23520461820101</v>
          </cell>
        </row>
        <row r="235">
          <cell r="AB235">
            <v>43952</v>
          </cell>
          <cell r="AK235">
            <v>30.489130589683086</v>
          </cell>
          <cell r="AO235">
            <v>228.27493115612975</v>
          </cell>
        </row>
        <row r="236">
          <cell r="AB236">
            <v>43983</v>
          </cell>
          <cell r="AK236">
            <v>31.389145427342424</v>
          </cell>
          <cell r="AO236">
            <v>219.62736301442968</v>
          </cell>
        </row>
        <row r="237">
          <cell r="AB237">
            <v>44013</v>
          </cell>
          <cell r="AK237">
            <v>31.737583632709956</v>
          </cell>
          <cell r="AO237">
            <v>225.59369264412265</v>
          </cell>
        </row>
        <row r="238">
          <cell r="AB238">
            <v>44044</v>
          </cell>
          <cell r="AK238">
            <v>32.030700850884784</v>
          </cell>
          <cell r="AO238">
            <v>224.24126623678836</v>
          </cell>
        </row>
        <row r="239">
          <cell r="AB239">
            <v>44075</v>
          </cell>
          <cell r="AK239">
            <v>32.171209301931228</v>
          </cell>
          <cell r="AO239">
            <v>215.74286355355824</v>
          </cell>
        </row>
        <row r="240">
          <cell r="AB240">
            <v>44105</v>
          </cell>
          <cell r="AK240">
            <v>32.65553039980513</v>
          </cell>
          <cell r="AO240">
            <v>221.59993028682885</v>
          </cell>
        </row>
        <row r="241">
          <cell r="AB241">
            <v>44136</v>
          </cell>
          <cell r="AK241">
            <v>35.008057669294963</v>
          </cell>
          <cell r="AO241">
            <v>213.19924610609601</v>
          </cell>
        </row>
        <row r="242">
          <cell r="AB242">
            <v>44166</v>
          </cell>
          <cell r="AK242">
            <v>37.210686297017347</v>
          </cell>
          <cell r="AO242">
            <v>218.98480887599007</v>
          </cell>
        </row>
        <row r="243">
          <cell r="AB243">
            <v>44197</v>
          </cell>
          <cell r="AK243">
            <v>37.210686297017347</v>
          </cell>
          <cell r="AO243">
            <v>217.66579714983519</v>
          </cell>
        </row>
        <row r="244">
          <cell r="AB244">
            <v>44228</v>
          </cell>
          <cell r="AK244">
            <v>37.210686297017347</v>
          </cell>
          <cell r="AO244">
            <v>216.46629455147794</v>
          </cell>
        </row>
        <row r="245">
          <cell r="AB245">
            <v>44256</v>
          </cell>
          <cell r="AK245">
            <v>37.210686297017347</v>
          </cell>
          <cell r="AO245">
            <v>215.17389616677164</v>
          </cell>
        </row>
        <row r="246">
          <cell r="AB246">
            <v>44287</v>
          </cell>
          <cell r="AK246">
            <v>37.210686297017347</v>
          </cell>
          <cell r="AO246">
            <v>213.91145774207155</v>
          </cell>
        </row>
        <row r="247">
          <cell r="AB247">
            <v>44317</v>
          </cell>
          <cell r="AK247">
            <v>37.210686297017347</v>
          </cell>
          <cell r="AO247">
            <v>212.62283814159088</v>
          </cell>
        </row>
        <row r="248">
          <cell r="AB248">
            <v>44348</v>
          </cell>
          <cell r="AK248">
            <v>37.210686297017347</v>
          </cell>
          <cell r="AO248">
            <v>211.37300365780197</v>
          </cell>
        </row>
        <row r="249">
          <cell r="AB249">
            <v>44378</v>
          </cell>
        </row>
        <row r="250">
          <cell r="AB250">
            <v>44409</v>
          </cell>
        </row>
      </sheetData>
      <sheetData sheetId="2">
        <row r="12">
          <cell r="A12">
            <v>37195</v>
          </cell>
          <cell r="D12">
            <v>-322.28544461000001</v>
          </cell>
        </row>
        <row r="13">
          <cell r="A13">
            <v>37196</v>
          </cell>
          <cell r="D13">
            <v>1.0141167617961404</v>
          </cell>
        </row>
        <row r="14">
          <cell r="A14">
            <v>37226</v>
          </cell>
          <cell r="D14">
            <v>1.0506948693793916</v>
          </cell>
        </row>
        <row r="15">
          <cell r="A15">
            <v>37257</v>
          </cell>
          <cell r="D15">
            <v>-228.85407946000001</v>
          </cell>
        </row>
        <row r="16">
          <cell r="A16">
            <v>37288</v>
          </cell>
          <cell r="D16">
            <v>-206.19153600000001</v>
          </cell>
        </row>
        <row r="17">
          <cell r="A17">
            <v>37316</v>
          </cell>
          <cell r="D17">
            <v>-227.79177157000001</v>
          </cell>
        </row>
        <row r="18">
          <cell r="A18">
            <v>37347</v>
          </cell>
          <cell r="D18">
            <v>-219.91607456</v>
          </cell>
        </row>
        <row r="19">
          <cell r="A19">
            <v>37377</v>
          </cell>
          <cell r="D19">
            <v>-226.70055053999999</v>
          </cell>
        </row>
        <row r="20">
          <cell r="A20">
            <v>37408</v>
          </cell>
          <cell r="D20">
            <v>-218.84952061999999</v>
          </cell>
        </row>
        <row r="21">
          <cell r="A21">
            <v>37438</v>
          </cell>
          <cell r="D21">
            <v>-225.58936903</v>
          </cell>
        </row>
        <row r="22">
          <cell r="A22">
            <v>37469</v>
          </cell>
          <cell r="D22">
            <v>-224.98441656</v>
          </cell>
        </row>
        <row r="23">
          <cell r="A23">
            <v>37500</v>
          </cell>
          <cell r="D23">
            <v>-217.13778464999999</v>
          </cell>
        </row>
        <row r="24">
          <cell r="A24">
            <v>37530</v>
          </cell>
          <cell r="D24">
            <v>-223.76173297</v>
          </cell>
        </row>
        <row r="25">
          <cell r="A25">
            <v>37561</v>
          </cell>
          <cell r="D25">
            <v>-215.89855729999999</v>
          </cell>
        </row>
        <row r="26">
          <cell r="A26">
            <v>37591</v>
          </cell>
          <cell r="D26">
            <v>-222.43988171000001</v>
          </cell>
        </row>
        <row r="27">
          <cell r="A27">
            <v>37622</v>
          </cell>
          <cell r="D27">
            <v>-267.85042021999999</v>
          </cell>
        </row>
        <row r="28">
          <cell r="A28">
            <v>37653</v>
          </cell>
          <cell r="D28">
            <v>-241.09439775000001</v>
          </cell>
        </row>
        <row r="29">
          <cell r="A29">
            <v>37681</v>
          </cell>
          <cell r="D29">
            <v>-266.07223677000002</v>
          </cell>
        </row>
        <row r="30">
          <cell r="A30">
            <v>37712</v>
          </cell>
          <cell r="D30">
            <v>-256.55479018</v>
          </cell>
        </row>
        <row r="31">
          <cell r="A31">
            <v>37742</v>
          </cell>
          <cell r="D31">
            <v>-264.15193051</v>
          </cell>
        </row>
        <row r="32">
          <cell r="A32">
            <v>37773</v>
          </cell>
          <cell r="D32">
            <v>-254.65625747999999</v>
          </cell>
        </row>
        <row r="33">
          <cell r="A33">
            <v>37803</v>
          </cell>
          <cell r="D33">
            <v>-262.15045866999998</v>
          </cell>
        </row>
        <row r="34">
          <cell r="A34">
            <v>37834</v>
          </cell>
          <cell r="D34">
            <v>-261.10289410000001</v>
          </cell>
        </row>
        <row r="35">
          <cell r="A35">
            <v>37865</v>
          </cell>
          <cell r="D35">
            <v>-251.64697282</v>
          </cell>
        </row>
        <row r="36">
          <cell r="A36">
            <v>37895</v>
          </cell>
          <cell r="D36">
            <v>-259.00326632999997</v>
          </cell>
        </row>
        <row r="37">
          <cell r="A37">
            <v>37926</v>
          </cell>
          <cell r="D37">
            <v>-249.64813491000001</v>
          </cell>
        </row>
        <row r="38">
          <cell r="A38">
            <v>37956</v>
          </cell>
          <cell r="D38">
            <v>-256.95609643</v>
          </cell>
        </row>
        <row r="39">
          <cell r="A39">
            <v>37987</v>
          </cell>
          <cell r="D39">
            <v>-199.02941899000001</v>
          </cell>
        </row>
        <row r="40">
          <cell r="A40">
            <v>38018</v>
          </cell>
          <cell r="D40">
            <v>-185.40675902999999</v>
          </cell>
        </row>
        <row r="41">
          <cell r="A41">
            <v>38047</v>
          </cell>
          <cell r="D41">
            <v>-197.40187376</v>
          </cell>
        </row>
        <row r="42">
          <cell r="A42">
            <v>38078</v>
          </cell>
          <cell r="D42">
            <v>-190.20553914999999</v>
          </cell>
        </row>
        <row r="43">
          <cell r="A43">
            <v>38108</v>
          </cell>
          <cell r="D43">
            <v>-195.70750835999999</v>
          </cell>
        </row>
        <row r="44">
          <cell r="A44">
            <v>38139</v>
          </cell>
          <cell r="D44">
            <v>-188.54662611000001</v>
          </cell>
        </row>
        <row r="45">
          <cell r="A45">
            <v>38169</v>
          </cell>
          <cell r="D45">
            <v>-193.97441685999999</v>
          </cell>
        </row>
        <row r="46">
          <cell r="A46">
            <v>38200</v>
          </cell>
          <cell r="D46">
            <v>-193.07924749</v>
          </cell>
        </row>
        <row r="47">
          <cell r="A47">
            <v>38231</v>
          </cell>
          <cell r="D47">
            <v>-185.97541311000001</v>
          </cell>
        </row>
        <row r="48">
          <cell r="A48">
            <v>38261</v>
          </cell>
          <cell r="D48">
            <v>-191.31338353000001</v>
          </cell>
        </row>
        <row r="49">
          <cell r="A49">
            <v>38292</v>
          </cell>
          <cell r="D49">
            <v>-184.31399098</v>
          </cell>
        </row>
        <row r="50">
          <cell r="A50">
            <v>38322</v>
          </cell>
          <cell r="D50">
            <v>-189.62408163999999</v>
          </cell>
        </row>
        <row r="51">
          <cell r="A51">
            <v>38353</v>
          </cell>
          <cell r="D51">
            <v>-188.75679117000001</v>
          </cell>
        </row>
        <row r="52">
          <cell r="A52">
            <v>38384</v>
          </cell>
          <cell r="D52">
            <v>-169.70143567</v>
          </cell>
        </row>
        <row r="53">
          <cell r="A53">
            <v>38412</v>
          </cell>
          <cell r="D53">
            <v>-187.09030397000001</v>
          </cell>
        </row>
        <row r="54">
          <cell r="A54">
            <v>38443</v>
          </cell>
          <cell r="D54">
            <v>-180.19993152000001</v>
          </cell>
        </row>
        <row r="55">
          <cell r="A55">
            <v>38473</v>
          </cell>
          <cell r="D55">
            <v>-185.34623113999999</v>
          </cell>
        </row>
        <row r="56">
          <cell r="A56">
            <v>38504</v>
          </cell>
          <cell r="D56">
            <v>-178.50190513000001</v>
          </cell>
        </row>
        <row r="57">
          <cell r="A57">
            <v>38534</v>
          </cell>
          <cell r="D57">
            <v>-183.58161486</v>
          </cell>
        </row>
        <row r="58">
          <cell r="A58">
            <v>38565</v>
          </cell>
          <cell r="D58">
            <v>-182.67726317</v>
          </cell>
        </row>
        <row r="59">
          <cell r="A59">
            <v>38596</v>
          </cell>
          <cell r="D59">
            <v>-175.90448022999999</v>
          </cell>
        </row>
        <row r="60">
          <cell r="A60">
            <v>38626</v>
          </cell>
          <cell r="D60">
            <v>-180.88339682</v>
          </cell>
        </row>
        <row r="61">
          <cell r="A61">
            <v>38657</v>
          </cell>
          <cell r="D61">
            <v>-174.15939800999999</v>
          </cell>
        </row>
        <row r="62">
          <cell r="A62">
            <v>38687</v>
          </cell>
          <cell r="D62">
            <v>-179.07128890999999</v>
          </cell>
        </row>
        <row r="63">
          <cell r="A63">
            <v>38718</v>
          </cell>
          <cell r="D63">
            <v>-178.14368586000001</v>
          </cell>
        </row>
        <row r="64">
          <cell r="A64">
            <v>38749</v>
          </cell>
          <cell r="D64">
            <v>-160.06220804</v>
          </cell>
        </row>
        <row r="65">
          <cell r="A65">
            <v>38777</v>
          </cell>
          <cell r="D65">
            <v>-176.36632370000001</v>
          </cell>
        </row>
        <row r="66">
          <cell r="A66">
            <v>38808</v>
          </cell>
          <cell r="D66">
            <v>-169.76750182000001</v>
          </cell>
        </row>
        <row r="67">
          <cell r="A67">
            <v>38838</v>
          </cell>
          <cell r="D67">
            <v>-174.51302161999999</v>
          </cell>
        </row>
        <row r="68">
          <cell r="A68">
            <v>38869</v>
          </cell>
          <cell r="D68">
            <v>-167.96647518</v>
          </cell>
        </row>
        <row r="69">
          <cell r="A69">
            <v>38899</v>
          </cell>
          <cell r="D69">
            <v>-172.6446785</v>
          </cell>
        </row>
        <row r="70">
          <cell r="A70">
            <v>38930</v>
          </cell>
          <cell r="D70">
            <v>-171.68972296000001</v>
          </cell>
        </row>
        <row r="71">
          <cell r="A71">
            <v>38961</v>
          </cell>
          <cell r="D71">
            <v>-165.22378137999999</v>
          </cell>
        </row>
        <row r="72">
          <cell r="A72">
            <v>38991</v>
          </cell>
          <cell r="D72">
            <v>-169.84355976000001</v>
          </cell>
        </row>
        <row r="73">
          <cell r="A73">
            <v>39022</v>
          </cell>
          <cell r="D73">
            <v>-163.55022334</v>
          </cell>
        </row>
        <row r="74">
          <cell r="A74">
            <v>39052</v>
          </cell>
          <cell r="D74">
            <v>-168.18694031999999</v>
          </cell>
        </row>
        <row r="75">
          <cell r="A75">
            <v>39083</v>
          </cell>
          <cell r="D75">
            <v>-167.34440576</v>
          </cell>
        </row>
        <row r="76">
          <cell r="A76">
            <v>39114</v>
          </cell>
          <cell r="D76">
            <v>-150.38845219999999</v>
          </cell>
        </row>
        <row r="77">
          <cell r="A77">
            <v>39142</v>
          </cell>
          <cell r="D77">
            <v>-165.73988928</v>
          </cell>
        </row>
        <row r="78">
          <cell r="A78">
            <v>39173</v>
          </cell>
          <cell r="D78">
            <v>-159.57717468000001</v>
          </cell>
        </row>
        <row r="79">
          <cell r="A79">
            <v>39203</v>
          </cell>
          <cell r="D79">
            <v>-164.07992831999999</v>
          </cell>
        </row>
        <row r="80">
          <cell r="A80">
            <v>39234</v>
          </cell>
          <cell r="D80">
            <v>-157.97036836000001</v>
          </cell>
        </row>
        <row r="81">
          <cell r="A81">
            <v>39264</v>
          </cell>
          <cell r="D81">
            <v>-162.4192591</v>
          </cell>
        </row>
        <row r="82">
          <cell r="A82">
            <v>39295</v>
          </cell>
          <cell r="D82">
            <v>-161.5751578</v>
          </cell>
        </row>
        <row r="83">
          <cell r="A83">
            <v>39326</v>
          </cell>
          <cell r="D83">
            <v>-155.54614348000001</v>
          </cell>
        </row>
        <row r="84">
          <cell r="A84">
            <v>39356</v>
          </cell>
          <cell r="D84">
            <v>-159.91410736</v>
          </cell>
        </row>
        <row r="85">
          <cell r="A85">
            <v>39387</v>
          </cell>
          <cell r="D85">
            <v>-153.93872941999999</v>
          </cell>
        </row>
        <row r="86">
          <cell r="A86">
            <v>39417</v>
          </cell>
          <cell r="D86">
            <v>-158.25325445999999</v>
          </cell>
        </row>
        <row r="87">
          <cell r="A87">
            <v>39448</v>
          </cell>
          <cell r="D87">
            <v>-157.40940376</v>
          </cell>
        </row>
        <row r="88">
          <cell r="A88">
            <v>39479</v>
          </cell>
          <cell r="D88">
            <v>-146.46472610000001</v>
          </cell>
        </row>
        <row r="89">
          <cell r="A89">
            <v>39508</v>
          </cell>
          <cell r="D89">
            <v>-155.77672096000001</v>
          </cell>
        </row>
        <row r="90">
          <cell r="A90">
            <v>39539</v>
          </cell>
          <cell r="D90">
            <v>-149.93569751999999</v>
          </cell>
        </row>
        <row r="91">
          <cell r="A91">
            <v>39569</v>
          </cell>
          <cell r="D91">
            <v>-154.11789288</v>
          </cell>
        </row>
        <row r="92">
          <cell r="A92">
            <v>39600</v>
          </cell>
          <cell r="D92">
            <v>-148.33103557999999</v>
          </cell>
        </row>
        <row r="93">
          <cell r="A93">
            <v>39630</v>
          </cell>
          <cell r="D93">
            <v>-152.46048174000001</v>
          </cell>
        </row>
        <row r="94">
          <cell r="A94">
            <v>39661</v>
          </cell>
          <cell r="D94">
            <v>-151.61884304</v>
          </cell>
        </row>
        <row r="95">
          <cell r="A95">
            <v>39692</v>
          </cell>
          <cell r="D95">
            <v>-145.91390562000001</v>
          </cell>
        </row>
        <row r="96">
          <cell r="A96">
            <v>39722</v>
          </cell>
          <cell r="D96">
            <v>-149.96421090000001</v>
          </cell>
        </row>
        <row r="97">
          <cell r="A97">
            <v>39753</v>
          </cell>
          <cell r="D97">
            <v>-144.31372074000001</v>
          </cell>
        </row>
        <row r="98">
          <cell r="A98">
            <v>39783</v>
          </cell>
          <cell r="D98">
            <v>-148.31184003999999</v>
          </cell>
        </row>
        <row r="99">
          <cell r="A99">
            <v>39814</v>
          </cell>
          <cell r="D99">
            <v>-147.47308282</v>
          </cell>
        </row>
        <row r="100">
          <cell r="A100">
            <v>39845</v>
          </cell>
          <cell r="D100">
            <v>-132.44454986</v>
          </cell>
        </row>
        <row r="101">
          <cell r="A101">
            <v>39873</v>
          </cell>
          <cell r="D101">
            <v>-145.87873999999999</v>
          </cell>
        </row>
        <row r="102">
          <cell r="A102">
            <v>39904</v>
          </cell>
          <cell r="D102">
            <v>-140.36338652000001</v>
          </cell>
        </row>
        <row r="103">
          <cell r="A103">
            <v>39934</v>
          </cell>
          <cell r="D103">
            <v>-144.23337194000001</v>
          </cell>
        </row>
        <row r="104">
          <cell r="A104">
            <v>39965</v>
          </cell>
          <cell r="D104">
            <v>-138.77272108</v>
          </cell>
        </row>
        <row r="105">
          <cell r="A105">
            <v>39995</v>
          </cell>
          <cell r="D105">
            <v>-142.59138795999999</v>
          </cell>
        </row>
        <row r="106">
          <cell r="A106">
            <v>40026</v>
          </cell>
          <cell r="D106">
            <v>-141.75833448</v>
          </cell>
        </row>
        <row r="107">
          <cell r="A107">
            <v>40057</v>
          </cell>
          <cell r="D107">
            <v>-136.38026737999999</v>
          </cell>
        </row>
        <row r="108">
          <cell r="A108">
            <v>40087</v>
          </cell>
          <cell r="D108">
            <v>-140.12204416</v>
          </cell>
        </row>
        <row r="109">
          <cell r="A109">
            <v>40118</v>
          </cell>
          <cell r="D109">
            <v>-134.79876942000001</v>
          </cell>
        </row>
        <row r="110">
          <cell r="A110">
            <v>40148</v>
          </cell>
          <cell r="D110">
            <v>-138.48991282</v>
          </cell>
        </row>
        <row r="111">
          <cell r="A111">
            <v>40179</v>
          </cell>
          <cell r="D111">
            <v>-137.66215918</v>
          </cell>
        </row>
        <row r="112">
          <cell r="A112">
            <v>40210</v>
          </cell>
          <cell r="D112">
            <v>-123.59344158</v>
          </cell>
        </row>
        <row r="113">
          <cell r="A113">
            <v>40238</v>
          </cell>
          <cell r="D113">
            <v>-136.09007832</v>
          </cell>
        </row>
        <row r="114">
          <cell r="A114">
            <v>40269</v>
          </cell>
          <cell r="D114">
            <v>-130.90247156000001</v>
          </cell>
        </row>
        <row r="115">
          <cell r="A115">
            <v>40299</v>
          </cell>
          <cell r="D115">
            <v>-134.46952203999999</v>
          </cell>
        </row>
        <row r="116">
          <cell r="A116">
            <v>40330</v>
          </cell>
          <cell r="D116">
            <v>-129.33670455999999</v>
          </cell>
        </row>
        <row r="117">
          <cell r="A117">
            <v>40360</v>
          </cell>
          <cell r="D117">
            <v>-132.85414589999999</v>
          </cell>
        </row>
        <row r="118">
          <cell r="A118">
            <v>40391</v>
          </cell>
          <cell r="D118">
            <v>-132.0352929</v>
          </cell>
        </row>
        <row r="119">
          <cell r="A119">
            <v>40422</v>
          </cell>
          <cell r="D119">
            <v>-126.98505204</v>
          </cell>
        </row>
        <row r="120">
          <cell r="A120">
            <v>40452</v>
          </cell>
          <cell r="D120">
            <v>-130.42826160000001</v>
          </cell>
        </row>
        <row r="121">
          <cell r="A121">
            <v>40483</v>
          </cell>
          <cell r="D121">
            <v>-125.4327186</v>
          </cell>
        </row>
        <row r="122">
          <cell r="A122">
            <v>40513</v>
          </cell>
          <cell r="D122">
            <v>-128.82710847999999</v>
          </cell>
        </row>
        <row r="123">
          <cell r="A123">
            <v>40544</v>
          </cell>
          <cell r="D123">
            <v>-42.976715030000001</v>
          </cell>
        </row>
        <row r="124">
          <cell r="A124">
            <v>40575</v>
          </cell>
          <cell r="D124">
            <v>-38.572144289999997</v>
          </cell>
        </row>
        <row r="125">
          <cell r="A125">
            <v>40603</v>
          </cell>
          <cell r="D125">
            <v>-42.45981802</v>
          </cell>
        </row>
        <row r="126">
          <cell r="A126">
            <v>40634</v>
          </cell>
          <cell r="D126">
            <v>-40.828108540000002</v>
          </cell>
        </row>
        <row r="127">
          <cell r="A127">
            <v>40664</v>
          </cell>
          <cell r="D127">
            <v>-41.927557700000001</v>
          </cell>
        </row>
        <row r="128">
          <cell r="A128">
            <v>40695</v>
          </cell>
          <cell r="D128">
            <v>-40.314128719999999</v>
          </cell>
        </row>
        <row r="129">
          <cell r="A129">
            <v>40725</v>
          </cell>
          <cell r="D129">
            <v>-41.397576860000001</v>
          </cell>
        </row>
        <row r="130">
          <cell r="A130">
            <v>40756</v>
          </cell>
          <cell r="D130">
            <v>-41.129142880000003</v>
          </cell>
        </row>
        <row r="131">
          <cell r="A131">
            <v>40787</v>
          </cell>
          <cell r="D131">
            <v>-39.543222749999998</v>
          </cell>
        </row>
        <row r="132">
          <cell r="A132">
            <v>40817</v>
          </cell>
          <cell r="D132">
            <v>-40.617642019999998</v>
          </cell>
        </row>
        <row r="133">
          <cell r="A133">
            <v>40848</v>
          </cell>
          <cell r="D133">
            <v>-39.090154419999998</v>
          </cell>
        </row>
        <row r="134">
          <cell r="A134">
            <v>40878</v>
          </cell>
          <cell r="D134">
            <v>-40.176716570000004</v>
          </cell>
        </row>
        <row r="135">
          <cell r="A135">
            <v>40909</v>
          </cell>
          <cell r="D135">
            <v>-39.95388337</v>
          </cell>
        </row>
        <row r="136">
          <cell r="A136">
            <v>40940</v>
          </cell>
          <cell r="D136">
            <v>-37.168540450000002</v>
          </cell>
        </row>
        <row r="137">
          <cell r="A137">
            <v>40969</v>
          </cell>
          <cell r="D137">
            <v>-39.524973379999999</v>
          </cell>
        </row>
        <row r="138">
          <cell r="A138">
            <v>41000</v>
          </cell>
          <cell r="D138">
            <v>-38.036708900000001</v>
          </cell>
        </row>
        <row r="139">
          <cell r="A139">
            <v>41030</v>
          </cell>
          <cell r="D139">
            <v>-39.092131019999997</v>
          </cell>
        </row>
        <row r="140">
          <cell r="A140">
            <v>41061</v>
          </cell>
          <cell r="D140">
            <v>-37.619423240000003</v>
          </cell>
        </row>
        <row r="141">
          <cell r="A141">
            <v>41091</v>
          </cell>
          <cell r="D141">
            <v>-38.662529329999998</v>
          </cell>
        </row>
        <row r="142">
          <cell r="A142">
            <v>41122</v>
          </cell>
          <cell r="D142">
            <v>-38.445448370000001</v>
          </cell>
        </row>
        <row r="143">
          <cell r="A143">
            <v>41153</v>
          </cell>
          <cell r="D143">
            <v>-36.996003309999999</v>
          </cell>
        </row>
        <row r="144">
          <cell r="A144">
            <v>41183</v>
          </cell>
          <cell r="D144">
            <v>-38.020729729999999</v>
          </cell>
        </row>
        <row r="145">
          <cell r="A145">
            <v>41214</v>
          </cell>
          <cell r="D145">
            <v>-36.586576209999997</v>
          </cell>
        </row>
        <row r="146">
          <cell r="A146">
            <v>41244</v>
          </cell>
          <cell r="D146">
            <v>-37.599245269999997</v>
          </cell>
        </row>
        <row r="147">
          <cell r="A147">
            <v>41275</v>
          </cell>
          <cell r="D147">
            <v>-37.386286660000003</v>
          </cell>
        </row>
        <row r="148">
          <cell r="A148">
            <v>41306</v>
          </cell>
          <cell r="D148">
            <v>-33.576662450000001</v>
          </cell>
        </row>
        <row r="149">
          <cell r="A149">
            <v>41334</v>
          </cell>
          <cell r="D149">
            <v>-36.983281980000001</v>
          </cell>
        </row>
        <row r="150">
          <cell r="A150">
            <v>41365</v>
          </cell>
          <cell r="D150">
            <v>-35.586525709999997</v>
          </cell>
        </row>
        <row r="151">
          <cell r="A151">
            <v>41395</v>
          </cell>
          <cell r="D151">
            <v>-36.56978874</v>
          </cell>
        </row>
        <row r="152">
          <cell r="A152">
            <v>41426</v>
          </cell>
          <cell r="D152">
            <v>-35.187955819999999</v>
          </cell>
        </row>
        <row r="153">
          <cell r="A153">
            <v>41456</v>
          </cell>
          <cell r="D153">
            <v>-36.159517000000001</v>
          </cell>
        </row>
        <row r="154">
          <cell r="A154">
            <v>41487</v>
          </cell>
          <cell r="D154">
            <v>-35.952251420000003</v>
          </cell>
        </row>
        <row r="155">
          <cell r="A155">
            <v>41518</v>
          </cell>
          <cell r="D155">
            <v>-34.59272524</v>
          </cell>
        </row>
        <row r="156">
          <cell r="A156">
            <v>41548</v>
          </cell>
          <cell r="D156">
            <v>-35.546829860000003</v>
          </cell>
        </row>
        <row r="157">
          <cell r="A157">
            <v>41579</v>
          </cell>
          <cell r="D157">
            <v>-34.201961019999999</v>
          </cell>
        </row>
        <row r="158">
          <cell r="A158">
            <v>41609</v>
          </cell>
          <cell r="D158">
            <v>-35.144618149999999</v>
          </cell>
        </row>
        <row r="159">
          <cell r="A159">
            <v>41640</v>
          </cell>
          <cell r="D159">
            <v>-34.941443939999999</v>
          </cell>
        </row>
        <row r="160">
          <cell r="A160">
            <v>41671</v>
          </cell>
          <cell r="D160">
            <v>-31.377248569999999</v>
          </cell>
        </row>
        <row r="161">
          <cell r="A161">
            <v>41699</v>
          </cell>
          <cell r="D161">
            <v>-34.557041490000003</v>
          </cell>
        </row>
        <row r="162">
          <cell r="A162">
            <v>41730</v>
          </cell>
          <cell r="D162">
            <v>-33.247999360000001</v>
          </cell>
        </row>
        <row r="163">
          <cell r="A163">
            <v>41760</v>
          </cell>
          <cell r="D163">
            <v>-34.162752400000002</v>
          </cell>
        </row>
        <row r="164">
          <cell r="A164">
            <v>41791</v>
          </cell>
          <cell r="D164">
            <v>-32.867999040000001</v>
          </cell>
        </row>
        <row r="165">
          <cell r="A165">
            <v>41821</v>
          </cell>
          <cell r="D165">
            <v>-33.771653690000001</v>
          </cell>
        </row>
        <row r="166">
          <cell r="A166">
            <v>41852</v>
          </cell>
          <cell r="D166">
            <v>-33.574119269999997</v>
          </cell>
        </row>
        <row r="167">
          <cell r="A167">
            <v>41883</v>
          </cell>
          <cell r="D167">
            <v>-32.30071581</v>
          </cell>
        </row>
        <row r="168">
          <cell r="A168">
            <v>41913</v>
          </cell>
          <cell r="D168">
            <v>-33.187820309999999</v>
          </cell>
        </row>
        <row r="169">
          <cell r="A169">
            <v>41944</v>
          </cell>
          <cell r="D169">
            <v>-31.928439969999999</v>
          </cell>
        </row>
        <row r="170">
          <cell r="A170">
            <v>41974</v>
          </cell>
          <cell r="D170">
            <v>-32.804695469999999</v>
          </cell>
        </row>
        <row r="171">
          <cell r="A171">
            <v>42005</v>
          </cell>
          <cell r="D171">
            <v>-32.61120683</v>
          </cell>
        </row>
        <row r="172">
          <cell r="A172">
            <v>42036</v>
          </cell>
          <cell r="D172">
            <v>-29.281257579999998</v>
          </cell>
        </row>
        <row r="173">
          <cell r="A173">
            <v>42064</v>
          </cell>
          <cell r="D173">
            <v>-32.245210589999999</v>
          </cell>
        </row>
        <row r="174">
          <cell r="A174">
            <v>42095</v>
          </cell>
          <cell r="D174">
            <v>-31.020088210000001</v>
          </cell>
        </row>
        <row r="175">
          <cell r="A175">
            <v>42125</v>
          </cell>
          <cell r="D175">
            <v>-31.869912020000001</v>
          </cell>
        </row>
        <row r="176">
          <cell r="A176">
            <v>42156</v>
          </cell>
          <cell r="D176">
            <v>-30.65844543</v>
          </cell>
        </row>
        <row r="177">
          <cell r="A177">
            <v>42186</v>
          </cell>
          <cell r="D177">
            <v>-31.497761879999999</v>
          </cell>
        </row>
        <row r="178">
          <cell r="A178">
            <v>42217</v>
          </cell>
          <cell r="D178">
            <v>-31.309840430000001</v>
          </cell>
        </row>
        <row r="179">
          <cell r="A179">
            <v>42248</v>
          </cell>
          <cell r="D179">
            <v>-30.11876994</v>
          </cell>
        </row>
        <row r="180">
          <cell r="A180">
            <v>42278</v>
          </cell>
          <cell r="D180">
            <v>-30.942423519999998</v>
          </cell>
        </row>
        <row r="181">
          <cell r="A181">
            <v>42309</v>
          </cell>
          <cell r="D181">
            <v>-29.764744499999999</v>
          </cell>
        </row>
        <row r="182">
          <cell r="A182">
            <v>42339</v>
          </cell>
          <cell r="D182">
            <v>-30.5781344</v>
          </cell>
        </row>
        <row r="183">
          <cell r="A183">
            <v>42370</v>
          </cell>
          <cell r="D183">
            <v>0</v>
          </cell>
        </row>
        <row r="184">
          <cell r="A184">
            <v>42401</v>
          </cell>
          <cell r="D184">
            <v>0</v>
          </cell>
        </row>
        <row r="185">
          <cell r="A185">
            <v>42430</v>
          </cell>
          <cell r="D185">
            <v>0</v>
          </cell>
        </row>
        <row r="186">
          <cell r="A186">
            <v>42461</v>
          </cell>
          <cell r="D186">
            <v>0</v>
          </cell>
        </row>
        <row r="187">
          <cell r="A187">
            <v>42491</v>
          </cell>
          <cell r="D187">
            <v>0</v>
          </cell>
        </row>
        <row r="188">
          <cell r="A188">
            <v>42522</v>
          </cell>
          <cell r="D188">
            <v>0</v>
          </cell>
        </row>
        <row r="200">
          <cell r="A200">
            <v>37195</v>
          </cell>
          <cell r="D200">
            <v>1.077385E-2</v>
          </cell>
        </row>
        <row r="201">
          <cell r="A201">
            <v>37196</v>
          </cell>
          <cell r="D201">
            <v>89.654348159999998</v>
          </cell>
        </row>
        <row r="202">
          <cell r="A202">
            <v>37226</v>
          </cell>
          <cell r="D202">
            <v>92.400785679999998</v>
          </cell>
        </row>
        <row r="203">
          <cell r="A203">
            <v>37257</v>
          </cell>
          <cell r="D203">
            <v>-168.95267612999999</v>
          </cell>
        </row>
        <row r="204">
          <cell r="A204">
            <v>37288</v>
          </cell>
          <cell r="D204">
            <v>-152.22193931999999</v>
          </cell>
        </row>
        <row r="205">
          <cell r="A205">
            <v>37316</v>
          </cell>
          <cell r="D205">
            <v>-168.16842195999999</v>
          </cell>
        </row>
        <row r="206">
          <cell r="A206">
            <v>37347</v>
          </cell>
          <cell r="D206">
            <v>-118.07574474</v>
          </cell>
        </row>
        <row r="207">
          <cell r="A207">
            <v>37377</v>
          </cell>
          <cell r="D207">
            <v>-121.7184164</v>
          </cell>
        </row>
        <row r="208">
          <cell r="A208">
            <v>37408</v>
          </cell>
          <cell r="D208">
            <v>-117.50309832000001</v>
          </cell>
        </row>
        <row r="209">
          <cell r="A209">
            <v>37438</v>
          </cell>
          <cell r="D209">
            <v>-121.12180886</v>
          </cell>
        </row>
        <row r="210">
          <cell r="A210">
            <v>37469</v>
          </cell>
          <cell r="D210">
            <v>-120.79700219999999</v>
          </cell>
        </row>
        <row r="211">
          <cell r="A211">
            <v>37500</v>
          </cell>
          <cell r="D211">
            <v>-116.58404548</v>
          </cell>
        </row>
        <row r="212">
          <cell r="A212">
            <v>37530</v>
          </cell>
          <cell r="D212">
            <v>-120.14052778</v>
          </cell>
        </row>
        <row r="213">
          <cell r="A213">
            <v>37561</v>
          </cell>
          <cell r="D213">
            <v>-246.32721304</v>
          </cell>
        </row>
        <row r="214">
          <cell r="A214">
            <v>37591</v>
          </cell>
          <cell r="D214">
            <v>-253.79046905999999</v>
          </cell>
        </row>
        <row r="215">
          <cell r="A215">
            <v>37622</v>
          </cell>
          <cell r="D215">
            <v>-193.44752571999999</v>
          </cell>
        </row>
        <row r="216">
          <cell r="A216">
            <v>37653</v>
          </cell>
          <cell r="D216">
            <v>-174.12373170999999</v>
          </cell>
        </row>
        <row r="217">
          <cell r="A217">
            <v>37681</v>
          </cell>
          <cell r="D217">
            <v>-192.16328211000001</v>
          </cell>
        </row>
        <row r="218">
          <cell r="A218">
            <v>37712</v>
          </cell>
          <cell r="D218">
            <v>-142.53043898000001</v>
          </cell>
        </row>
        <row r="219">
          <cell r="A219">
            <v>37742</v>
          </cell>
          <cell r="D219">
            <v>-146.75107249999999</v>
          </cell>
        </row>
        <row r="220">
          <cell r="A220">
            <v>37773</v>
          </cell>
          <cell r="D220">
            <v>-141.47569860999999</v>
          </cell>
        </row>
        <row r="221">
          <cell r="A221">
            <v>37803</v>
          </cell>
          <cell r="D221">
            <v>-145.63914370000001</v>
          </cell>
        </row>
        <row r="222">
          <cell r="A222">
            <v>37834</v>
          </cell>
          <cell r="D222">
            <v>-145.05716337999999</v>
          </cell>
        </row>
        <row r="223">
          <cell r="A223">
            <v>37865</v>
          </cell>
          <cell r="D223">
            <v>-139.80387378</v>
          </cell>
        </row>
        <row r="224">
          <cell r="A224">
            <v>37895</v>
          </cell>
          <cell r="D224">
            <v>-143.89070351999999</v>
          </cell>
        </row>
        <row r="225">
          <cell r="A225">
            <v>37926</v>
          </cell>
          <cell r="D225">
            <v>-221.90945325000001</v>
          </cell>
        </row>
        <row r="226">
          <cell r="A226">
            <v>37956</v>
          </cell>
          <cell r="D226">
            <v>-228.40541904</v>
          </cell>
        </row>
        <row r="227">
          <cell r="A227">
            <v>37987</v>
          </cell>
          <cell r="D227">
            <v>-184.81303192999999</v>
          </cell>
        </row>
        <row r="228">
          <cell r="A228">
            <v>38018</v>
          </cell>
          <cell r="D228">
            <v>-172.16341911000001</v>
          </cell>
        </row>
        <row r="229">
          <cell r="A229">
            <v>38047</v>
          </cell>
          <cell r="D229">
            <v>-183.30173991999999</v>
          </cell>
        </row>
        <row r="230">
          <cell r="A230">
            <v>38078</v>
          </cell>
          <cell r="D230">
            <v>-176.61942920000001</v>
          </cell>
        </row>
        <row r="231">
          <cell r="A231">
            <v>38108</v>
          </cell>
          <cell r="D231">
            <v>-181.72840062</v>
          </cell>
        </row>
        <row r="232">
          <cell r="A232">
            <v>38139</v>
          </cell>
          <cell r="D232">
            <v>-175.07900996999999</v>
          </cell>
        </row>
        <row r="233">
          <cell r="A233">
            <v>38169</v>
          </cell>
          <cell r="D233">
            <v>-180.11910137000001</v>
          </cell>
        </row>
        <row r="234">
          <cell r="A234">
            <v>38200</v>
          </cell>
          <cell r="D234">
            <v>-179.28787267999999</v>
          </cell>
        </row>
        <row r="235">
          <cell r="A235">
            <v>38231</v>
          </cell>
          <cell r="D235">
            <v>-172.69145502000001</v>
          </cell>
        </row>
        <row r="236">
          <cell r="A236">
            <v>38261</v>
          </cell>
          <cell r="D236">
            <v>-177.64814186000001</v>
          </cell>
        </row>
        <row r="237">
          <cell r="A237">
            <v>38292</v>
          </cell>
          <cell r="D237">
            <v>-171.14870590999999</v>
          </cell>
        </row>
        <row r="238">
          <cell r="A238">
            <v>38322</v>
          </cell>
          <cell r="D238">
            <v>-176.07950438</v>
          </cell>
        </row>
        <row r="239">
          <cell r="A239">
            <v>38353</v>
          </cell>
          <cell r="D239">
            <v>-161.79153529999999</v>
          </cell>
        </row>
        <row r="240">
          <cell r="A240">
            <v>38384</v>
          </cell>
          <cell r="D240">
            <v>-145.45837341999999</v>
          </cell>
        </row>
        <row r="241">
          <cell r="A241">
            <v>38412</v>
          </cell>
          <cell r="D241">
            <v>-160.3631177</v>
          </cell>
        </row>
        <row r="242">
          <cell r="A242">
            <v>38443</v>
          </cell>
          <cell r="D242">
            <v>-154.45708415999999</v>
          </cell>
        </row>
        <row r="243">
          <cell r="A243">
            <v>38473</v>
          </cell>
          <cell r="D243">
            <v>-158.86819811999999</v>
          </cell>
        </row>
        <row r="244">
          <cell r="A244">
            <v>38504</v>
          </cell>
          <cell r="D244">
            <v>-153.00163298000001</v>
          </cell>
        </row>
        <row r="245">
          <cell r="A245">
            <v>38534</v>
          </cell>
          <cell r="D245">
            <v>-157.35566987999999</v>
          </cell>
        </row>
        <row r="246">
          <cell r="A246">
            <v>38565</v>
          </cell>
          <cell r="D246">
            <v>-156.58051130000001</v>
          </cell>
        </row>
        <row r="247">
          <cell r="A247">
            <v>38596</v>
          </cell>
          <cell r="D247">
            <v>-150.77526878</v>
          </cell>
        </row>
        <row r="248">
          <cell r="A248">
            <v>38626</v>
          </cell>
          <cell r="D248">
            <v>-155.04291155999999</v>
          </cell>
        </row>
        <row r="249">
          <cell r="A249">
            <v>38657</v>
          </cell>
          <cell r="D249">
            <v>-136.83952701999999</v>
          </cell>
        </row>
        <row r="250">
          <cell r="A250">
            <v>38687</v>
          </cell>
          <cell r="D250">
            <v>-140.69886987000001</v>
          </cell>
        </row>
        <row r="251">
          <cell r="A251">
            <v>38718</v>
          </cell>
          <cell r="D251">
            <v>-114.52094092</v>
          </cell>
        </row>
        <row r="252">
          <cell r="A252">
            <v>38749</v>
          </cell>
          <cell r="D252">
            <v>-102.89713374999999</v>
          </cell>
        </row>
        <row r="253">
          <cell r="A253">
            <v>38777</v>
          </cell>
          <cell r="D253">
            <v>-113.37835095</v>
          </cell>
        </row>
        <row r="254">
          <cell r="A254">
            <v>38808</v>
          </cell>
          <cell r="D254">
            <v>-109.13625116</v>
          </cell>
        </row>
        <row r="255">
          <cell r="A255">
            <v>38838</v>
          </cell>
          <cell r="D255">
            <v>-112.18694248</v>
          </cell>
        </row>
        <row r="256">
          <cell r="A256">
            <v>38869</v>
          </cell>
          <cell r="D256">
            <v>-107.97844832</v>
          </cell>
        </row>
        <row r="257">
          <cell r="A257">
            <v>38899</v>
          </cell>
          <cell r="D257">
            <v>-110.98586474</v>
          </cell>
        </row>
        <row r="258">
          <cell r="A258">
            <v>38930</v>
          </cell>
          <cell r="D258">
            <v>-110.37196476</v>
          </cell>
        </row>
        <row r="259">
          <cell r="A259">
            <v>38961</v>
          </cell>
          <cell r="D259">
            <v>-106.21528803</v>
          </cell>
        </row>
        <row r="260">
          <cell r="A260">
            <v>38991</v>
          </cell>
          <cell r="D260">
            <v>-109.18514557</v>
          </cell>
        </row>
        <row r="261">
          <cell r="A261">
            <v>39022</v>
          </cell>
          <cell r="D261">
            <v>-105.13942929</v>
          </cell>
        </row>
        <row r="262">
          <cell r="A262">
            <v>39052</v>
          </cell>
          <cell r="D262">
            <v>-108.12017591999999</v>
          </cell>
        </row>
        <row r="263">
          <cell r="A263">
            <v>39083</v>
          </cell>
          <cell r="D263">
            <v>-95.625374719999996</v>
          </cell>
        </row>
        <row r="264">
          <cell r="A264">
            <v>39114</v>
          </cell>
          <cell r="D264">
            <v>-85.936258409999994</v>
          </cell>
        </row>
        <row r="265">
          <cell r="A265">
            <v>39142</v>
          </cell>
          <cell r="D265">
            <v>-94.708508170000002</v>
          </cell>
        </row>
        <row r="266">
          <cell r="A266">
            <v>39173</v>
          </cell>
          <cell r="D266">
            <v>-91.186956969999997</v>
          </cell>
        </row>
        <row r="267">
          <cell r="A267">
            <v>39203</v>
          </cell>
          <cell r="D267">
            <v>-93.759959050000006</v>
          </cell>
        </row>
        <row r="268">
          <cell r="A268">
            <v>39234</v>
          </cell>
          <cell r="D268">
            <v>-90.268781910000001</v>
          </cell>
        </row>
        <row r="269">
          <cell r="A269">
            <v>39264</v>
          </cell>
          <cell r="D269">
            <v>-92.811005199999997</v>
          </cell>
        </row>
        <row r="270">
          <cell r="A270">
            <v>39295</v>
          </cell>
          <cell r="D270">
            <v>-92.328661589999996</v>
          </cell>
        </row>
        <row r="271">
          <cell r="A271">
            <v>39326</v>
          </cell>
          <cell r="D271">
            <v>-88.883510560000005</v>
          </cell>
        </row>
        <row r="272">
          <cell r="A272">
            <v>39356</v>
          </cell>
          <cell r="D272">
            <v>-91.379489930000005</v>
          </cell>
        </row>
        <row r="273">
          <cell r="A273">
            <v>39387</v>
          </cell>
          <cell r="D273">
            <v>-87.964988230000003</v>
          </cell>
        </row>
        <row r="274">
          <cell r="A274">
            <v>39417</v>
          </cell>
          <cell r="D274">
            <v>-90.430431119999994</v>
          </cell>
        </row>
        <row r="275">
          <cell r="A275">
            <v>39448</v>
          </cell>
          <cell r="D275">
            <v>-89.948230719999998</v>
          </cell>
        </row>
        <row r="276">
          <cell r="A276">
            <v>39479</v>
          </cell>
          <cell r="D276">
            <v>-83.69412921</v>
          </cell>
        </row>
        <row r="277">
          <cell r="A277">
            <v>39508</v>
          </cell>
          <cell r="D277">
            <v>-89.015269119999999</v>
          </cell>
        </row>
        <row r="278">
          <cell r="A278">
            <v>39539</v>
          </cell>
          <cell r="D278">
            <v>-85.677541450000007</v>
          </cell>
        </row>
        <row r="279">
          <cell r="A279">
            <v>39569</v>
          </cell>
          <cell r="D279">
            <v>-88.067367349999998</v>
          </cell>
        </row>
        <row r="280">
          <cell r="A280">
            <v>39600</v>
          </cell>
          <cell r="D280">
            <v>-84.760591759999997</v>
          </cell>
        </row>
        <row r="281">
          <cell r="A281">
            <v>39630</v>
          </cell>
          <cell r="D281">
            <v>-87.120275289999995</v>
          </cell>
        </row>
        <row r="282">
          <cell r="A282">
            <v>39661</v>
          </cell>
          <cell r="D282">
            <v>-86.639338890000005</v>
          </cell>
        </row>
        <row r="283">
          <cell r="A283">
            <v>39692</v>
          </cell>
          <cell r="D283">
            <v>-83.379374630000001</v>
          </cell>
        </row>
        <row r="284">
          <cell r="A284">
            <v>39722</v>
          </cell>
          <cell r="D284">
            <v>-85.693834789999997</v>
          </cell>
        </row>
        <row r="285">
          <cell r="A285">
            <v>39753</v>
          </cell>
          <cell r="D285">
            <v>-82.464983279999998</v>
          </cell>
        </row>
        <row r="286">
          <cell r="A286">
            <v>39783</v>
          </cell>
          <cell r="D286">
            <v>-84.749622880000004</v>
          </cell>
        </row>
        <row r="287">
          <cell r="A287">
            <v>39814</v>
          </cell>
          <cell r="D287">
            <v>-84.270333039999997</v>
          </cell>
        </row>
        <row r="288">
          <cell r="A288">
            <v>39845</v>
          </cell>
          <cell r="D288">
            <v>-75.682599920000001</v>
          </cell>
        </row>
        <row r="289">
          <cell r="A289">
            <v>39873</v>
          </cell>
          <cell r="D289">
            <v>-83.359280010000006</v>
          </cell>
        </row>
        <row r="290">
          <cell r="A290">
            <v>39904</v>
          </cell>
          <cell r="D290">
            <v>-80.207649439999997</v>
          </cell>
        </row>
        <row r="291">
          <cell r="A291">
            <v>39934</v>
          </cell>
          <cell r="D291">
            <v>-82.419069669999999</v>
          </cell>
        </row>
        <row r="292">
          <cell r="A292">
            <v>39965</v>
          </cell>
          <cell r="D292">
            <v>-79.298697750000002</v>
          </cell>
        </row>
        <row r="293">
          <cell r="A293">
            <v>39995</v>
          </cell>
          <cell r="D293">
            <v>-81.480793129999995</v>
          </cell>
        </row>
        <row r="294">
          <cell r="A294">
            <v>40026</v>
          </cell>
          <cell r="D294">
            <v>-81.004762560000003</v>
          </cell>
        </row>
        <row r="295">
          <cell r="A295">
            <v>40057</v>
          </cell>
          <cell r="D295">
            <v>-77.931581350000002</v>
          </cell>
        </row>
        <row r="296">
          <cell r="A296">
            <v>40087</v>
          </cell>
          <cell r="D296">
            <v>-80.069739530000007</v>
          </cell>
        </row>
        <row r="297">
          <cell r="A297">
            <v>40118</v>
          </cell>
          <cell r="D297">
            <v>-77.027868229999996</v>
          </cell>
        </row>
        <row r="298">
          <cell r="A298">
            <v>40148</v>
          </cell>
          <cell r="D298">
            <v>-79.137093039999996</v>
          </cell>
        </row>
        <row r="299">
          <cell r="A299">
            <v>40179</v>
          </cell>
          <cell r="D299">
            <v>-78.664090950000002</v>
          </cell>
        </row>
        <row r="300">
          <cell r="A300">
            <v>40210</v>
          </cell>
          <cell r="D300">
            <v>-70.624823759999998</v>
          </cell>
        </row>
        <row r="301">
          <cell r="A301">
            <v>40238</v>
          </cell>
          <cell r="D301">
            <v>-77.765759029999998</v>
          </cell>
        </row>
        <row r="302">
          <cell r="A302">
            <v>40269</v>
          </cell>
          <cell r="D302">
            <v>-74.801412330000005</v>
          </cell>
        </row>
        <row r="303">
          <cell r="A303">
            <v>40299</v>
          </cell>
          <cell r="D303">
            <v>-76.839726880000001</v>
          </cell>
        </row>
        <row r="304">
          <cell r="A304">
            <v>40330</v>
          </cell>
          <cell r="D304">
            <v>-73.906688310000007</v>
          </cell>
        </row>
        <row r="305">
          <cell r="A305">
            <v>40360</v>
          </cell>
          <cell r="D305">
            <v>-75.916654800000003</v>
          </cell>
        </row>
        <row r="306">
          <cell r="A306">
            <v>40391</v>
          </cell>
          <cell r="D306">
            <v>-75.448738789999993</v>
          </cell>
        </row>
        <row r="307">
          <cell r="A307">
            <v>40422</v>
          </cell>
          <cell r="D307">
            <v>-72.562886890000001</v>
          </cell>
        </row>
        <row r="308">
          <cell r="A308">
            <v>40452</v>
          </cell>
          <cell r="D308">
            <v>-74.530435199999999</v>
          </cell>
        </row>
        <row r="309">
          <cell r="A309">
            <v>40483</v>
          </cell>
          <cell r="D309">
            <v>-71.675839199999999</v>
          </cell>
        </row>
        <row r="310">
          <cell r="A310">
            <v>40513</v>
          </cell>
          <cell r="D310">
            <v>-73.615490570000006</v>
          </cell>
        </row>
        <row r="311">
          <cell r="A311">
            <v>40544</v>
          </cell>
          <cell r="D311">
            <v>0</v>
          </cell>
        </row>
        <row r="312">
          <cell r="A312">
            <v>40575</v>
          </cell>
          <cell r="D312">
            <v>0</v>
          </cell>
        </row>
        <row r="313">
          <cell r="A313">
            <v>40603</v>
          </cell>
          <cell r="D313">
            <v>0</v>
          </cell>
        </row>
        <row r="314">
          <cell r="A314">
            <v>40634</v>
          </cell>
          <cell r="D314">
            <v>0</v>
          </cell>
        </row>
        <row r="315">
          <cell r="A315">
            <v>40664</v>
          </cell>
          <cell r="D315">
            <v>0</v>
          </cell>
        </row>
        <row r="316">
          <cell r="A316">
            <v>40695</v>
          </cell>
          <cell r="D316">
            <v>0</v>
          </cell>
        </row>
        <row r="329">
          <cell r="A329">
            <v>37195</v>
          </cell>
          <cell r="D329">
            <v>-30.264014846450003</v>
          </cell>
        </row>
        <row r="330">
          <cell r="A330">
            <v>37196</v>
          </cell>
          <cell r="D330">
            <v>-343.46931450636004</v>
          </cell>
        </row>
        <row r="331">
          <cell r="A331">
            <v>37226</v>
          </cell>
          <cell r="D331">
            <v>-274.08585401075203</v>
          </cell>
        </row>
        <row r="332">
          <cell r="A332">
            <v>37257</v>
          </cell>
          <cell r="D332">
            <v>25.941427440194001</v>
          </cell>
        </row>
        <row r="333">
          <cell r="A333">
            <v>37288</v>
          </cell>
          <cell r="D333">
            <v>23.372547161180002</v>
          </cell>
        </row>
        <row r="334">
          <cell r="A334">
            <v>37316</v>
          </cell>
          <cell r="D334">
            <v>25.821011023542003</v>
          </cell>
        </row>
        <row r="335">
          <cell r="A335">
            <v>37347</v>
          </cell>
          <cell r="D335">
            <v>24.928272630478002</v>
          </cell>
        </row>
        <row r="336">
          <cell r="A336">
            <v>37377</v>
          </cell>
          <cell r="D336">
            <v>25.697317247182003</v>
          </cell>
        </row>
        <row r="337">
          <cell r="A337">
            <v>37408</v>
          </cell>
          <cell r="D337">
            <v>24.807374920986</v>
          </cell>
        </row>
        <row r="338">
          <cell r="A338">
            <v>37438</v>
          </cell>
          <cell r="D338">
            <v>25.57136084475</v>
          </cell>
        </row>
        <row r="339">
          <cell r="A339">
            <v>37469</v>
          </cell>
          <cell r="D339">
            <v>25.502787334668</v>
          </cell>
        </row>
        <row r="340">
          <cell r="A340">
            <v>37500</v>
          </cell>
          <cell r="D340">
            <v>24.613343570228004</v>
          </cell>
        </row>
        <row r="341">
          <cell r="A341">
            <v>37530</v>
          </cell>
          <cell r="D341">
            <v>25.364191772807999</v>
          </cell>
        </row>
        <row r="342">
          <cell r="A342">
            <v>37561</v>
          </cell>
          <cell r="D342">
            <v>24.472872729199999</v>
          </cell>
        </row>
        <row r="343">
          <cell r="A343">
            <v>37591</v>
          </cell>
          <cell r="D343">
            <v>25.214355217646002</v>
          </cell>
        </row>
        <row r="344">
          <cell r="A344">
            <v>37622</v>
          </cell>
          <cell r="D344">
            <v>8.1913251613480007</v>
          </cell>
        </row>
        <row r="345">
          <cell r="A345">
            <v>37653</v>
          </cell>
          <cell r="D345">
            <v>7.3730801139520006</v>
          </cell>
        </row>
        <row r="346">
          <cell r="A346">
            <v>37681</v>
          </cell>
          <cell r="D346">
            <v>8.1369452595620011</v>
          </cell>
        </row>
        <row r="347">
          <cell r="A347">
            <v>37712</v>
          </cell>
          <cell r="D347">
            <v>7.8458854239080003</v>
          </cell>
        </row>
        <row r="348">
          <cell r="A348">
            <v>37742</v>
          </cell>
          <cell r="D348">
            <v>8.0782190028820011</v>
          </cell>
        </row>
        <row r="349">
          <cell r="A349">
            <v>37773</v>
          </cell>
          <cell r="D349">
            <v>7.7878250346400009</v>
          </cell>
        </row>
        <row r="350">
          <cell r="A350">
            <v>37803</v>
          </cell>
          <cell r="D350">
            <v>8.0170105622600012</v>
          </cell>
        </row>
        <row r="351">
          <cell r="A351">
            <v>37834</v>
          </cell>
          <cell r="D351">
            <v>7.9849742398440009</v>
          </cell>
        </row>
        <row r="352">
          <cell r="A352">
            <v>37865</v>
          </cell>
          <cell r="D352">
            <v>7.6957959483160003</v>
          </cell>
        </row>
        <row r="353">
          <cell r="A353">
            <v>37895</v>
          </cell>
          <cell r="D353">
            <v>7.9207640218420003</v>
          </cell>
        </row>
        <row r="354">
          <cell r="A354">
            <v>37926</v>
          </cell>
          <cell r="D354">
            <v>7.6346680612160007</v>
          </cell>
        </row>
        <row r="355">
          <cell r="A355">
            <v>37956</v>
          </cell>
          <cell r="D355">
            <v>7.8581580595980007</v>
          </cell>
        </row>
        <row r="356">
          <cell r="A356">
            <v>37987</v>
          </cell>
          <cell r="D356">
            <v>7.8257069040780003</v>
          </cell>
        </row>
        <row r="357">
          <cell r="A357">
            <v>38018</v>
          </cell>
          <cell r="D357">
            <v>7.2900728040980001</v>
          </cell>
        </row>
        <row r="358">
          <cell r="A358">
            <v>38047</v>
          </cell>
          <cell r="D358">
            <v>7.7617128887340003</v>
          </cell>
        </row>
        <row r="359">
          <cell r="A359">
            <v>38078</v>
          </cell>
          <cell r="D359">
            <v>7.4787577098360005</v>
          </cell>
        </row>
        <row r="360">
          <cell r="A360">
            <v>38108</v>
          </cell>
          <cell r="D360">
            <v>7.6950915528340005</v>
          </cell>
        </row>
        <row r="361">
          <cell r="A361">
            <v>38139</v>
          </cell>
          <cell r="D361">
            <v>7.4135303318299997</v>
          </cell>
        </row>
        <row r="362">
          <cell r="A362">
            <v>38169</v>
          </cell>
          <cell r="D362">
            <v>7.6269475193660003</v>
          </cell>
        </row>
        <row r="363">
          <cell r="A363">
            <v>38200</v>
          </cell>
          <cell r="D363">
            <v>7.5917500469999997</v>
          </cell>
        </row>
        <row r="364">
          <cell r="A364">
            <v>38231</v>
          </cell>
          <cell r="D364">
            <v>7.312431908432</v>
          </cell>
        </row>
        <row r="365">
          <cell r="A365">
            <v>38261</v>
          </cell>
          <cell r="D365">
            <v>7.5223174320420005</v>
          </cell>
        </row>
        <row r="366">
          <cell r="A366">
            <v>38292</v>
          </cell>
          <cell r="D366">
            <v>7.2471058739240002</v>
          </cell>
        </row>
        <row r="367">
          <cell r="A367">
            <v>38322</v>
          </cell>
          <cell r="D367">
            <v>7.455895181532</v>
          </cell>
        </row>
        <row r="368">
          <cell r="A368">
            <v>38353</v>
          </cell>
          <cell r="D368">
            <v>7.4217938872560003</v>
          </cell>
        </row>
        <row r="369">
          <cell r="A369">
            <v>38384</v>
          </cell>
          <cell r="D369">
            <v>6.6725497413960007</v>
          </cell>
        </row>
        <row r="370">
          <cell r="A370">
            <v>38412</v>
          </cell>
          <cell r="D370">
            <v>7.3562686915339999</v>
          </cell>
        </row>
        <row r="371">
          <cell r="A371">
            <v>38443</v>
          </cell>
          <cell r="D371">
            <v>7.0853437389980005</v>
          </cell>
        </row>
        <row r="372">
          <cell r="A372">
            <v>38473</v>
          </cell>
          <cell r="D372">
            <v>7.2876928877760001</v>
          </cell>
        </row>
        <row r="373">
          <cell r="A373">
            <v>38504</v>
          </cell>
          <cell r="D373">
            <v>7.0185784607120008</v>
          </cell>
        </row>
        <row r="374">
          <cell r="A374">
            <v>38534</v>
          </cell>
          <cell r="D374">
            <v>7.2183093214680003</v>
          </cell>
        </row>
        <row r="375">
          <cell r="A375">
            <v>38565</v>
          </cell>
          <cell r="D375">
            <v>7.1827508036480001</v>
          </cell>
        </row>
        <row r="376">
          <cell r="A376">
            <v>38596</v>
          </cell>
          <cell r="D376">
            <v>6.9164493995940006</v>
          </cell>
        </row>
        <row r="377">
          <cell r="A377">
            <v>38626</v>
          </cell>
          <cell r="D377">
            <v>7.1122171483860006</v>
          </cell>
        </row>
        <row r="378">
          <cell r="A378">
            <v>38657</v>
          </cell>
          <cell r="D378">
            <v>6.8478339114500004</v>
          </cell>
        </row>
        <row r="379">
          <cell r="A379">
            <v>38687</v>
          </cell>
          <cell r="D379">
            <v>7.0409662549520009</v>
          </cell>
        </row>
        <row r="380">
          <cell r="A380">
            <v>38718</v>
          </cell>
          <cell r="D380">
            <v>7.0044935082080002</v>
          </cell>
        </row>
        <row r="381">
          <cell r="A381">
            <v>38749</v>
          </cell>
          <cell r="D381">
            <v>6.2935416007519995</v>
          </cell>
        </row>
        <row r="382">
          <cell r="A382">
            <v>38777</v>
          </cell>
          <cell r="D382">
            <v>6.9346087831720009</v>
          </cell>
        </row>
        <row r="383">
          <cell r="A383">
            <v>38808</v>
          </cell>
          <cell r="D383">
            <v>6.6751474147680003</v>
          </cell>
        </row>
        <row r="384">
          <cell r="A384">
            <v>38838</v>
          </cell>
          <cell r="D384">
            <v>6.8617381658839998</v>
          </cell>
        </row>
        <row r="385">
          <cell r="A385">
            <v>38869</v>
          </cell>
          <cell r="D385">
            <v>6.604332215516</v>
          </cell>
        </row>
        <row r="386">
          <cell r="A386">
            <v>38899</v>
          </cell>
          <cell r="D386">
            <v>6.7882761213960006</v>
          </cell>
        </row>
        <row r="387">
          <cell r="A387">
            <v>38930</v>
          </cell>
          <cell r="D387">
            <v>6.7507278965140003</v>
          </cell>
        </row>
        <row r="388">
          <cell r="A388">
            <v>38961</v>
          </cell>
          <cell r="D388">
            <v>6.4964912945660007</v>
          </cell>
        </row>
        <row r="389">
          <cell r="A389">
            <v>38991</v>
          </cell>
          <cell r="D389">
            <v>6.6781379607180007</v>
          </cell>
        </row>
        <row r="390">
          <cell r="A390">
            <v>39022</v>
          </cell>
          <cell r="D390">
            <v>6.4306880806700004</v>
          </cell>
        </row>
        <row r="391">
          <cell r="A391">
            <v>39052</v>
          </cell>
          <cell r="D391">
            <v>6.6130007753600006</v>
          </cell>
        </row>
        <row r="392">
          <cell r="A392">
            <v>39083</v>
          </cell>
          <cell r="D392">
            <v>5.2205028535240006</v>
          </cell>
        </row>
        <row r="393">
          <cell r="A393">
            <v>39114</v>
          </cell>
          <cell r="D393">
            <v>4.6915422228220001</v>
          </cell>
        </row>
        <row r="394">
          <cell r="A394">
            <v>39142</v>
          </cell>
          <cell r="D394">
            <v>5.1704481043459998</v>
          </cell>
        </row>
        <row r="395">
          <cell r="A395">
            <v>39173</v>
          </cell>
          <cell r="D395">
            <v>4.9781950728160007</v>
          </cell>
        </row>
        <row r="396">
          <cell r="A396">
            <v>39203</v>
          </cell>
          <cell r="D396">
            <v>5.1186636959919998</v>
          </cell>
        </row>
        <row r="397">
          <cell r="A397">
            <v>39234</v>
          </cell>
          <cell r="D397">
            <v>4.9280688879519996</v>
          </cell>
        </row>
        <row r="398">
          <cell r="A398">
            <v>39264</v>
          </cell>
          <cell r="D398">
            <v>5.0668571944200007</v>
          </cell>
        </row>
        <row r="399">
          <cell r="A399">
            <v>39295</v>
          </cell>
          <cell r="D399">
            <v>5.0405244764980006</v>
          </cell>
        </row>
        <row r="400">
          <cell r="A400">
            <v>39326</v>
          </cell>
          <cell r="D400">
            <v>4.8524423810380002</v>
          </cell>
        </row>
        <row r="401">
          <cell r="A401">
            <v>39356</v>
          </cell>
          <cell r="D401">
            <v>4.9887060800360006</v>
          </cell>
        </row>
        <row r="402">
          <cell r="A402">
            <v>39387</v>
          </cell>
          <cell r="D402">
            <v>4.8022972306960003</v>
          </cell>
        </row>
        <row r="403">
          <cell r="A403">
            <v>39417</v>
          </cell>
          <cell r="D403">
            <v>4.9368938442739996</v>
          </cell>
        </row>
        <row r="404">
          <cell r="A404">
            <v>39448</v>
          </cell>
          <cell r="D404">
            <v>4.9105689457019999</v>
          </cell>
        </row>
        <row r="405">
          <cell r="A405">
            <v>39479</v>
          </cell>
          <cell r="D405">
            <v>4.5691370279520003</v>
          </cell>
        </row>
        <row r="406">
          <cell r="A406">
            <v>39508</v>
          </cell>
          <cell r="D406">
            <v>4.8596355101000004</v>
          </cell>
        </row>
        <row r="407">
          <cell r="A407">
            <v>39539</v>
          </cell>
          <cell r="D407">
            <v>4.6774180124420006</v>
          </cell>
        </row>
        <row r="408">
          <cell r="A408">
            <v>39569</v>
          </cell>
          <cell r="D408">
            <v>4.8078864452080001</v>
          </cell>
        </row>
        <row r="409">
          <cell r="A409">
            <v>39600</v>
          </cell>
          <cell r="D409">
            <v>4.627358713824</v>
          </cell>
        </row>
        <row r="410">
          <cell r="A410">
            <v>39630</v>
          </cell>
          <cell r="D410">
            <v>4.7561815857080001</v>
          </cell>
        </row>
        <row r="411">
          <cell r="A411">
            <v>39661</v>
          </cell>
          <cell r="D411">
            <v>4.7299256869760002</v>
          </cell>
        </row>
        <row r="412">
          <cell r="A412">
            <v>39692</v>
          </cell>
          <cell r="D412">
            <v>4.5519535466439995</v>
          </cell>
        </row>
        <row r="413">
          <cell r="A413">
            <v>39722</v>
          </cell>
          <cell r="D413">
            <v>4.6783075132640004</v>
          </cell>
        </row>
        <row r="414">
          <cell r="A414">
            <v>39753</v>
          </cell>
          <cell r="D414">
            <v>4.5020339253119994</v>
          </cell>
        </row>
        <row r="415">
          <cell r="A415">
            <v>39783</v>
          </cell>
          <cell r="D415">
            <v>4.6267598937840004</v>
          </cell>
        </row>
        <row r="416">
          <cell r="A416">
            <v>39814</v>
          </cell>
          <cell r="D416">
            <v>4.6005938844040006</v>
          </cell>
        </row>
        <row r="417">
          <cell r="A417">
            <v>39845</v>
          </cell>
          <cell r="D417">
            <v>4.1317613729280005</v>
          </cell>
        </row>
        <row r="418">
          <cell r="A418">
            <v>39873</v>
          </cell>
          <cell r="D418">
            <v>4.5508565155340008</v>
          </cell>
        </row>
        <row r="419">
          <cell r="A419">
            <v>39904</v>
          </cell>
          <cell r="D419">
            <v>4.3787986661580005</v>
          </cell>
        </row>
        <row r="420">
          <cell r="A420">
            <v>39934</v>
          </cell>
          <cell r="D420">
            <v>4.4995273449980004</v>
          </cell>
        </row>
        <row r="421">
          <cell r="A421">
            <v>39965</v>
          </cell>
          <cell r="D421">
            <v>4.3291760095220004</v>
          </cell>
        </row>
        <row r="422">
          <cell r="A422">
            <v>39995</v>
          </cell>
          <cell r="D422">
            <v>4.448303759382001</v>
          </cell>
        </row>
        <row r="423">
          <cell r="A423">
            <v>40026</v>
          </cell>
          <cell r="D423">
            <v>4.4223156804960002</v>
          </cell>
        </row>
        <row r="424">
          <cell r="A424">
            <v>40057</v>
          </cell>
          <cell r="D424">
            <v>4.2545406360240001</v>
          </cell>
        </row>
        <row r="425">
          <cell r="A425">
            <v>40087</v>
          </cell>
          <cell r="D425">
            <v>4.3712697126000002</v>
          </cell>
        </row>
        <row r="426">
          <cell r="A426">
            <v>40118</v>
          </cell>
          <cell r="D426">
            <v>4.2052039780380008</v>
          </cell>
        </row>
        <row r="427">
          <cell r="A427">
            <v>40148</v>
          </cell>
          <cell r="D427">
            <v>4.3203534795680003</v>
          </cell>
        </row>
        <row r="428">
          <cell r="A428">
            <v>40179</v>
          </cell>
          <cell r="D428">
            <v>4.2945307443920004</v>
          </cell>
        </row>
        <row r="429">
          <cell r="A429">
            <v>40210</v>
          </cell>
          <cell r="D429">
            <v>3.8556407798300003</v>
          </cell>
        </row>
        <row r="430">
          <cell r="A430">
            <v>40238</v>
          </cell>
          <cell r="D430">
            <v>4.2454878570160002</v>
          </cell>
        </row>
        <row r="431">
          <cell r="A431">
            <v>40269</v>
          </cell>
          <cell r="D431">
            <v>4.0836544475300007</v>
          </cell>
        </row>
        <row r="432">
          <cell r="A432">
            <v>40299</v>
          </cell>
          <cell r="D432">
            <v>4.1949327263060008</v>
          </cell>
        </row>
        <row r="433">
          <cell r="A433">
            <v>40330</v>
          </cell>
          <cell r="D433">
            <v>4.0348085319500004</v>
          </cell>
        </row>
        <row r="434">
          <cell r="A434">
            <v>40360</v>
          </cell>
          <cell r="D434">
            <v>4.1445391954959998</v>
          </cell>
        </row>
        <row r="435">
          <cell r="A435">
            <v>40391</v>
          </cell>
          <cell r="D435">
            <v>4.1189941183299998</v>
          </cell>
        </row>
        <row r="436">
          <cell r="A436">
            <v>40422</v>
          </cell>
          <cell r="D436">
            <v>3.9614460064620003</v>
          </cell>
        </row>
        <row r="437">
          <cell r="A437">
            <v>40452</v>
          </cell>
          <cell r="D437">
            <v>4.0688609197460002</v>
          </cell>
        </row>
        <row r="438">
          <cell r="A438">
            <v>40483</v>
          </cell>
          <cell r="D438">
            <v>3.9130191606520004</v>
          </cell>
        </row>
        <row r="439">
          <cell r="A439">
            <v>40513</v>
          </cell>
          <cell r="D439">
            <v>4.0189110920280005</v>
          </cell>
        </row>
        <row r="440">
          <cell r="A440">
            <v>40544</v>
          </cell>
          <cell r="D440">
            <v>0</v>
          </cell>
        </row>
        <row r="441">
          <cell r="A441">
            <v>40575</v>
          </cell>
          <cell r="D441">
            <v>0</v>
          </cell>
        </row>
        <row r="442">
          <cell r="A442">
            <v>40603</v>
          </cell>
          <cell r="D442">
            <v>0</v>
          </cell>
        </row>
        <row r="443">
          <cell r="A443">
            <v>40634</v>
          </cell>
          <cell r="D443">
            <v>0</v>
          </cell>
        </row>
        <row r="444">
          <cell r="A444">
            <v>40664</v>
          </cell>
          <cell r="D444">
            <v>0</v>
          </cell>
        </row>
        <row r="445">
          <cell r="A445">
            <v>40695</v>
          </cell>
          <cell r="D445">
            <v>0</v>
          </cell>
        </row>
      </sheetData>
      <sheetData sheetId="3"/>
      <sheetData sheetId="4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U30"/>
  <sheetViews>
    <sheetView tabSelected="1" topLeftCell="B1" workbookViewId="0">
      <selection activeCell="J19" sqref="J19"/>
    </sheetView>
  </sheetViews>
  <sheetFormatPr defaultRowHeight="13.2" x14ac:dyDescent="0.25"/>
  <cols>
    <col min="1" max="1" width="9.109375" hidden="1" customWidth="1"/>
    <col min="2" max="2" width="9.88671875" customWidth="1"/>
    <col min="3" max="3" width="13.33203125" customWidth="1"/>
    <col min="4" max="4" width="7.88671875" hidden="1" customWidth="1"/>
    <col min="5" max="5" width="11.5546875" customWidth="1"/>
    <col min="6" max="6" width="11.6640625" customWidth="1"/>
    <col min="7" max="7" width="14.6640625" customWidth="1"/>
    <col min="8" max="8" width="10" customWidth="1"/>
    <col min="9" max="9" width="11.44140625" bestFit="1" customWidth="1"/>
    <col min="10" max="10" width="10" customWidth="1"/>
    <col min="11" max="11" width="10.88671875" customWidth="1"/>
    <col min="12" max="12" width="12.44140625" customWidth="1"/>
    <col min="13" max="13" width="10.44140625" customWidth="1"/>
    <col min="14" max="14" width="11.44140625" customWidth="1"/>
    <col min="15" max="15" width="11.44140625" bestFit="1" customWidth="1"/>
    <col min="16" max="16" width="9.88671875" bestFit="1" customWidth="1"/>
    <col min="17" max="17" width="16.5546875" bestFit="1" customWidth="1"/>
    <col min="18" max="18" width="17.88671875" bestFit="1" customWidth="1"/>
    <col min="19" max="19" width="10" bestFit="1" customWidth="1"/>
  </cols>
  <sheetData>
    <row r="1" spans="1:21" ht="17.399999999999999" x14ac:dyDescent="0.3">
      <c r="B1" s="7" t="s">
        <v>36</v>
      </c>
      <c r="I1" s="62">
        <f ca="1">TODAY()</f>
        <v>37155</v>
      </c>
    </row>
    <row r="3" spans="1:21" ht="13.8" thickBot="1" x14ac:dyDescent="0.3">
      <c r="O3" s="28"/>
      <c r="P3" s="28"/>
      <c r="Q3" s="28"/>
      <c r="R3" s="28"/>
      <c r="S3" s="28"/>
      <c r="T3" s="28"/>
      <c r="U3" s="28"/>
    </row>
    <row r="4" spans="1:21" x14ac:dyDescent="0.25">
      <c r="B4" s="14"/>
      <c r="C4" s="32"/>
      <c r="D4" s="8"/>
      <c r="E4" s="39"/>
      <c r="F4" s="45"/>
      <c r="G4" s="45"/>
      <c r="H4" s="45"/>
      <c r="I4" s="45"/>
      <c r="J4" s="45" t="s">
        <v>33</v>
      </c>
      <c r="K4" s="66" t="s">
        <v>37</v>
      </c>
      <c r="L4" s="66" t="s">
        <v>40</v>
      </c>
      <c r="M4" s="9"/>
      <c r="N4" s="69" t="s">
        <v>43</v>
      </c>
      <c r="O4" s="28"/>
      <c r="P4" s="10"/>
      <c r="Q4" s="10"/>
      <c r="R4" s="10"/>
      <c r="S4" s="10"/>
      <c r="T4" s="28"/>
      <c r="U4" s="28"/>
    </row>
    <row r="5" spans="1:21" x14ac:dyDescent="0.25">
      <c r="B5" s="15"/>
      <c r="C5" s="33"/>
      <c r="D5" s="10"/>
      <c r="E5" s="40"/>
      <c r="F5" s="46" t="s">
        <v>23</v>
      </c>
      <c r="G5" s="46" t="s">
        <v>24</v>
      </c>
      <c r="H5" s="46" t="s">
        <v>27</v>
      </c>
      <c r="I5" s="46" t="s">
        <v>31</v>
      </c>
      <c r="J5" s="46" t="s">
        <v>34</v>
      </c>
      <c r="K5" s="67" t="s">
        <v>38</v>
      </c>
      <c r="L5" s="67" t="s">
        <v>41</v>
      </c>
      <c r="M5" s="11"/>
      <c r="N5" s="70" t="s">
        <v>44</v>
      </c>
      <c r="O5" s="10"/>
      <c r="P5" s="10"/>
      <c r="Q5" s="10"/>
      <c r="R5" s="10"/>
      <c r="S5" s="10"/>
      <c r="T5" s="28"/>
      <c r="U5" s="28"/>
    </row>
    <row r="6" spans="1:21" ht="13.8" thickBot="1" x14ac:dyDescent="0.3">
      <c r="B6" s="16"/>
      <c r="C6" s="34" t="s">
        <v>19</v>
      </c>
      <c r="D6" s="12" t="s">
        <v>21</v>
      </c>
      <c r="E6" s="41" t="s">
        <v>20</v>
      </c>
      <c r="F6" s="47" t="s">
        <v>25</v>
      </c>
      <c r="G6" s="47" t="s">
        <v>26</v>
      </c>
      <c r="H6" s="47" t="s">
        <v>28</v>
      </c>
      <c r="I6" s="47" t="s">
        <v>32</v>
      </c>
      <c r="J6" s="47" t="s">
        <v>35</v>
      </c>
      <c r="K6" s="68" t="s">
        <v>39</v>
      </c>
      <c r="L6" s="68" t="s">
        <v>42</v>
      </c>
      <c r="M6" s="13" t="s">
        <v>30</v>
      </c>
      <c r="N6" s="25" t="s">
        <v>42</v>
      </c>
      <c r="O6" s="10"/>
      <c r="P6" s="10"/>
      <c r="Q6" s="10"/>
      <c r="R6" s="10"/>
      <c r="S6" s="29"/>
      <c r="T6" s="28"/>
      <c r="U6" s="28"/>
    </row>
    <row r="7" spans="1:21" x14ac:dyDescent="0.25">
      <c r="A7" s="2">
        <v>37257</v>
      </c>
      <c r="B7" s="20" t="s">
        <v>0</v>
      </c>
      <c r="C7" s="35">
        <f t="array" aca="1" ref="C7" ca="1">SUM(IF(YEAR([2]TradeSum!$A$56:$A$94)=YEAR($A7),[2]TradeSum!$E$56:$E$94))+SUM(IF(YEAR([1]OperatingCurve!$D$30:$D$300)=YEAR($A7),[1]OperatingCurve!$O$30:$O$300))</f>
        <v>3007204.0454101563</v>
      </c>
      <c r="D7" s="21">
        <f t="array" ref="D7">SUM(IF(YEAR('[2]Pricing Summary'!$AB$12:$AB$250)=YEAR($A7),'[2]Pricing Summary'!$AO$12:$AO$248))</f>
        <v>8538.891346247603</v>
      </c>
      <c r="E7" s="42">
        <f ca="1">C7/D7</f>
        <v>352.17734053164469</v>
      </c>
      <c r="F7" s="48">
        <f t="array" aca="1" ref="F7" ca="1">SUM(IF(YEAR('[2]Pricing Summary'!$AB$12:$AB$250)=YEAR($A7),'[2]Pricing Summary'!$AK$12:$AK$248))/12</f>
        <v>39.129241163488317</v>
      </c>
      <c r="G7" s="48">
        <f>VLOOKUP(B7,'[2]Pricing Summary'!P$17:Q$36,2)</f>
        <v>3.821290864649348</v>
      </c>
      <c r="H7" s="51">
        <f ca="1">F7/G7</f>
        <v>10.239796589543026</v>
      </c>
      <c r="I7" s="51">
        <v>14.25</v>
      </c>
      <c r="J7" s="59">
        <f ca="1">H7-I7</f>
        <v>-4.0102034104569739</v>
      </c>
      <c r="K7" s="54">
        <f ca="1">E7*24*H7/10000</f>
        <v>8.6549383931766446</v>
      </c>
      <c r="L7" s="54">
        <f t="array" ref="L7">-(SUM(IF(YEAR([2]GasPosn!$A$12:$A$188)=YEAR(A7),[2]GasPosn!$D$12:$D$188))*1.055/D7*24+SUM(IF(YEAR([2]GasPosn!$A$329:$A$445)=YEAR(A7),[2]GasPosn!$D$329:$D$445))/D7*24)</f>
        <v>7.0351186870658866</v>
      </c>
      <c r="M7" s="22">
        <f ca="1">L7/K7</f>
        <v>0.81284445567078945</v>
      </c>
      <c r="N7" s="63">
        <f t="array" ref="N7">-(SUM(IF(YEAR([2]GasPosn!$A$200:$A$316)=YEAR(A7),[2]GasPosn!$D$200:$D$316))*1.055/D7*24+SUM(IF(YEAR([2]GasPosn!$A$329:$A$445)=YEAR(A7),[2]GasPosn!$D$329:$D$445))/D7*24)</f>
        <v>4.5659086469354371</v>
      </c>
      <c r="O7" s="28"/>
      <c r="P7" s="4"/>
      <c r="Q7" s="3"/>
      <c r="R7" s="4"/>
      <c r="S7" s="30"/>
      <c r="T7" s="28"/>
      <c r="U7" s="28"/>
    </row>
    <row r="8" spans="1:21" x14ac:dyDescent="0.25">
      <c r="A8" s="2">
        <v>37622</v>
      </c>
      <c r="B8" s="17" t="s">
        <v>1</v>
      </c>
      <c r="C8" s="36">
        <f t="array" aca="1" ref="C8" ca="1">SUM(IF(YEAR([2]TradeSum!$A$56:$A$94)=YEAR($A8),[2]TradeSum!$E$56:$E$94))+SUM(IF(YEAR([1]OperatingCurve!$D$30:$D$300)=YEAR($A8),[1]OperatingCurve!$O$30:$O$300))</f>
        <v>3905184.4506835938</v>
      </c>
      <c r="D8" s="1">
        <f t="array" ref="D8">SUM(IF(YEAR('[2]Pricing Summary'!$AB$12:$AB$250)=YEAR($A8),'[2]Pricing Summary'!$AO$12:$AO$248))</f>
        <v>8216.1821311894473</v>
      </c>
      <c r="E8" s="43">
        <f t="shared" ref="E8:E25" ca="1" si="0">C8/D8</f>
        <v>475.30402665480403</v>
      </c>
      <c r="F8" s="49">
        <f t="array" aca="1" ref="F8" ca="1">SUM(IF(YEAR('[2]Pricing Summary'!$AB$12:$AB$250)=YEAR($A8),'[2]Pricing Summary'!$AK$12:$AK$248))/12</f>
        <v>37.936575006757558</v>
      </c>
      <c r="G8" s="49">
        <f>VLOOKUP(B8,'[2]Pricing Summary'!P$17:Q$36,2)</f>
        <v>4.1363930758952039</v>
      </c>
      <c r="H8" s="52">
        <f t="shared" ref="H8:H25" ca="1" si="1">F8/G8</f>
        <v>9.1714143967198449</v>
      </c>
      <c r="I8" s="52">
        <v>12.03</v>
      </c>
      <c r="J8" s="60">
        <f t="shared" ref="J8:J25" ca="1" si="2">H8-I8</f>
        <v>-2.8585856032801544</v>
      </c>
      <c r="K8" s="55">
        <f t="shared" ref="K8:K25" ca="1" si="3">E8*24*H8/10000</f>
        <v>10.462104462913878</v>
      </c>
      <c r="L8" s="55">
        <f t="array" ref="L8">-(SUM(IF(YEAR([2]GasPosn!$A$12:$A$188)=YEAR(A8),[2]GasPosn!$D$12:$D$188))*1.055/D8*24+SUM(IF(YEAR([2]GasPosn!$A$329:$A$445)=YEAR(A8),[2]GasPosn!$D$329:$D$445))/D8*24)</f>
        <v>9.2491485319445061</v>
      </c>
      <c r="M8" s="5">
        <f t="shared" ref="M8:M26" ca="1" si="4">L8/K8</f>
        <v>0.88406195567353929</v>
      </c>
      <c r="N8" s="64">
        <f t="array" ref="N8">-(SUM(IF(YEAR([2]GasPosn!$A$200:$A$316)=YEAR(A8),[2]GasPosn!$D$200:$D$316))*1.055/D8*24+SUM(IF(YEAR([2]GasPosn!$A$329:$A$445)=YEAR(A8),[2]GasPosn!$D$329:$D$445))/D8*24)</f>
        <v>5.9341685054774684</v>
      </c>
      <c r="O8" s="28"/>
      <c r="P8" s="4"/>
      <c r="Q8" s="3"/>
      <c r="R8" s="4"/>
      <c r="S8" s="30"/>
      <c r="T8" s="28"/>
      <c r="U8" s="28"/>
    </row>
    <row r="9" spans="1:21" x14ac:dyDescent="0.25">
      <c r="A9" s="2">
        <v>37987</v>
      </c>
      <c r="B9" s="17" t="s">
        <v>2</v>
      </c>
      <c r="C9" s="36">
        <f t="array" aca="1" ref="C9" ca="1">SUM(IF(YEAR([1]EnergyCurve!$D$30:$D$300)=YEAR($A9),[1]EnergyCurve!$O$30:$O$300))+SUM(IF(YEAR([1]EnergyCurve!$D$30:$D$300)=YEAR($A9),[1]EnergyCurve!$P$30:$P$300))+SUM(IF(YEAR([1]EnergyCurve!$D$30:$D$300)=YEAR($A9),[1]EnergyCurve!$Q$30:$Q$300))+SUM(IF(YEAR([1]EnergyCurve!$D$30:$D$300)=YEAR($A9),[1]EnergyCurve!$R$30:$R$300))+SUM(IF(YEAR([1]OperatingCurve!$D$30:$D$300)=YEAR($A9),[1]OperatingCurve!$O$30:$O$300))</f>
        <v>3176479.7397460938</v>
      </c>
      <c r="D9" s="1">
        <f t="array" ref="D9">SUM(IF(YEAR('[2]Pricing Summary'!$AB$12:$AB$250)=YEAR($A9),'[2]Pricing Summary'!$AO$12:$AO$248))</f>
        <v>7838.2213744184701</v>
      </c>
      <c r="E9" s="43">
        <f t="shared" ca="1" si="0"/>
        <v>405.25517053054165</v>
      </c>
      <c r="F9" s="49">
        <f t="array" aca="1" ref="F9" ca="1">SUM(IF(YEAR('[2]Pricing Summary'!$AB$12:$AB$250)=YEAR($A9),'[2]Pricing Summary'!$AK$12:$AK$248))/12</f>
        <v>37.054551215400586</v>
      </c>
      <c r="G9" s="49">
        <f>VLOOKUP(B9,'[2]Pricing Summary'!P$17:Q$36,2)</f>
        <v>4.1914270815832975</v>
      </c>
      <c r="H9" s="52">
        <f t="shared" ca="1" si="1"/>
        <v>8.840557283750563</v>
      </c>
      <c r="I9" s="52">
        <v>8.9</v>
      </c>
      <c r="J9" s="60">
        <f t="shared" ca="1" si="2"/>
        <v>-5.9442716249437311E-2</v>
      </c>
      <c r="K9" s="55">
        <f t="shared" ca="1" si="3"/>
        <v>8.5984357190672558</v>
      </c>
      <c r="L9" s="55">
        <f t="array" ref="L9">-(SUM(IF(YEAR([2]GasPosn!$A$12:$A$188)=YEAR(A9),[2]GasPosn!$D$12:$D$188))*1.055/D9*24+SUM(IF(YEAR([2]GasPosn!$A$329:$A$445)=YEAR(A9),[2]GasPosn!$D$329:$D$445))/D9*24)</f>
        <v>7.1359824075642475</v>
      </c>
      <c r="M9" s="5">
        <f t="shared" ca="1" si="4"/>
        <v>0.82991635231278404</v>
      </c>
      <c r="N9" s="64">
        <f t="array" ref="N9">-(SUM(IF(YEAR([2]GasPosn!$A$200:$A$316)=YEAR(A9),[2]GasPosn!$D$200:$D$316))*1.055/D9*24+SUM(IF(YEAR([2]GasPosn!$A$329:$A$445)=YEAR(A9),[2]GasPosn!$D$329:$D$445))/D9*24)</f>
        <v>6.606537208096313</v>
      </c>
      <c r="O9" s="28"/>
      <c r="P9" s="4"/>
      <c r="Q9" s="3"/>
      <c r="R9" s="4"/>
      <c r="S9" s="30"/>
      <c r="T9" s="28"/>
      <c r="U9" s="28"/>
    </row>
    <row r="10" spans="1:21" x14ac:dyDescent="0.25">
      <c r="A10" s="2">
        <v>38353</v>
      </c>
      <c r="B10" s="17" t="s">
        <v>3</v>
      </c>
      <c r="C10" s="36">
        <f t="array" aca="1" ref="C10" ca="1">SUM(IF(YEAR([1]EnergyCurve!$D$30:$D$300)=YEAR($A10),[1]EnergyCurve!$O$30:$O$300))+SUM(IF(YEAR([1]EnergyCurve!$D$30:$D$300)=YEAR($A10),[1]EnergyCurve!$P$30:$P$300))+SUM(IF(YEAR([1]EnergyCurve!$D$30:$D$300)=YEAR($A10),[1]EnergyCurve!$Q$30:$Q$300))+SUM(IF(YEAR([1]EnergyCurve!$D$30:$D$300)=YEAR($A10),[1]EnergyCurve!$R$30:$R$300))+SUM(IF(YEAR([1]OperatingCurve!$D$30:$D$300)=YEAR($A10),[1]OperatingCurve!$O$30:$O$300))</f>
        <v>3047603.8852539063</v>
      </c>
      <c r="D10" s="1">
        <f t="array" ref="D10">SUM(IF(YEAR('[2]Pricing Summary'!$AB$12:$AB$250)=YEAR($A10),'[2]Pricing Summary'!$AO$12:$AO$248))</f>
        <v>7395.9227860318606</v>
      </c>
      <c r="E10" s="43">
        <f t="shared" ca="1" si="0"/>
        <v>412.06540054875819</v>
      </c>
      <c r="F10" s="49">
        <f t="array" aca="1" ref="F10" ca="1">SUM(IF(YEAR('[2]Pricing Summary'!$AB$12:$AB$250)=YEAR($A10),'[2]Pricing Summary'!$AK$12:$AK$248))/12</f>
        <v>36.593911047167019</v>
      </c>
      <c r="G10" s="49">
        <f>VLOOKUP(B10,'[2]Pricing Summary'!P$17:Q$36,2)</f>
        <v>4.361223252703307</v>
      </c>
      <c r="H10" s="52">
        <f t="shared" ca="1" si="1"/>
        <v>8.3907447353180693</v>
      </c>
      <c r="I10" s="52">
        <v>9.06</v>
      </c>
      <c r="J10" s="60">
        <f t="shared" ca="1" si="2"/>
        <v>-0.66925526468193119</v>
      </c>
      <c r="K10" s="55">
        <f t="shared" ca="1" si="3"/>
        <v>8.2980854166269395</v>
      </c>
      <c r="L10" s="55">
        <f t="array" ref="L10">-(SUM(IF(YEAR([2]GasPosn!$A$12:$A$188)=YEAR(A10),[2]GasPosn!$D$12:$D$188))*1.055/D10*24+SUM(IF(YEAR([2]GasPosn!$A$329:$A$445)=YEAR(A10),[2]GasPosn!$D$329:$D$445))/D10*24)</f>
        <v>7.1385375609615602</v>
      </c>
      <c r="M10" s="5">
        <f t="shared" ca="1" si="4"/>
        <v>0.86026320561343173</v>
      </c>
      <c r="N10" s="64">
        <f t="array" ref="N10">-(SUM(IF(YEAR([2]GasPosn!$A$200:$A$316)=YEAR(A10),[2]GasPosn!$D$200:$D$316))*1.055/D10*24+SUM(IF(YEAR([2]GasPosn!$A$329:$A$445)=YEAR(A10),[2]GasPosn!$D$329:$D$445))/D10*24)</f>
        <v>5.9928902919398039</v>
      </c>
      <c r="O10" s="28"/>
      <c r="P10" s="4"/>
      <c r="Q10" s="3"/>
      <c r="R10" s="4"/>
      <c r="S10" s="30"/>
      <c r="T10" s="28"/>
      <c r="U10" s="28"/>
    </row>
    <row r="11" spans="1:21" x14ac:dyDescent="0.25">
      <c r="A11" s="2">
        <v>38718</v>
      </c>
      <c r="B11" s="17" t="s">
        <v>4</v>
      </c>
      <c r="C11" s="36">
        <f t="array" aca="1" ref="C11" ca="1">SUM(IF(YEAR([1]EnergyCurve!$D$30:$D$300)=YEAR($A11),[1]EnergyCurve!$O$30:$O$300))+SUM(IF(YEAR([1]EnergyCurve!$D$30:$D$300)=YEAR($A11),[1]EnergyCurve!$P$30:$P$300))+SUM(IF(YEAR([1]EnergyCurve!$D$30:$D$300)=YEAR($A11),[1]EnergyCurve!$Q$30:$Q$300))+SUM(IF(YEAR([1]EnergyCurve!$D$30:$D$300)=YEAR($A11),[1]EnergyCurve!$R$30:$R$300))+SUM(IF(YEAR([1]OperatingCurve!$D$30:$D$300)=YEAR($A11),[1]OperatingCurve!$O$30:$O$300))</f>
        <v>3490401.3388671875</v>
      </c>
      <c r="D11" s="1">
        <f t="array" ref="D11">SUM(IF(YEAR('[2]Pricing Summary'!$AB$12:$AB$250)=YEAR($A11),'[2]Pricing Summary'!$AO$12:$AO$248))</f>
        <v>6956.8610532974935</v>
      </c>
      <c r="E11" s="43">
        <f t="shared" ca="1" si="0"/>
        <v>501.72072032583816</v>
      </c>
      <c r="F11" s="49">
        <f t="array" aca="1" ref="F11" ca="1">SUM(IF(YEAR('[2]Pricing Summary'!$AB$12:$AB$250)=YEAR($A11),'[2]Pricing Summary'!$AK$12:$AK$248))/12</f>
        <v>32.912044714839389</v>
      </c>
      <c r="G11" s="49">
        <f>VLOOKUP(B11,'[2]Pricing Summary'!P$17:Q$36,2)</f>
        <v>4.4964273129540393</v>
      </c>
      <c r="H11" s="52">
        <f t="shared" ca="1" si="1"/>
        <v>7.3195989669444934</v>
      </c>
      <c r="I11" s="52">
        <v>7.5</v>
      </c>
      <c r="J11" s="60">
        <f t="shared" ca="1" si="2"/>
        <v>-0.18040103305550659</v>
      </c>
      <c r="K11" s="55">
        <f t="shared" ca="1" si="3"/>
        <v>8.8137467188599654</v>
      </c>
      <c r="L11" s="55">
        <f t="array" ref="L11">-(SUM(IF(YEAR([2]GasPosn!$A$12:$A$188)=YEAR(A11),[2]GasPosn!$D$12:$D$188))*1.055/D11*24+SUM(IF(YEAR([2]GasPosn!$A$329:$A$445)=YEAR(A11),[2]GasPosn!$D$329:$D$445))/D11*24)</f>
        <v>7.1408571867374153</v>
      </c>
      <c r="M11" s="5">
        <f t="shared" ca="1" si="4"/>
        <v>0.81019541569729447</v>
      </c>
      <c r="N11" s="64">
        <f t="array" ref="N11">-(SUM(IF(YEAR([2]GasPosn!$A$200:$A$316)=YEAR(A11),[2]GasPosn!$D$200:$D$316))*1.055/D11*24+SUM(IF(YEAR([2]GasPosn!$A$329:$A$445)=YEAR(A11),[2]GasPosn!$D$329:$D$445))/D11*24)</f>
        <v>4.4918227984878989</v>
      </c>
      <c r="O11" s="28"/>
      <c r="P11" s="4"/>
      <c r="Q11" s="3"/>
      <c r="R11" s="4"/>
      <c r="S11" s="30"/>
      <c r="T11" s="28"/>
      <c r="U11" s="28"/>
    </row>
    <row r="12" spans="1:21" x14ac:dyDescent="0.25">
      <c r="A12" s="2">
        <v>39083</v>
      </c>
      <c r="B12" s="17" t="s">
        <v>5</v>
      </c>
      <c r="C12" s="36">
        <f t="array" aca="1" ref="C12" ca="1">SUM(IF(YEAR([1]EnergyCurve!$D$30:$D$300)=YEAR($A12),[1]EnergyCurve!$O$30:$O$300))+SUM(IF(YEAR([1]EnergyCurve!$D$30:$D$300)=YEAR($A12),[1]EnergyCurve!$P$30:$P$300))+SUM(IF(YEAR([1]EnergyCurve!$D$30:$D$300)=YEAR($A12),[1]EnergyCurve!$Q$30:$Q$300))+SUM(IF(YEAR([1]EnergyCurve!$D$30:$D$300)=YEAR($A12),[1]EnergyCurve!$R$30:$R$300))+SUM(IF(YEAR([1]OperatingCurve!$D$30:$D$300)=YEAR($A12),[1]OperatingCurve!$O$30:$O$300))</f>
        <v>3290855.0771484375</v>
      </c>
      <c r="D12" s="1">
        <f t="array" ref="D12">SUM(IF(YEAR('[2]Pricing Summary'!$AB$12:$AB$250)=YEAR($A12),'[2]Pricing Summary'!$AO$12:$AO$248))</f>
        <v>6541.6478467059878</v>
      </c>
      <c r="E12" s="43">
        <f t="shared" ca="1" si="0"/>
        <v>503.0620960138553</v>
      </c>
      <c r="F12" s="49">
        <f t="array" aca="1" ref="F12" ca="1">SUM(IF(YEAR('[2]Pricing Summary'!$AB$12:$AB$250)=YEAR($A12),'[2]Pricing Summary'!$AK$12:$AK$248))/12</f>
        <v>33.703225959616077</v>
      </c>
      <c r="G12" s="49">
        <f>VLOOKUP(B12,'[2]Pricing Summary'!P$17:Q$36,2)</f>
        <v>4.603703825039247</v>
      </c>
      <c r="H12" s="52">
        <f t="shared" ca="1" si="1"/>
        <v>7.3208936196777934</v>
      </c>
      <c r="I12" s="52">
        <v>7.02</v>
      </c>
      <c r="J12" s="60">
        <f t="shared" ca="1" si="2"/>
        <v>0.30089361967779382</v>
      </c>
      <c r="K12" s="55">
        <f t="shared" ca="1" si="3"/>
        <v>8.8388738136229694</v>
      </c>
      <c r="L12" s="55">
        <f t="array" ref="L12">-(SUM(IF(YEAR([2]GasPosn!$A$12:$A$188)=YEAR(A12),[2]GasPosn!$D$12:$D$188))*1.055/D12*24+SUM(IF(YEAR([2]GasPosn!$A$329:$A$445)=YEAR(A12),[2]GasPosn!$D$329:$D$445))/D12*24)</f>
        <v>7.1995540647483605</v>
      </c>
      <c r="M12" s="5">
        <f t="shared" ca="1" si="4"/>
        <v>0.81453296161463495</v>
      </c>
      <c r="N12" s="64">
        <f t="array" ref="N12">-(SUM(IF(YEAR([2]GasPosn!$A$200:$A$316)=YEAR(A12),[2]GasPosn!$D$200:$D$316))*1.055/D12*24+SUM(IF(YEAR([2]GasPosn!$A$329:$A$445)=YEAR(A12),[2]GasPosn!$D$329:$D$445))/D12*24)</f>
        <v>4.0200124204104366</v>
      </c>
      <c r="O12" s="28"/>
      <c r="P12" s="4"/>
      <c r="Q12" s="3"/>
      <c r="R12" s="4"/>
      <c r="S12" s="30"/>
      <c r="T12" s="28"/>
      <c r="U12" s="28"/>
    </row>
    <row r="13" spans="1:21" x14ac:dyDescent="0.25">
      <c r="A13" s="2">
        <v>39448</v>
      </c>
      <c r="B13" s="17" t="s">
        <v>6</v>
      </c>
      <c r="C13" s="36">
        <f t="array" aca="1" ref="C13" ca="1">SUM(IF(YEAR([1]EnergyCurve!$D$30:$D$300)=YEAR($A13),[1]EnergyCurve!$O$30:$O$300))+SUM(IF(YEAR([1]EnergyCurve!$D$30:$D$300)=YEAR($A13),[1]EnergyCurve!$P$30:$P$300))+SUM(IF(YEAR([1]EnergyCurve!$D$30:$D$300)=YEAR($A13),[1]EnergyCurve!$Q$30:$Q$300))+SUM(IF(YEAR([1]EnergyCurve!$D$30:$D$300)=YEAR($A13),[1]EnergyCurve!$R$30:$R$300))+SUM(IF(YEAR([1]OperatingCurve!$D$30:$D$300)=YEAR($A13),[1]OperatingCurve!$O$30:$O$300))</f>
        <v>3096520.6674804688</v>
      </c>
      <c r="D13" s="1">
        <f t="array" ref="D13">SUM(IF(YEAR('[2]Pricing Summary'!$AB$12:$AB$250)=YEAR($A13),'[2]Pricing Summary'!$AO$12:$AO$248))</f>
        <v>6157.8207716214492</v>
      </c>
      <c r="E13" s="43">
        <f t="shared" ca="1" si="0"/>
        <v>502.85982368160205</v>
      </c>
      <c r="F13" s="49">
        <f t="array" aca="1" ref="F13" ca="1">SUM(IF(YEAR('[2]Pricing Summary'!$AB$12:$AB$250)=YEAR($A13),'[2]Pricing Summary'!$AK$12:$AK$248))/12</f>
        <v>34.205556127021616</v>
      </c>
      <c r="G13" s="49">
        <f>VLOOKUP(B13,'[2]Pricing Summary'!P$17:Q$36,2)</f>
        <v>4.6727972035764225</v>
      </c>
      <c r="H13" s="52">
        <f t="shared" ca="1" si="1"/>
        <v>7.3201456508409315</v>
      </c>
      <c r="I13" s="52">
        <v>7.09</v>
      </c>
      <c r="J13" s="60">
        <f t="shared" ca="1" si="2"/>
        <v>0.23014565084093164</v>
      </c>
      <c r="K13" s="55">
        <f t="shared" ca="1" si="3"/>
        <v>8.8344171631332422</v>
      </c>
      <c r="L13" s="55">
        <f t="array" ref="L13">-(SUM(IF(YEAR([2]GasPosn!$A$12:$A$188)=YEAR(A13),[2]GasPosn!$D$12:$D$188))*1.055/D13*24+SUM(IF(YEAR([2]GasPosn!$A$329:$A$445)=YEAR(A13),[2]GasPosn!$D$329:$D$445))/D13*24)</f>
        <v>7.2008929013047132</v>
      </c>
      <c r="M13" s="5">
        <f t="shared" ca="1" si="4"/>
        <v>0.81509541244606809</v>
      </c>
      <c r="N13" s="64">
        <f t="array" ref="N13">-(SUM(IF(YEAR([2]GasPosn!$A$200:$A$316)=YEAR(A13),[2]GasPosn!$D$200:$D$316))*1.055/D13*24+SUM(IF(YEAR([2]GasPosn!$A$329:$A$445)=YEAR(A13),[2]GasPosn!$D$329:$D$445))/D13*24)</f>
        <v>4.0207599860628855</v>
      </c>
      <c r="O13" s="28"/>
      <c r="P13" s="4"/>
      <c r="Q13" s="3"/>
      <c r="R13" s="4"/>
      <c r="S13" s="30"/>
      <c r="T13" s="28"/>
      <c r="U13" s="28"/>
    </row>
    <row r="14" spans="1:21" x14ac:dyDescent="0.25">
      <c r="A14" s="2">
        <v>39814</v>
      </c>
      <c r="B14" s="17" t="s">
        <v>7</v>
      </c>
      <c r="C14" s="36">
        <f t="array" aca="1" ref="C14" ca="1">SUM(IF(YEAR([1]EnergyCurve!$D$30:$D$300)=YEAR($A14),[1]EnergyCurve!$O$30:$O$300))+SUM(IF(YEAR([1]EnergyCurve!$D$30:$D$300)=YEAR($A14),[1]EnergyCurve!$P$30:$P$300))+SUM(IF(YEAR([1]EnergyCurve!$D$30:$D$300)=YEAR($A14),[1]EnergyCurve!$Q$30:$Q$300))+SUM(IF(YEAR([1]EnergyCurve!$D$30:$D$300)=YEAR($A14),[1]EnergyCurve!$R$30:$R$300))+SUM(IF(YEAR([1]OperatingCurve!$D$30:$D$300)=YEAR($A14),[1]OperatingCurve!$O$30:$O$300))</f>
        <v>2886872.28515625</v>
      </c>
      <c r="D14" s="1">
        <f t="array" ref="D14">SUM(IF(YEAR('[2]Pricing Summary'!$AB$12:$AB$250)=YEAR($A14),'[2]Pricing Summary'!$AO$12:$AO$248))</f>
        <v>5742.9261035567388</v>
      </c>
      <c r="E14" s="43">
        <f t="shared" ca="1" si="0"/>
        <v>502.68316762222264</v>
      </c>
      <c r="F14" s="49">
        <f t="array" aca="1" ref="F14" ca="1">SUM(IF(YEAR('[2]Pricing Summary'!$AB$12:$AB$250)=YEAR($A14),'[2]Pricing Summary'!$AK$12:$AK$248))/12</f>
        <v>34.761426488597095</v>
      </c>
      <c r="G14" s="49">
        <f>VLOOKUP(B14,'[2]Pricing Summary'!P$17:Q$36,2)</f>
        <v>4.747627077734581</v>
      </c>
      <c r="H14" s="52">
        <f t="shared" ca="1" si="1"/>
        <v>7.3218527739091419</v>
      </c>
      <c r="I14" s="52">
        <v>7.1</v>
      </c>
      <c r="J14" s="60">
        <f t="shared" ca="1" si="2"/>
        <v>0.22185277390914226</v>
      </c>
      <c r="K14" s="55">
        <f t="shared" ca="1" si="3"/>
        <v>8.8333731486052915</v>
      </c>
      <c r="L14" s="55">
        <f t="array" ref="L14">-(SUM(IF(YEAR([2]GasPosn!$A$12:$A$188)=YEAR(A14),[2]GasPosn!$D$12:$D$188))*1.055/D14*24+SUM(IF(YEAR([2]GasPosn!$A$329:$A$445)=YEAR(A14),[2]GasPosn!$D$329:$D$445))/D14*24)</f>
        <v>7.2020807410935062</v>
      </c>
      <c r="M14" s="5">
        <f t="shared" ca="1" si="4"/>
        <v>0.81532622022546941</v>
      </c>
      <c r="N14" s="64">
        <f t="array" ref="N14">-(SUM(IF(YEAR([2]GasPosn!$A$200:$A$316)=YEAR(A14),[2]GasPosn!$D$200:$D$316))*1.055/D14*24+SUM(IF(YEAR([2]GasPosn!$A$329:$A$445)=YEAR(A14),[2]GasPosn!$D$329:$D$445))/D14*24)</f>
        <v>4.021423239652969</v>
      </c>
      <c r="O14" s="28"/>
      <c r="P14" s="4"/>
      <c r="Q14" s="3"/>
      <c r="R14" s="4"/>
      <c r="S14" s="30"/>
      <c r="T14" s="28"/>
      <c r="U14" s="28"/>
    </row>
    <row r="15" spans="1:21" x14ac:dyDescent="0.25">
      <c r="A15" s="2">
        <v>40179</v>
      </c>
      <c r="B15" s="17" t="s">
        <v>8</v>
      </c>
      <c r="C15" s="36">
        <f t="array" aca="1" ref="C15" ca="1">SUM(IF(YEAR([1]EnergyCurve!$D$30:$D$300)=YEAR($A15),[1]EnergyCurve!$O$30:$O$300))+SUM(IF(YEAR([1]EnergyCurve!$D$30:$D$300)=YEAR($A15),[1]EnergyCurve!$P$30:$P$300))+SUM(IF(YEAR([1]EnergyCurve!$D$30:$D$300)=YEAR($A15),[1]EnergyCurve!$Q$30:$Q$300))+SUM(IF(YEAR([1]EnergyCurve!$D$30:$D$300)=YEAR($A15),[1]EnergyCurve!$R$30:$R$300))+SUM(IF(YEAR([1]OperatingCurve!$D$30:$D$300)=YEAR($A15),[1]OperatingCurve!$O$30:$O$300))</f>
        <v>2717719.6005859375</v>
      </c>
      <c r="D15" s="1">
        <f t="array" ref="D15">SUM(IF(YEAR('[2]Pricing Summary'!$AB$12:$AB$250)=YEAR($A15),'[2]Pricing Summary'!$AO$12:$AO$248))</f>
        <v>5350.7041171574319</v>
      </c>
      <c r="E15" s="43">
        <f t="shared" ca="1" si="0"/>
        <v>507.91812462052741</v>
      </c>
      <c r="F15" s="49">
        <f t="array" aca="1" ref="F15" ca="1">SUM(IF(YEAR('[2]Pricing Summary'!$AB$12:$AB$250)=YEAR($A15),'[2]Pricing Summary'!$AK$12:$AK$248))/12</f>
        <v>35.698517204068672</v>
      </c>
      <c r="G15" s="49">
        <f>VLOOKUP(B15,'[2]Pricing Summary'!P$17:Q$36,2)</f>
        <v>4.8754345729339805</v>
      </c>
      <c r="H15" s="52">
        <f t="shared" ca="1" si="1"/>
        <v>7.3221200428469118</v>
      </c>
      <c r="I15" s="52">
        <v>7.14</v>
      </c>
      <c r="J15" s="60">
        <f t="shared" ca="1" si="2"/>
        <v>0.18212004284691208</v>
      </c>
      <c r="K15" s="55">
        <f t="shared" ca="1" si="3"/>
        <v>8.9256899529820313</v>
      </c>
      <c r="L15" s="55">
        <f t="array" ref="L15">-(SUM(IF(YEAR([2]GasPosn!$A$12:$A$188)=YEAR(A15),[2]GasPosn!$D$12:$D$188))*1.055/D15*24+SUM(IF(YEAR([2]GasPosn!$A$329:$A$445)=YEAR(A15),[2]GasPosn!$D$329:$D$445))/D15*24)</f>
        <v>7.2033408477322931</v>
      </c>
      <c r="M15" s="5">
        <f t="shared" ca="1" si="4"/>
        <v>0.80703462541018367</v>
      </c>
      <c r="N15" s="64">
        <f t="array" ref="N15">-(SUM(IF(YEAR([2]GasPosn!$A$200:$A$316)=YEAR(A15),[2]GasPosn!$D$200:$D$316))*1.055/D15*24+SUM(IF(YEAR([2]GasPosn!$A$329:$A$445)=YEAR(A15),[2]GasPosn!$D$329:$D$445))/D15*24)</f>
        <v>4.0221268449089012</v>
      </c>
      <c r="O15" s="28"/>
      <c r="P15" s="4"/>
      <c r="Q15" s="3"/>
      <c r="R15" s="4"/>
      <c r="S15" s="30"/>
      <c r="T15" s="28"/>
      <c r="U15" s="28"/>
    </row>
    <row r="16" spans="1:21" x14ac:dyDescent="0.25">
      <c r="A16" s="2">
        <v>40544</v>
      </c>
      <c r="B16" s="17" t="s">
        <v>9</v>
      </c>
      <c r="C16" s="36">
        <f t="array" aca="1" ref="C16" ca="1">SUM(IF(YEAR([1]EnergyCurve!$D$30:$D$300)=YEAR($A16),[1]EnergyCurve!$O$30:$O$300))+SUM(IF(YEAR([1]EnergyCurve!$D$30:$D$300)=YEAR($A16),[1]EnergyCurve!$P$30:$P$300))+SUM(IF(YEAR([1]EnergyCurve!$D$30:$D$300)=YEAR($A16),[1]EnergyCurve!$Q$30:$Q$300))+SUM(IF(YEAR([1]EnergyCurve!$D$30:$D$300)=YEAR($A16),[1]EnergyCurve!$R$30:$R$300))+SUM(IF(YEAR([1]OperatingCurve!$D$30:$D$300)=YEAR($A16),[1]OperatingCurve!$O$30:$O$300))</f>
        <v>2610986.0148925781</v>
      </c>
      <c r="D16" s="1">
        <f t="array" ref="D16">SUM(IF(YEAR('[2]Pricing Summary'!$AB$12:$AB$250)=YEAR($A16),'[2]Pricing Summary'!$AO$12:$AO$248))</f>
        <v>4968.0704160240412</v>
      </c>
      <c r="E16" s="43">
        <f t="shared" ca="1" si="0"/>
        <v>525.55334289769519</v>
      </c>
      <c r="F16" s="49">
        <f t="array" aca="1" ref="F16" ca="1">SUM(IF(YEAR('[2]Pricing Summary'!$AB$12:$AB$250)=YEAR($A16),'[2]Pricing Summary'!$AK$12:$AK$248))/12</f>
        <v>33.272572779813025</v>
      </c>
      <c r="G16" s="49">
        <f>VLOOKUP(B16,'[2]Pricing Summary'!P$17:Q$36,2)</f>
        <v>5.0571398009475024</v>
      </c>
      <c r="H16" s="52">
        <f t="shared" ca="1" si="1"/>
        <v>6.5793262771931076</v>
      </c>
      <c r="I16" s="52">
        <v>7.11</v>
      </c>
      <c r="J16" s="60">
        <f t="shared" ca="1" si="2"/>
        <v>-0.53067372280689273</v>
      </c>
      <c r="K16" s="55">
        <f t="shared" ca="1" si="3"/>
        <v>8.2986886055843652</v>
      </c>
      <c r="L16" s="55">
        <f t="array" ref="L16">-(SUM(IF(YEAR([2]GasPosn!$A$12:$A$188)=YEAR(A16),[2]GasPosn!$D$12:$D$188))*1.055/D16*24+SUM(IF(YEAR([2]GasPosn!$A$329:$A$445)=YEAR(A16),[2]GasPosn!$D$329:$D$445))/D16*24)</f>
        <v>2.4923788704681029</v>
      </c>
      <c r="M16" s="5">
        <f t="shared" ca="1" si="4"/>
        <v>0.30033406347973196</v>
      </c>
      <c r="N16" s="26">
        <f t="array" ref="N16">-(SUM(IF(YEAR([2]GasPosn!$A$200:$A$316)=YEAR(A16),[2]GasPosn!$D$200:$D$316))*1.055/D16*24+SUM(IF(YEAR([2]GasPosn!$A$329:$A$445)=YEAR(A16),[2]GasPosn!$D$329:$D$445))/D16*24)</f>
        <v>0</v>
      </c>
      <c r="O16" s="28"/>
      <c r="P16" s="4"/>
      <c r="Q16" s="3"/>
      <c r="R16" s="4"/>
      <c r="S16" s="30"/>
      <c r="T16" s="28"/>
      <c r="U16" s="28"/>
    </row>
    <row r="17" spans="1:21" x14ac:dyDescent="0.25">
      <c r="A17" s="2">
        <v>40909</v>
      </c>
      <c r="B17" s="17" t="s">
        <v>10</v>
      </c>
      <c r="C17" s="36">
        <f t="array" aca="1" ref="C17" ca="1">SUM(IF(YEAR([1]EnergyCurve!$D$30:$D$300)=YEAR($A17),[1]EnergyCurve!$O$30:$O$300))+SUM(IF(YEAR([1]EnergyCurve!$D$30:$D$300)=YEAR($A17),[1]EnergyCurve!$P$30:$P$300))+SUM(IF(YEAR([1]EnergyCurve!$D$30:$D$300)=YEAR($A17),[1]EnergyCurve!$Q$30:$Q$300))+SUM(IF(YEAR([1]EnergyCurve!$D$30:$D$300)=YEAR($A17),[1]EnergyCurve!$R$30:$R$300))+SUM(IF(YEAR([1]OperatingCurve!$D$30:$D$300)=YEAR($A17),[1]OperatingCurve!$O$30:$O$300))</f>
        <v>2446036.2255859375</v>
      </c>
      <c r="D17" s="1">
        <f t="array" ref="D17">SUM(IF(YEAR('[2]Pricing Summary'!$AB$12:$AB$250)=YEAR($A17),'[2]Pricing Summary'!$AO$12:$AO$248))</f>
        <v>4649.3196843334699</v>
      </c>
      <c r="E17" s="43">
        <f t="shared" ca="1" si="0"/>
        <v>526.1062675101042</v>
      </c>
      <c r="F17" s="49">
        <f t="array" aca="1" ref="F17" ca="1">SUM(IF(YEAR('[2]Pricing Summary'!$AB$12:$AB$250)=YEAR($A17),'[2]Pricing Summary'!$AK$12:$AK$248))/12</f>
        <v>33.247766864764777</v>
      </c>
      <c r="G17" s="49">
        <f>VLOOKUP(B17,'[2]Pricing Summary'!P$17:Q$36,2)</f>
        <v>5.1507028271636326</v>
      </c>
      <c r="H17" s="52">
        <f t="shared" ca="1" si="1"/>
        <v>6.4549961394440452</v>
      </c>
      <c r="I17" s="52">
        <v>7.08</v>
      </c>
      <c r="J17" s="60">
        <f t="shared" ca="1" si="2"/>
        <v>-0.62500386055595492</v>
      </c>
      <c r="K17" s="55">
        <f t="shared" ca="1" si="3"/>
        <v>8.1504334217160928</v>
      </c>
      <c r="L17" s="55">
        <f t="array" ref="L17">-(SUM(IF(YEAR([2]GasPosn!$A$12:$A$188)=YEAR(A17),[2]GasPosn!$D$12:$D$188))*1.055/D17*24+SUM(IF(YEAR([2]GasPosn!$A$329:$A$445)=YEAR(A17),[2]GasPosn!$D$329:$D$445))/D17*24)</f>
        <v>2.4926487277647857</v>
      </c>
      <c r="M17" s="5">
        <f t="shared" ca="1" si="4"/>
        <v>0.30583020543709349</v>
      </c>
      <c r="N17" s="26">
        <f t="array" ref="N17">-(SUM(IF(YEAR([2]GasPosn!$A$200:$A$316)=YEAR(A17),[2]GasPosn!$D$200:$D$316))*1.055/D17*24+SUM(IF(YEAR([2]GasPosn!$A$329:$A$445)=YEAR(A17),[2]GasPosn!$D$329:$D$445))/D17*24)</f>
        <v>0</v>
      </c>
      <c r="O17" s="28"/>
      <c r="P17" s="4"/>
      <c r="Q17" s="3"/>
      <c r="R17" s="4"/>
      <c r="S17" s="30"/>
      <c r="T17" s="28"/>
      <c r="U17" s="28"/>
    </row>
    <row r="18" spans="1:21" x14ac:dyDescent="0.25">
      <c r="A18" s="2">
        <v>41275</v>
      </c>
      <c r="B18" s="17" t="s">
        <v>11</v>
      </c>
      <c r="C18" s="36">
        <f t="array" aca="1" ref="C18" ca="1">SUM(IF(YEAR([1]EnergyCurve!$D$30:$D$300)=YEAR($A18),[1]EnergyCurve!$O$30:$O$300))+SUM(IF(YEAR([1]EnergyCurve!$D$30:$D$300)=YEAR($A18),[1]EnergyCurve!$P$30:$P$300))+SUM(IF(YEAR([1]EnergyCurve!$D$30:$D$300)=YEAR($A18),[1]EnergyCurve!$Q$30:$Q$300))+SUM(IF(YEAR([1]EnergyCurve!$D$30:$D$300)=YEAR($A18),[1]EnergyCurve!$R$30:$R$300))+SUM(IF(YEAR([1]OperatingCurve!$D$30:$D$300)=YEAR($A18),[1]OperatingCurve!$O$30:$O$300))</f>
        <v>2272159.5131835938</v>
      </c>
      <c r="D18" s="1">
        <f t="array" ref="D18">SUM(IF(YEAR('[2]Pricing Summary'!$AB$12:$AB$250)=YEAR($A18),'[2]Pricing Summary'!$AO$12:$AO$248))</f>
        <v>4336.0517123444961</v>
      </c>
      <c r="E18" s="43">
        <f t="shared" ca="1" si="0"/>
        <v>524.01577839002312</v>
      </c>
      <c r="F18" s="49">
        <f t="array" aca="1" ref="F18" ca="1">SUM(IF(YEAR('[2]Pricing Summary'!$AB$12:$AB$250)=YEAR($A18),'[2]Pricing Summary'!$AK$12:$AK$248))/12</f>
        <v>33.268543326596763</v>
      </c>
      <c r="G18" s="49">
        <f>VLOOKUP(B18,'[2]Pricing Summary'!P$17:Q$36,2)</f>
        <v>5.2394242471391239</v>
      </c>
      <c r="H18" s="52">
        <f t="shared" ca="1" si="1"/>
        <v>6.3496563281284857</v>
      </c>
      <c r="I18" s="52">
        <v>7.04</v>
      </c>
      <c r="J18" s="60">
        <f t="shared" ca="1" si="2"/>
        <v>-0.69034367187151435</v>
      </c>
      <c r="K18" s="55">
        <f t="shared" ca="1" si="3"/>
        <v>7.9855682479041219</v>
      </c>
      <c r="L18" s="55">
        <f t="array" ref="L18">-(SUM(IF(YEAR([2]GasPosn!$A$12:$A$188)=YEAR(A18),[2]GasPosn!$D$12:$D$188))*1.055/D18*24+SUM(IF(YEAR([2]GasPosn!$A$329:$A$445)=YEAR(A18),[2]GasPosn!$D$329:$D$445))/D18*24)</f>
        <v>2.4927780173317373</v>
      </c>
      <c r="M18" s="5">
        <f t="shared" ca="1" si="4"/>
        <v>0.31216037981842898</v>
      </c>
      <c r="N18" s="26">
        <f t="array" ref="N18">-(SUM(IF(YEAR([2]GasPosn!$A$200:$A$316)=YEAR(A18),[2]GasPosn!$D$200:$D$316))*1.055/D18*24+SUM(IF(YEAR([2]GasPosn!$A$329:$A$445)=YEAR(A18),[2]GasPosn!$D$329:$D$445))/D18*24)</f>
        <v>0</v>
      </c>
      <c r="O18" s="28"/>
      <c r="P18" s="4"/>
      <c r="Q18" s="3"/>
      <c r="R18" s="4"/>
      <c r="S18" s="30"/>
      <c r="T18" s="28"/>
      <c r="U18" s="28"/>
    </row>
    <row r="19" spans="1:21" x14ac:dyDescent="0.25">
      <c r="A19" s="2">
        <v>41640</v>
      </c>
      <c r="B19" s="17" t="s">
        <v>12</v>
      </c>
      <c r="C19" s="36">
        <f t="array" aca="1" ref="C19" ca="1">SUM(IF(YEAR([1]EnergyCurve!$D$30:$D$300)=YEAR($A19),[1]EnergyCurve!$O$30:$O$300))+SUM(IF(YEAR([1]EnergyCurve!$D$30:$D$300)=YEAR($A19),[1]EnergyCurve!$P$30:$P$300))+SUM(IF(YEAR([1]EnergyCurve!$D$30:$D$300)=YEAR($A19),[1]EnergyCurve!$Q$30:$Q$300))+SUM(IF(YEAR([1]EnergyCurve!$D$30:$D$300)=YEAR($A19),[1]EnergyCurve!$R$30:$R$300))+SUM(IF(YEAR([1]OperatingCurve!$D$30:$D$300)=YEAR($A19),[1]OperatingCurve!$O$30:$O$300))</f>
        <v>2121824.0673828125</v>
      </c>
      <c r="D19" s="1">
        <f t="array" ref="D19">SUM(IF(YEAR('[2]Pricing Summary'!$AB$12:$AB$250)=YEAR($A19),'[2]Pricing Summary'!$AO$12:$AO$248))</f>
        <v>4049.6973715721533</v>
      </c>
      <c r="E19" s="43">
        <f t="shared" ca="1" si="0"/>
        <v>523.94632800897136</v>
      </c>
      <c r="F19" s="49">
        <f t="array" aca="1" ref="F19" ca="1">SUM(IF(YEAR('[2]Pricing Summary'!$AB$12:$AB$250)=YEAR($A19),'[2]Pricing Summary'!$AK$12:$AK$248))/12</f>
        <v>33.270073663579545</v>
      </c>
      <c r="G19" s="49">
        <f>VLOOKUP(B19,'[2]Pricing Summary'!P$17:Q$36,2)</f>
        <v>5.3322152054903862</v>
      </c>
      <c r="H19" s="52">
        <f t="shared" ca="1" si="1"/>
        <v>6.2394469055417288</v>
      </c>
      <c r="I19" s="52">
        <v>7.03</v>
      </c>
      <c r="J19" s="60">
        <f t="shared" ca="1" si="2"/>
        <v>-0.79055309445827149</v>
      </c>
      <c r="K19" s="55">
        <f t="shared" ca="1" si="3"/>
        <v>7.845924707917268</v>
      </c>
      <c r="L19" s="55">
        <f t="array" ref="L19">-(SUM(IF(YEAR([2]GasPosn!$A$12:$A$188)=YEAR(A19),[2]GasPosn!$D$12:$D$188))*1.055/D19*24+SUM(IF(YEAR([2]GasPosn!$A$329:$A$445)=YEAR(A19),[2]GasPosn!$D$329:$D$445))/D19*24)</f>
        <v>2.4929367120741475</v>
      </c>
      <c r="M19" s="5">
        <f t="shared" ca="1" si="4"/>
        <v>0.31773650715237456</v>
      </c>
      <c r="N19" s="26">
        <f t="array" ref="N19">-(SUM(IF(YEAR([2]GasPosn!$A$200:$A$316)=YEAR(A19),[2]GasPosn!$D$200:$D$316))*1.055/D19*24+SUM(IF(YEAR([2]GasPosn!$A$329:$A$445)=YEAR(A19),[2]GasPosn!$D$329:$D$445))/D19*24)</f>
        <v>0</v>
      </c>
      <c r="O19" s="28"/>
      <c r="P19" s="4"/>
      <c r="Q19" s="3"/>
      <c r="R19" s="4"/>
      <c r="S19" s="30"/>
      <c r="T19" s="28"/>
      <c r="U19" s="28"/>
    </row>
    <row r="20" spans="1:21" x14ac:dyDescent="0.25">
      <c r="A20" s="2">
        <v>42005</v>
      </c>
      <c r="B20" s="17" t="s">
        <v>13</v>
      </c>
      <c r="C20" s="36">
        <f t="array" aca="1" ref="C20" ca="1">SUM(IF(YEAR([1]EnergyCurve!$D$30:$D$300)=YEAR($A20),[1]EnergyCurve!$O$30:$O$300))+SUM(IF(YEAR([1]EnergyCurve!$D$30:$D$300)=YEAR($A20),[1]EnergyCurve!$P$30:$P$300))+SUM(IF(YEAR([1]EnergyCurve!$D$30:$D$300)=YEAR($A20),[1]EnergyCurve!$Q$30:$Q$300))+SUM(IF(YEAR([1]EnergyCurve!$D$30:$D$300)=YEAR($A20),[1]EnergyCurve!$R$30:$R$300))+SUM(IF(YEAR([1]OperatingCurve!$D$30:$D$300)=YEAR($A20),[1]OperatingCurve!$O$30:$O$300))</f>
        <v>1979416.8681640625</v>
      </c>
      <c r="D20" s="1">
        <f t="array" ref="D20">SUM(IF(YEAR('[2]Pricing Summary'!$AB$12:$AB$250)=YEAR($A20),'[2]Pricing Summary'!$AO$12:$AO$248))</f>
        <v>3777.0124345355093</v>
      </c>
      <c r="E20" s="43">
        <f t="shared" ca="1" si="0"/>
        <v>524.06946031340976</v>
      </c>
      <c r="F20" s="49">
        <f t="array" aca="1" ref="F20" ca="1">SUM(IF(YEAR('[2]Pricing Summary'!$AB$12:$AB$250)=YEAR($A20),'[2]Pricing Summary'!$AK$12:$AK$248))/12</f>
        <v>33.274645708991038</v>
      </c>
      <c r="G20" s="49">
        <f>VLOOKUP(B20,'[2]Pricing Summary'!P$17:Q$36,2)</f>
        <v>5.3969692552600099</v>
      </c>
      <c r="H20" s="52">
        <f t="shared" ca="1" si="1"/>
        <v>6.1654317701663404</v>
      </c>
      <c r="I20" s="52">
        <v>7</v>
      </c>
      <c r="J20" s="60">
        <f t="shared" ca="1" si="2"/>
        <v>-0.83456822983365964</v>
      </c>
      <c r="K20" s="55">
        <f t="shared" ca="1" si="3"/>
        <v>7.7546748009365389</v>
      </c>
      <c r="L20" s="55">
        <f t="array" ref="L20">-(SUM(IF(YEAR([2]GasPosn!$A$12:$A$188)=YEAR(A20),[2]GasPosn!$D$12:$D$188))*1.055/D20*24+SUM(IF(YEAR([2]GasPosn!$A$329:$A$445)=YEAR(A20),[2]GasPosn!$D$329:$D$445))/D20*24)</f>
        <v>2.4930953606758828</v>
      </c>
      <c r="M20" s="5">
        <f t="shared" ca="1" si="4"/>
        <v>0.32149579765418268</v>
      </c>
      <c r="N20" s="26">
        <f t="array" ref="N20">-(SUM(IF(YEAR([2]GasPosn!$A$200:$A$316)=YEAR(A20),[2]GasPosn!$D$200:$D$316))*1.055/D20*24+SUM(IF(YEAR([2]GasPosn!$A$329:$A$445)=YEAR(A20),[2]GasPosn!$D$329:$D$445))/D20*24)</f>
        <v>0</v>
      </c>
      <c r="O20" s="28"/>
      <c r="P20" s="4"/>
      <c r="Q20" s="3"/>
      <c r="R20" s="4"/>
      <c r="S20" s="30"/>
      <c r="T20" s="28"/>
      <c r="U20" s="28"/>
    </row>
    <row r="21" spans="1:21" x14ac:dyDescent="0.25">
      <c r="A21" s="2">
        <v>42370</v>
      </c>
      <c r="B21" s="17" t="s">
        <v>14</v>
      </c>
      <c r="C21" s="36">
        <f t="array" aca="1" ref="C21" ca="1">SUM(IF(YEAR([1]EnergyCurve!$D$30:$D$300)=YEAR($A21),[1]EnergyCurve!$O$30:$O$300))+SUM(IF(YEAR([1]EnergyCurve!$D$30:$D$300)=YEAR($A21),[1]EnergyCurve!$P$30:$P$300))+SUM(IF(YEAR([1]EnergyCurve!$D$30:$D$300)=YEAR($A21),[1]EnergyCurve!$Q$30:$Q$300))+SUM(IF(YEAR([1]EnergyCurve!$D$30:$D$300)=YEAR($A21),[1]EnergyCurve!$R$30:$R$300))+SUM(IF(YEAR([1]OperatingCurve!$D$30:$D$300)=YEAR($A21),[1]OperatingCurve!$O$30:$O$300))</f>
        <v>1846553.7221679688</v>
      </c>
      <c r="D21" s="1">
        <f t="array" ref="D21">SUM(IF(YEAR('[2]Pricing Summary'!$AB$12:$AB$250)=YEAR($A21),'[2]Pricing Summary'!$AO$12:$AO$248))</f>
        <v>3527.5240152062643</v>
      </c>
      <c r="E21" s="43">
        <f t="shared" ca="1" si="0"/>
        <v>523.47020578965373</v>
      </c>
      <c r="F21" s="49">
        <f t="array" aca="1" ref="F21" ca="1">SUM(IF(YEAR('[2]Pricing Summary'!$AB$12:$AB$250)=YEAR($A21),'[2]Pricing Summary'!$AK$12:$AK$248))/12</f>
        <v>33.273255020755677</v>
      </c>
      <c r="G21" s="49">
        <f>VLOOKUP(B21,'[2]Pricing Summary'!P$17:Q$36,2)</f>
        <v>5.550138234519391</v>
      </c>
      <c r="H21" s="52">
        <f t="shared" ca="1" si="1"/>
        <v>5.9950317658415839</v>
      </c>
      <c r="I21" s="52">
        <v>7</v>
      </c>
      <c r="J21" s="60">
        <f t="shared" ca="1" si="2"/>
        <v>-1.0049682341584161</v>
      </c>
      <c r="K21" s="55">
        <f t="shared" ca="1" si="3"/>
        <v>7.5317292292334521</v>
      </c>
      <c r="L21" s="57">
        <f t="array" ref="L21">-(SUM(IF(YEAR([2]GasPosn!$A$12:$A$188)=YEAR(A21),[2]GasPosn!$D$12:$D$188))*1.055/D21*24+SUM(IF(YEAR([2]GasPosn!$A$329:$A$445)=YEAR(A21),[2]GasPosn!$D$329:$D$445))/D21*24)</f>
        <v>0</v>
      </c>
      <c r="M21" s="5">
        <f t="shared" ca="1" si="4"/>
        <v>0</v>
      </c>
      <c r="N21" s="26">
        <f t="array" ref="N21">-(SUM(IF(YEAR([2]GasPosn!$A$200:$A$316)=YEAR(A21),[2]GasPosn!$D$200:$D$316))*1.055/D21*24+SUM(IF(YEAR([2]GasPosn!$A$329:$A$445)=YEAR(A21),[2]GasPosn!$D$329:$D$445))/D21*24)</f>
        <v>0</v>
      </c>
      <c r="O21" s="28"/>
      <c r="P21" s="4"/>
      <c r="Q21" s="3"/>
      <c r="R21" s="4"/>
      <c r="S21" s="30"/>
      <c r="T21" s="28"/>
      <c r="U21" s="28"/>
    </row>
    <row r="22" spans="1:21" x14ac:dyDescent="0.25">
      <c r="A22" s="2">
        <v>42736</v>
      </c>
      <c r="B22" s="17" t="s">
        <v>15</v>
      </c>
      <c r="C22" s="36">
        <f t="array" aca="1" ref="C22" ca="1">SUM(IF(YEAR([1]EnergyCurve!$D$30:$D$300)=YEAR($A22),[1]EnergyCurve!$O$30:$O$300))+SUM(IF(YEAR([1]EnergyCurve!$D$30:$D$300)=YEAR($A22),[1]EnergyCurve!$P$30:$P$300))+SUM(IF(YEAR([1]EnergyCurve!$D$30:$D$300)=YEAR($A22),[1]EnergyCurve!$Q$30:$Q$300))+SUM(IF(YEAR([1]EnergyCurve!$D$30:$D$300)=YEAR($A22),[1]EnergyCurve!$R$30:$R$300))+SUM(IF(YEAR([1]OperatingCurve!$D$30:$D$300)=YEAR($A22),[1]OperatingCurve!$O$30:$O$300))</f>
        <v>1714395.9924316406</v>
      </c>
      <c r="D22" s="1">
        <f t="array" ref="D22">SUM(IF(YEAR('[2]Pricing Summary'!$AB$12:$AB$250)=YEAR($A22),'[2]Pricing Summary'!$AO$12:$AO$248))</f>
        <v>3282.4501175864061</v>
      </c>
      <c r="E22" s="43">
        <f t="shared" ca="1" si="0"/>
        <v>522.29155996808879</v>
      </c>
      <c r="F22" s="49">
        <f t="array" aca="1" ref="F22" ca="1">SUM(IF(YEAR('[2]Pricing Summary'!$AB$12:$AB$250)=YEAR($A22),'[2]Pricing Summary'!$AK$12:$AK$248))/12</f>
        <v>33.244133755684118</v>
      </c>
      <c r="G22" s="49">
        <f>VLOOKUP(B22,'[2]Pricing Summary'!P$17:Q$36,2)</f>
        <v>5.6890810570093029</v>
      </c>
      <c r="H22" s="52">
        <f t="shared" ca="1" si="1"/>
        <v>5.8434979959944968</v>
      </c>
      <c r="I22" s="52">
        <v>7</v>
      </c>
      <c r="J22" s="60">
        <f t="shared" ca="1" si="2"/>
        <v>-1.1565020040055032</v>
      </c>
      <c r="K22" s="55">
        <f t="shared" ca="1" si="3"/>
        <v>7.3248232415960794</v>
      </c>
      <c r="L22" s="57">
        <f t="array" ref="L22">-(SUM(IF(YEAR([2]GasPosn!$A$12:$A$188)=YEAR(A22),[2]GasPosn!$D$12:$D$188))*1.055/D22*24+SUM(IF(YEAR([2]GasPosn!$A$329:$A$445)=YEAR(A22),[2]GasPosn!$D$329:$D$445))/D22*24)</f>
        <v>0</v>
      </c>
      <c r="M22" s="5">
        <f t="shared" ca="1" si="4"/>
        <v>0</v>
      </c>
      <c r="N22" s="26">
        <f t="array" ref="N22">-(SUM(IF(YEAR([2]GasPosn!$A$200:$A$316)=YEAR(A22),[2]GasPosn!$D$200:$D$316))*1.055/D22*24+SUM(IF(YEAR([2]GasPosn!$A$329:$A$445)=YEAR(A22),[2]GasPosn!$D$329:$D$445))/D22*24)</f>
        <v>0</v>
      </c>
      <c r="O22" s="28"/>
      <c r="P22" s="4"/>
      <c r="Q22" s="3"/>
      <c r="R22" s="4"/>
      <c r="S22" s="30"/>
      <c r="T22" s="28"/>
      <c r="U22" s="28"/>
    </row>
    <row r="23" spans="1:21" x14ac:dyDescent="0.25">
      <c r="A23" s="2">
        <v>43101</v>
      </c>
      <c r="B23" s="17" t="s">
        <v>16</v>
      </c>
      <c r="C23" s="36">
        <f t="array" aca="1" ref="C23" ca="1">SUM(IF(YEAR([1]EnergyCurve!$D$30:$D$300)=YEAR($A23),[1]EnergyCurve!$O$30:$O$300))+SUM(IF(YEAR([1]EnergyCurve!$D$30:$D$300)=YEAR($A23),[1]EnergyCurve!$P$30:$P$300))+SUM(IF(YEAR([1]EnergyCurve!$D$30:$D$300)=YEAR($A23),[1]EnergyCurve!$Q$30:$Q$300))+SUM(IF(YEAR([1]EnergyCurve!$D$30:$D$300)=YEAR($A23),[1]EnergyCurve!$R$30:$R$300))+SUM(IF(YEAR([1]OperatingCurve!$D$30:$D$300)=YEAR($A23),[1]OperatingCurve!$O$30:$O$300))</f>
        <v>1600296.2790527344</v>
      </c>
      <c r="D23" s="1">
        <f t="array" ref="D23">SUM(IF(YEAR('[2]Pricing Summary'!$AB$12:$AB$250)=YEAR($A23),'[2]Pricing Summary'!$AO$12:$AO$248))</f>
        <v>3064.4439902049048</v>
      </c>
      <c r="E23" s="43">
        <f t="shared" ca="1" si="0"/>
        <v>522.21423663407541</v>
      </c>
      <c r="F23" s="49">
        <f t="array" aca="1" ref="F23" ca="1">SUM(IF(YEAR('[2]Pricing Summary'!$AB$12:$AB$250)=YEAR($A23),'[2]Pricing Summary'!$AK$12:$AK$248))/12</f>
        <v>33.270169476444956</v>
      </c>
      <c r="G23" s="49">
        <f>VLOOKUP(B23,'[2]Pricing Summary'!P$17:Q$36,2)</f>
        <v>5.8169074808622661</v>
      </c>
      <c r="H23" s="52">
        <f t="shared" ca="1" si="1"/>
        <v>5.7195631159519786</v>
      </c>
      <c r="I23" s="52">
        <v>7</v>
      </c>
      <c r="J23" s="60">
        <f t="shared" ca="1" si="2"/>
        <v>-1.2804368840480214</v>
      </c>
      <c r="K23" s="55">
        <f t="shared" ca="1" si="3"/>
        <v>7.1684094875454623</v>
      </c>
      <c r="L23" s="57">
        <f t="array" ref="L23">-(SUM(IF(YEAR([2]GasPosn!$A$12:$A$188)=YEAR(A23),[2]GasPosn!$D$12:$D$188))*1.055/D23*24+SUM(IF(YEAR([2]GasPosn!$A$329:$A$445)=YEAR(A23),[2]GasPosn!$D$329:$D$445))/D23*24)</f>
        <v>0</v>
      </c>
      <c r="M23" s="5">
        <f t="shared" ca="1" si="4"/>
        <v>0</v>
      </c>
      <c r="N23" s="26">
        <f t="array" ref="N23">-(SUM(IF(YEAR([2]GasPosn!$A$200:$A$316)=YEAR(A23),[2]GasPosn!$D$200:$D$316))*1.055/D23*24+SUM(IF(YEAR([2]GasPosn!$A$329:$A$445)=YEAR(A23),[2]GasPosn!$D$329:$D$445))/D23*24)</f>
        <v>0</v>
      </c>
      <c r="O23" s="28"/>
      <c r="P23" s="4"/>
      <c r="Q23" s="3"/>
      <c r="R23" s="4"/>
      <c r="S23" s="30"/>
      <c r="T23" s="28"/>
      <c r="U23" s="28"/>
    </row>
    <row r="24" spans="1:21" x14ac:dyDescent="0.25">
      <c r="A24" s="2">
        <v>43466</v>
      </c>
      <c r="B24" s="17" t="s">
        <v>17</v>
      </c>
      <c r="C24" s="36">
        <f t="array" aca="1" ref="C24" ca="1">SUM(IF(YEAR([1]EnergyCurve!$D$30:$D$300)=YEAR($A24),[1]EnergyCurve!$O$30:$O$300))+SUM(IF(YEAR([1]EnergyCurve!$D$30:$D$300)=YEAR($A24),[1]EnergyCurve!$P$30:$P$300))+SUM(IF(YEAR([1]EnergyCurve!$D$30:$D$300)=YEAR($A24),[1]EnergyCurve!$Q$30:$Q$300))+SUM(IF(YEAR([1]EnergyCurve!$D$30:$D$300)=YEAR($A24),[1]EnergyCurve!$R$30:$R$300))+SUM(IF(YEAR([1]OperatingCurve!$D$30:$D$300)=YEAR($A24),[1]OperatingCurve!$O$30:$O$300))</f>
        <v>1447235.5139160156</v>
      </c>
      <c r="D24" s="1">
        <f t="array" ref="D24">SUM(IF(YEAR('[2]Pricing Summary'!$AB$12:$AB$250)=YEAR($A24),'[2]Pricing Summary'!$AO$12:$AO$248))</f>
        <v>2858.625463697666</v>
      </c>
      <c r="E24" s="43">
        <f t="shared" ca="1" si="0"/>
        <v>506.26972028857512</v>
      </c>
      <c r="F24" s="49">
        <f t="array" aca="1" ref="F24" ca="1">SUM(IF(YEAR('[2]Pricing Summary'!$AB$12:$AB$250)=YEAR($A24),'[2]Pricing Summary'!$AK$12:$AK$248))/12</f>
        <v>33.268543326596763</v>
      </c>
      <c r="G24" s="49">
        <f>VLOOKUP(B24,'[2]Pricing Summary'!P$17:Q$36,2)</f>
        <v>5.9394269459506228</v>
      </c>
      <c r="H24" s="52">
        <f t="shared" ca="1" si="1"/>
        <v>5.6013052486955095</v>
      </c>
      <c r="I24" s="52">
        <v>7</v>
      </c>
      <c r="J24" s="60">
        <f t="shared" ca="1" si="2"/>
        <v>-1.3986947513044905</v>
      </c>
      <c r="K24" s="55">
        <f t="shared" ca="1" si="3"/>
        <v>6.8058509796192066</v>
      </c>
      <c r="L24" s="57">
        <f t="array" ref="L24">-(SUM(IF(YEAR([2]GasPosn!$A$12:$A$188)=YEAR(A24),[2]GasPosn!$D$12:$D$188))*1.055/D24*24+SUM(IF(YEAR([2]GasPosn!$A$329:$A$445)=YEAR(A24),[2]GasPosn!$D$329:$D$445))/D24*24)</f>
        <v>0</v>
      </c>
      <c r="M24" s="5">
        <f t="shared" ca="1" si="4"/>
        <v>0</v>
      </c>
      <c r="N24" s="26">
        <f t="array" ref="N24">-(SUM(IF(YEAR([2]GasPosn!$A$200:$A$316)=YEAR(A24),[2]GasPosn!$D$200:$D$316))*1.055/D24*24+SUM(IF(YEAR([2]GasPosn!$A$329:$A$445)=YEAR(A24),[2]GasPosn!$D$329:$D$445))/D24*24)</f>
        <v>0</v>
      </c>
      <c r="O24" s="28"/>
      <c r="P24" s="4"/>
      <c r="Q24" s="3"/>
      <c r="R24" s="4"/>
      <c r="S24" s="30"/>
      <c r="T24" s="28"/>
      <c r="U24" s="28"/>
    </row>
    <row r="25" spans="1:21" ht="13.8" thickBot="1" x14ac:dyDescent="0.3">
      <c r="A25" s="2">
        <v>43831</v>
      </c>
      <c r="B25" s="18" t="s">
        <v>18</v>
      </c>
      <c r="C25" s="37">
        <f t="array" aca="1" ref="C25" ca="1">SUM(IF(YEAR([1]EnergyCurve!$D$30:$D$300)=YEAR($A25),[1]EnergyCurve!$O$30:$O$300))+SUM(IF(YEAR([1]EnergyCurve!$D$30:$D$300)=YEAR($A25),[1]EnergyCurve!$P$30:$P$300))+SUM(IF(YEAR([1]EnergyCurve!$D$30:$D$300)=YEAR($A25),[1]EnergyCurve!$Q$30:$Q$300))+SUM(IF(YEAR([1]EnergyCurve!$D$30:$D$300)=YEAR($A25),[1]EnergyCurve!$R$30:$R$300))+SUM(IF(YEAR([1]OperatingCurve!$D$30:$D$300)=YEAR($A25),[1]OperatingCurve!$O$30:$O$300))</f>
        <v>1334341.7163085938</v>
      </c>
      <c r="D25" s="23">
        <f t="array" ref="D25">SUM(IF(YEAR('[2]Pricing Summary'!$AB$12:$AB$250)=YEAR($A25),'[2]Pricing Summary'!$AO$12:$AO$248))</f>
        <v>2671.5237663267317</v>
      </c>
      <c r="E25" s="44">
        <f t="shared" ca="1" si="0"/>
        <v>499.46840568192857</v>
      </c>
      <c r="F25" s="50">
        <f t="array" aca="1" ref="F25" ca="1">SUM(IF(YEAR('[2]Pricing Summary'!$AB$12:$AB$250)=YEAR($A25),'[2]Pricing Summary'!$AK$12:$AK$248))/12</f>
        <v>33.279067962369375</v>
      </c>
      <c r="G25" s="50">
        <f>VLOOKUP(B25,'[2]Pricing Summary'!P$17:Q$36,2)</f>
        <v>6.0571028645050937</v>
      </c>
      <c r="H25" s="53">
        <f t="shared" ca="1" si="1"/>
        <v>5.4942220244246256</v>
      </c>
      <c r="I25" s="53">
        <v>7</v>
      </c>
      <c r="J25" s="61">
        <f t="shared" ca="1" si="2"/>
        <v>-1.5057779755753744</v>
      </c>
      <c r="K25" s="56">
        <f t="shared" ca="1" si="3"/>
        <v>6.5860567560045746</v>
      </c>
      <c r="L25" s="58">
        <f t="array" ref="L25">-(SUM(IF(YEAR([2]GasPosn!$A$12:$A$188)=YEAR(A25),[2]GasPosn!$D$12:$D$188))*1.055/D25*24+SUM(IF(YEAR([2]GasPosn!$A$329:$A$445)=YEAR(A25),[2]GasPosn!$D$329:$D$445))/D25*24)</f>
        <v>0</v>
      </c>
      <c r="M25" s="6">
        <f t="shared" ca="1" si="4"/>
        <v>0</v>
      </c>
      <c r="N25" s="27">
        <f t="array" ref="N25">-(SUM(IF(YEAR([2]GasPosn!$A$200:$A$316)=YEAR(A25),[2]GasPosn!$D$200:$D$316))*1.055/D25*24+SUM(IF(YEAR([2]GasPosn!$A$329:$A$445)=YEAR(A25),[2]GasPosn!$D$329:$D$445))/D25*24)</f>
        <v>0</v>
      </c>
      <c r="O25" s="28"/>
      <c r="P25" s="4"/>
      <c r="Q25" s="3"/>
      <c r="R25" s="4"/>
      <c r="S25" s="30"/>
      <c r="T25" s="28"/>
      <c r="U25" s="28"/>
    </row>
    <row r="26" spans="1:21" ht="13.8" thickBot="1" x14ac:dyDescent="0.3">
      <c r="B26" s="16" t="s">
        <v>29</v>
      </c>
      <c r="C26" s="38">
        <f ca="1">SUM(C7:C25)</f>
        <v>47992087.003417969</v>
      </c>
      <c r="D26" s="12"/>
      <c r="E26" s="12"/>
      <c r="F26" s="12"/>
      <c r="G26" s="12"/>
      <c r="H26" s="12"/>
      <c r="I26" s="12"/>
      <c r="J26" s="12"/>
      <c r="K26" s="65">
        <f ca="1">SUM(K7:K25)*365</f>
        <v>56834.815857471556</v>
      </c>
      <c r="L26" s="65">
        <f>SUM(L7:L25)*365</f>
        <v>28823.812975375506</v>
      </c>
      <c r="M26" s="19">
        <f t="shared" ca="1" si="4"/>
        <v>0.50715063540733374</v>
      </c>
      <c r="N26" s="65">
        <f>SUM(N7:N25)*365</f>
        <v>15941.612228819824</v>
      </c>
      <c r="O26" s="28"/>
      <c r="P26" s="28"/>
      <c r="Q26" s="31"/>
      <c r="R26" s="29"/>
      <c r="S26" s="24"/>
      <c r="T26" s="28"/>
      <c r="U26" s="28"/>
    </row>
    <row r="27" spans="1:21" x14ac:dyDescent="0.25">
      <c r="O27" s="28"/>
      <c r="P27" s="28"/>
      <c r="Q27" s="28"/>
      <c r="R27" s="28"/>
      <c r="S27" s="28"/>
      <c r="T27" s="28"/>
      <c r="U27" s="28"/>
    </row>
    <row r="28" spans="1:21" x14ac:dyDescent="0.25">
      <c r="B28" t="s">
        <v>22</v>
      </c>
      <c r="O28" s="28"/>
      <c r="P28" s="28"/>
      <c r="Q28" s="28"/>
      <c r="R28" s="28"/>
      <c r="S28" s="28"/>
      <c r="T28" s="28"/>
      <c r="U28" s="28"/>
    </row>
    <row r="29" spans="1:21" x14ac:dyDescent="0.25">
      <c r="O29" s="28"/>
      <c r="P29" s="28"/>
      <c r="Q29" s="28"/>
      <c r="R29" s="28"/>
      <c r="S29" s="28"/>
      <c r="T29" s="28"/>
      <c r="U29" s="28"/>
    </row>
    <row r="30" spans="1:21" x14ac:dyDescent="0.25">
      <c r="O30" s="28"/>
      <c r="P30" s="28"/>
      <c r="Q30" s="28"/>
      <c r="R30" s="28"/>
      <c r="S30" s="28"/>
      <c r="T30" s="28"/>
      <c r="U30" s="28"/>
    </row>
  </sheetData>
  <pageMargins left="0.75" right="0.75" top="1" bottom="1" header="0.5" footer="0.5"/>
  <pageSetup scale="99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Havlíček Jan</cp:lastModifiedBy>
  <cp:lastPrinted>2001-05-22T15:58:16Z</cp:lastPrinted>
  <dcterms:created xsi:type="dcterms:W3CDTF">2001-03-28T16:55:32Z</dcterms:created>
  <dcterms:modified xsi:type="dcterms:W3CDTF">2023-09-10T11:09:41Z</dcterms:modified>
</cp:coreProperties>
</file>