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xlnm.Print_Area" localSheetId="0">Sheet1!$B$1:$M$30</definedName>
  </definedNames>
  <calcPr calcId="0"/>
</workbook>
</file>

<file path=xl/calcChain.xml><?xml version="1.0" encoding="utf-8"?>
<calcChain xmlns="http://schemas.openxmlformats.org/spreadsheetml/2006/main">
  <c r="I1" i="1" l="1"/>
  <c r="C7" i="1"/>
  <c r="C7" i="1" a="1"/>
  <c r="D7" i="1"/>
  <c r="D7" i="1" a="1"/>
  <c r="E7" i="1"/>
  <c r="F7" i="1"/>
  <c r="F7" i="1" a="1"/>
  <c r="G7" i="1"/>
  <c r="H7" i="1"/>
  <c r="J7" i="1"/>
  <c r="K7" i="1"/>
  <c r="L7" i="1"/>
  <c r="L7" i="1" a="1"/>
  <c r="M7" i="1"/>
  <c r="N7" i="1"/>
  <c r="N7" i="1" a="1"/>
  <c r="C8" i="1"/>
  <c r="C8" i="1" a="1"/>
  <c r="D8" i="1"/>
  <c r="D8" i="1" a="1"/>
  <c r="E8" i="1"/>
  <c r="F8" i="1"/>
  <c r="F8" i="1" a="1"/>
  <c r="G8" i="1"/>
  <c r="H8" i="1"/>
  <c r="J8" i="1"/>
  <c r="K8" i="1"/>
  <c r="L8" i="1"/>
  <c r="L8" i="1" a="1"/>
  <c r="M8" i="1"/>
  <c r="N8" i="1"/>
  <c r="N8" i="1" a="1"/>
  <c r="C9" i="1"/>
  <c r="C9" i="1" a="1"/>
  <c r="D9" i="1"/>
  <c r="D9" i="1" a="1"/>
  <c r="E9" i="1"/>
  <c r="F9" i="1"/>
  <c r="F9" i="1" a="1"/>
  <c r="G9" i="1"/>
  <c r="H9" i="1"/>
  <c r="J9" i="1"/>
  <c r="K9" i="1"/>
  <c r="L9" i="1"/>
  <c r="L9" i="1" a="1"/>
  <c r="M9" i="1"/>
  <c r="N9" i="1"/>
  <c r="N9" i="1" a="1"/>
  <c r="C10" i="1"/>
  <c r="C10" i="1" a="1"/>
  <c r="D10" i="1"/>
  <c r="D10" i="1" a="1"/>
  <c r="E10" i="1"/>
  <c r="F10" i="1"/>
  <c r="F10" i="1" a="1"/>
  <c r="G10" i="1"/>
  <c r="H10" i="1"/>
  <c r="J10" i="1"/>
  <c r="K10" i="1"/>
  <c r="L10" i="1"/>
  <c r="L10" i="1" a="1"/>
  <c r="M10" i="1"/>
  <c r="N10" i="1"/>
  <c r="N10" i="1" a="1"/>
  <c r="C11" i="1"/>
  <c r="C11" i="1" a="1"/>
  <c r="D11" i="1"/>
  <c r="D11" i="1" a="1"/>
  <c r="E11" i="1"/>
  <c r="F11" i="1"/>
  <c r="F11" i="1" a="1"/>
  <c r="G11" i="1"/>
  <c r="H11" i="1"/>
  <c r="J11" i="1"/>
  <c r="K11" i="1"/>
  <c r="L11" i="1"/>
  <c r="L11" i="1" a="1"/>
  <c r="M11" i="1"/>
  <c r="N11" i="1"/>
  <c r="N11" i="1" a="1"/>
  <c r="C12" i="1"/>
  <c r="C12" i="1" a="1"/>
  <c r="D12" i="1"/>
  <c r="D12" i="1" a="1"/>
  <c r="E12" i="1"/>
  <c r="F12" i="1"/>
  <c r="F12" i="1" a="1"/>
  <c r="G12" i="1"/>
  <c r="H12" i="1"/>
  <c r="J12" i="1"/>
  <c r="K12" i="1"/>
  <c r="L12" i="1"/>
  <c r="L12" i="1" a="1"/>
  <c r="M12" i="1"/>
  <c r="N12" i="1"/>
  <c r="N12" i="1" a="1"/>
  <c r="C13" i="1"/>
  <c r="C13" i="1" a="1"/>
  <c r="D13" i="1"/>
  <c r="D13" i="1" a="1"/>
  <c r="E13" i="1"/>
  <c r="F13" i="1"/>
  <c r="F13" i="1" a="1"/>
  <c r="G13" i="1"/>
  <c r="H13" i="1"/>
  <c r="J13" i="1"/>
  <c r="K13" i="1"/>
  <c r="L13" i="1"/>
  <c r="L13" i="1" a="1"/>
  <c r="M13" i="1"/>
  <c r="N13" i="1"/>
  <c r="N13" i="1" a="1"/>
  <c r="C14" i="1"/>
  <c r="C14" i="1" a="1"/>
  <c r="D14" i="1"/>
  <c r="D14" i="1" a="1"/>
  <c r="E14" i="1"/>
  <c r="F14" i="1"/>
  <c r="F14" i="1" a="1"/>
  <c r="G14" i="1"/>
  <c r="H14" i="1"/>
  <c r="J14" i="1"/>
  <c r="K14" i="1"/>
  <c r="L14" i="1"/>
  <c r="L14" i="1" a="1"/>
  <c r="M14" i="1"/>
  <c r="N14" i="1"/>
  <c r="N14" i="1" a="1"/>
  <c r="C15" i="1"/>
  <c r="C15" i="1" a="1"/>
  <c r="D15" i="1"/>
  <c r="D15" i="1" a="1"/>
  <c r="E15" i="1"/>
  <c r="F15" i="1"/>
  <c r="F15" i="1" a="1"/>
  <c r="G15" i="1"/>
  <c r="H15" i="1"/>
  <c r="J15" i="1"/>
  <c r="K15" i="1"/>
  <c r="L15" i="1"/>
  <c r="L15" i="1" a="1"/>
  <c r="M15" i="1"/>
  <c r="N15" i="1"/>
  <c r="N15" i="1" a="1"/>
  <c r="C16" i="1"/>
  <c r="C16" i="1" a="1"/>
  <c r="D16" i="1"/>
  <c r="D16" i="1" a="1"/>
  <c r="E16" i="1"/>
  <c r="F16" i="1"/>
  <c r="F16" i="1" a="1"/>
  <c r="G16" i="1"/>
  <c r="H16" i="1"/>
  <c r="J16" i="1"/>
  <c r="K16" i="1"/>
  <c r="L16" i="1"/>
  <c r="L16" i="1" a="1"/>
  <c r="M16" i="1"/>
  <c r="N16" i="1"/>
  <c r="N16" i="1" a="1"/>
  <c r="C17" i="1"/>
  <c r="C17" i="1" a="1"/>
  <c r="D17" i="1"/>
  <c r="D17" i="1" a="1"/>
  <c r="E17" i="1"/>
  <c r="F17" i="1"/>
  <c r="F17" i="1" a="1"/>
  <c r="G17" i="1"/>
  <c r="H17" i="1"/>
  <c r="J17" i="1"/>
  <c r="K17" i="1"/>
  <c r="L17" i="1"/>
  <c r="L17" i="1" a="1"/>
  <c r="M17" i="1"/>
  <c r="N17" i="1"/>
  <c r="N17" i="1" a="1"/>
  <c r="C18" i="1"/>
  <c r="C18" i="1" a="1"/>
  <c r="D18" i="1"/>
  <c r="D18" i="1" a="1"/>
  <c r="E18" i="1"/>
  <c r="F18" i="1"/>
  <c r="F18" i="1" a="1"/>
  <c r="G18" i="1"/>
  <c r="H18" i="1"/>
  <c r="J18" i="1"/>
  <c r="K18" i="1"/>
  <c r="L18" i="1"/>
  <c r="L18" i="1" a="1"/>
  <c r="M18" i="1"/>
  <c r="N18" i="1"/>
  <c r="N18" i="1" a="1"/>
  <c r="C19" i="1"/>
  <c r="C19" i="1" a="1"/>
  <c r="D19" i="1"/>
  <c r="D19" i="1" a="1"/>
  <c r="E19" i="1"/>
  <c r="F19" i="1"/>
  <c r="F19" i="1" a="1"/>
  <c r="G19" i="1"/>
  <c r="H19" i="1"/>
  <c r="J19" i="1"/>
  <c r="K19" i="1"/>
  <c r="L19" i="1"/>
  <c r="L19" i="1" a="1"/>
  <c r="M19" i="1"/>
  <c r="N19" i="1"/>
  <c r="N19" i="1" a="1"/>
  <c r="C20" i="1"/>
  <c r="C20" i="1" a="1"/>
  <c r="D20" i="1"/>
  <c r="D20" i="1" a="1"/>
  <c r="E20" i="1"/>
  <c r="F20" i="1"/>
  <c r="F20" i="1" a="1"/>
  <c r="G20" i="1"/>
  <c r="H20" i="1"/>
  <c r="J20" i="1"/>
  <c r="K20" i="1"/>
  <c r="L20" i="1"/>
  <c r="L20" i="1" a="1"/>
  <c r="M20" i="1"/>
  <c r="N20" i="1"/>
  <c r="N20" i="1" a="1"/>
  <c r="C21" i="1"/>
  <c r="C21" i="1" a="1"/>
  <c r="D21" i="1"/>
  <c r="D21" i="1" a="1"/>
  <c r="E21" i="1"/>
  <c r="F21" i="1"/>
  <c r="F21" i="1" a="1"/>
  <c r="G21" i="1"/>
  <c r="H21" i="1"/>
  <c r="J21" i="1"/>
  <c r="K21" i="1"/>
  <c r="L21" i="1"/>
  <c r="L21" i="1" a="1"/>
  <c r="M21" i="1"/>
  <c r="N21" i="1"/>
  <c r="N21" i="1" a="1"/>
  <c r="C22" i="1"/>
  <c r="C22" i="1" a="1"/>
  <c r="D22" i="1"/>
  <c r="D22" i="1" a="1"/>
  <c r="E22" i="1"/>
  <c r="F22" i="1"/>
  <c r="F22" i="1" a="1"/>
  <c r="G22" i="1"/>
  <c r="H22" i="1"/>
  <c r="J22" i="1"/>
  <c r="K22" i="1"/>
  <c r="L22" i="1"/>
  <c r="L22" i="1" a="1"/>
  <c r="M22" i="1"/>
  <c r="N22" i="1"/>
  <c r="N22" i="1" a="1"/>
  <c r="C23" i="1"/>
  <c r="C23" i="1" a="1"/>
  <c r="D23" i="1"/>
  <c r="D23" i="1" a="1"/>
  <c r="E23" i="1"/>
  <c r="F23" i="1"/>
  <c r="F23" i="1" a="1"/>
  <c r="G23" i="1"/>
  <c r="H23" i="1"/>
  <c r="J23" i="1"/>
  <c r="K23" i="1"/>
  <c r="L23" i="1"/>
  <c r="L23" i="1" a="1"/>
  <c r="M23" i="1"/>
  <c r="N23" i="1"/>
  <c r="N23" i="1" a="1"/>
  <c r="C24" i="1"/>
  <c r="C24" i="1" a="1"/>
  <c r="D24" i="1"/>
  <c r="D24" i="1" a="1"/>
  <c r="E24" i="1"/>
  <c r="F24" i="1"/>
  <c r="F24" i="1" a="1"/>
  <c r="G24" i="1"/>
  <c r="H24" i="1"/>
  <c r="J24" i="1"/>
  <c r="K24" i="1"/>
  <c r="L24" i="1"/>
  <c r="L24" i="1" a="1"/>
  <c r="M24" i="1"/>
  <c r="N24" i="1"/>
  <c r="N24" i="1" a="1"/>
  <c r="C25" i="1"/>
  <c r="C25" i="1" a="1"/>
  <c r="D25" i="1"/>
  <c r="D25" i="1" a="1"/>
  <c r="E25" i="1"/>
  <c r="F25" i="1"/>
  <c r="F25" i="1" a="1"/>
  <c r="G25" i="1"/>
  <c r="H25" i="1"/>
  <c r="J25" i="1"/>
  <c r="K25" i="1"/>
  <c r="L25" i="1"/>
  <c r="L25" i="1" a="1"/>
  <c r="M25" i="1"/>
  <c r="N25" i="1"/>
  <c r="N25" i="1" a="1"/>
  <c r="C26" i="1"/>
  <c r="K26" i="1"/>
  <c r="L26" i="1"/>
  <c r="M26" i="1"/>
  <c r="N26" i="1"/>
</calcChain>
</file>

<file path=xl/sharedStrings.xml><?xml version="1.0" encoding="utf-8"?>
<sst xmlns="http://schemas.openxmlformats.org/spreadsheetml/2006/main" count="46" uniqueCount="45">
  <si>
    <t>Cal 2002</t>
  </si>
  <si>
    <t>Cal 2003</t>
  </si>
  <si>
    <t>Cal 2004</t>
  </si>
  <si>
    <t>Cal 2005</t>
  </si>
  <si>
    <t>Cal 2006</t>
  </si>
  <si>
    <t>Cal 2007</t>
  </si>
  <si>
    <t>Cal 2008</t>
  </si>
  <si>
    <t>Cal 2009</t>
  </si>
  <si>
    <t>Cal 2010</t>
  </si>
  <si>
    <t>Cal 2011</t>
  </si>
  <si>
    <t>Cal 2012</t>
  </si>
  <si>
    <t>Cal 2013</t>
  </si>
  <si>
    <t>Cal 2014</t>
  </si>
  <si>
    <t>Cal 2015</t>
  </si>
  <si>
    <t>Cal 2016</t>
  </si>
  <si>
    <t>Cal 2017</t>
  </si>
  <si>
    <t>Cal 2018</t>
  </si>
  <si>
    <t>Cal 2019</t>
  </si>
  <si>
    <t>Cal 2020</t>
  </si>
  <si>
    <t>Power (MWh)</t>
  </si>
  <si>
    <t>Power (MW)</t>
  </si>
  <si>
    <t>Discount Days</t>
  </si>
  <si>
    <t>Note: Power position is 710MW * Availability factor (of 81-87%) - 9% transmission losses - hedges</t>
  </si>
  <si>
    <t>Power Price</t>
  </si>
  <si>
    <t>Aeco Gas Price</t>
  </si>
  <si>
    <t>($/MWh)</t>
  </si>
  <si>
    <t>($/GJ)</t>
  </si>
  <si>
    <t>Heat Rate</t>
  </si>
  <si>
    <t>(GJ/MWh)</t>
  </si>
  <si>
    <t>Total</t>
  </si>
  <si>
    <t>% Hedged</t>
  </si>
  <si>
    <t>Jan 11/2001</t>
  </si>
  <si>
    <t>Heat Rates</t>
  </si>
  <si>
    <t>Current to</t>
  </si>
  <si>
    <t>Beg. Year</t>
  </si>
  <si>
    <t>HR Delta</t>
  </si>
  <si>
    <t>CONFIDENTIAL:  PPA - POWER AND GAS POSITIONS:</t>
  </si>
  <si>
    <t>Hedgeable</t>
  </si>
  <si>
    <t>Volume</t>
  </si>
  <si>
    <t xml:space="preserve"> (cont/day)</t>
  </si>
  <si>
    <t>Current</t>
  </si>
  <si>
    <t>Gas Hedges</t>
  </si>
  <si>
    <t>(cont/day)</t>
  </si>
  <si>
    <t>AECO</t>
  </si>
  <si>
    <t>Hedge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</si>
</sst>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_(* #,##0_);_(* \(#,##0\);_(* &quot;-&quot;??_);_(@_)"/>
    <numFmt numFmtId="168" formatCode="0.0"/>
    <numFmt numFmtId="170" formatCode="#,#00"/>
    <numFmt numFmtId="174" formatCode="0.00_);\(0.00\)"/>
    <numFmt numFmtId="179" formatCode="#,##0;[Red]#,##0"/>
  </numFmts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1">
    <xf numFmtId="0" fontId="0" fillId="0" borderId="0" xfId="0"/>
    <xf numFmtId="164" fontId="2" fillId="2" borderId="0" xfId="0" applyNumberFormat="1" applyFont="1" applyFill="1" applyBorder="1" applyAlignment="1" applyProtection="1">
      <alignment horizontal="center"/>
    </xf>
    <xf numFmtId="14" fontId="0" fillId="0" borderId="0" xfId="0" applyNumberFormat="1"/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0" borderId="2" xfId="2" applyNumberFormat="1" applyFont="1" applyBorder="1" applyAlignment="1">
      <alignment horizontal="center"/>
    </xf>
    <xf numFmtId="0" fontId="3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1" xfId="0" applyFont="1" applyBorder="1"/>
    <xf numFmtId="0" fontId="4" fillId="0" borderId="5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7" xfId="0" applyBorder="1"/>
    <xf numFmtId="0" fontId="0" fillId="0" borderId="8" xfId="0" applyBorder="1"/>
    <xf numFmtId="10" fontId="4" fillId="0" borderId="2" xfId="2" applyNumberFormat="1" applyFont="1" applyBorder="1" applyAlignment="1">
      <alignment horizontal="center"/>
    </xf>
    <xf numFmtId="0" fontId="0" fillId="0" borderId="6" xfId="0" applyBorder="1"/>
    <xf numFmtId="164" fontId="2" fillId="2" borderId="3" xfId="0" applyNumberFormat="1" applyFont="1" applyFill="1" applyBorder="1" applyAlignment="1" applyProtection="1">
      <alignment horizontal="center"/>
    </xf>
    <xf numFmtId="10" fontId="0" fillId="0" borderId="4" xfId="2" applyNumberFormat="1" applyFont="1" applyBorder="1" applyAlignment="1">
      <alignment horizontal="center"/>
    </xf>
    <xf numFmtId="164" fontId="2" fillId="2" borderId="5" xfId="0" applyNumberFormat="1" applyFont="1" applyFill="1" applyBorder="1" applyAlignment="1" applyProtection="1">
      <alignment horizontal="center"/>
    </xf>
    <xf numFmtId="10" fontId="4" fillId="0" borderId="0" xfId="2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170" fontId="2" fillId="2" borderId="9" xfId="1" applyNumberFormat="1" applyFont="1" applyFill="1" applyBorder="1" applyAlignment="1" applyProtection="1">
      <alignment horizontal="center"/>
    </xf>
    <xf numFmtId="170" fontId="2" fillId="2" borderId="10" xfId="1" applyNumberFormat="1" applyFont="1" applyFill="1" applyBorder="1" applyAlignment="1" applyProtection="1">
      <alignment horizontal="center"/>
    </xf>
    <xf numFmtId="170" fontId="2" fillId="2" borderId="11" xfId="1" applyNumberFormat="1" applyFont="1" applyFill="1" applyBorder="1" applyAlignment="1" applyProtection="1">
      <alignment horizontal="center"/>
    </xf>
    <xf numFmtId="170" fontId="4" fillId="2" borderId="11" xfId="1" applyNumberFormat="1" applyFont="1" applyFill="1" applyBorder="1" applyAlignment="1" applyProtection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39" fontId="2" fillId="2" borderId="15" xfId="1" applyNumberFormat="1" applyFont="1" applyFill="1" applyBorder="1" applyAlignment="1" applyProtection="1">
      <alignment horizontal="center"/>
    </xf>
    <xf numFmtId="39" fontId="2" fillId="2" borderId="16" xfId="1" applyNumberFormat="1" applyFont="1" applyFill="1" applyBorder="1" applyAlignment="1" applyProtection="1">
      <alignment horizontal="center"/>
    </xf>
    <xf numFmtId="39" fontId="2" fillId="2" borderId="17" xfId="1" applyNumberFormat="1" applyFont="1" applyFill="1" applyBorder="1" applyAlignment="1" applyProtection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168" fontId="0" fillId="0" borderId="15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8" fontId="0" fillId="0" borderId="17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74" fontId="0" fillId="0" borderId="15" xfId="0" applyNumberFormat="1" applyBorder="1" applyAlignment="1">
      <alignment horizontal="center"/>
    </xf>
    <xf numFmtId="174" fontId="0" fillId="0" borderId="16" xfId="0" applyNumberFormat="1" applyBorder="1" applyAlignment="1">
      <alignment horizontal="center"/>
    </xf>
    <xf numFmtId="174" fontId="0" fillId="0" borderId="17" xfId="0" applyNumberFormat="1" applyBorder="1" applyAlignment="1">
      <alignment horizontal="center"/>
    </xf>
    <xf numFmtId="14" fontId="3" fillId="0" borderId="0" xfId="0" applyNumberFormat="1" applyFont="1"/>
    <xf numFmtId="168" fontId="0" fillId="0" borderId="6" xfId="0" applyNumberForma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179" fontId="4" fillId="0" borderId="18" xfId="1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SU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"/>
      <sheetName val="OtherPosn"/>
      <sheetName val="EnergyCurve"/>
      <sheetName val="OperatingCurve"/>
      <sheetName val="Tregion"/>
      <sheetName val="Tbasis"/>
      <sheetName val="Cd"/>
    </sheetNames>
    <sheetDataSet>
      <sheetData sheetId="0"/>
      <sheetData sheetId="1"/>
      <sheetData sheetId="2">
        <row r="30">
          <cell r="D30">
            <v>37159</v>
          </cell>
          <cell r="O30">
            <v>-0.5358508825302124</v>
          </cell>
          <cell r="P30">
            <v>231.41307067871094</v>
          </cell>
          <cell r="Q30">
            <v>0</v>
          </cell>
          <cell r="R30">
            <v>0</v>
          </cell>
        </row>
        <row r="31">
          <cell r="D31">
            <v>37160</v>
          </cell>
          <cell r="O31">
            <v>24.716392517089844</v>
          </cell>
          <cell r="P31">
            <v>244.0391845703125</v>
          </cell>
          <cell r="Q31">
            <v>0</v>
          </cell>
          <cell r="R31">
            <v>0</v>
          </cell>
        </row>
        <row r="32">
          <cell r="D32">
            <v>37161</v>
          </cell>
          <cell r="O32">
            <v>49.166419982910156</v>
          </cell>
          <cell r="P32">
            <v>256.26419067382813</v>
          </cell>
          <cell r="Q32">
            <v>0</v>
          </cell>
          <cell r="R32">
            <v>0</v>
          </cell>
        </row>
        <row r="33">
          <cell r="D33">
            <v>37162</v>
          </cell>
          <cell r="O33">
            <v>72.923149108886719</v>
          </cell>
          <cell r="P33">
            <v>268.142578125</v>
          </cell>
          <cell r="Q33">
            <v>0</v>
          </cell>
          <cell r="R33">
            <v>0</v>
          </cell>
        </row>
        <row r="34">
          <cell r="D34">
            <v>37164</v>
          </cell>
          <cell r="O34">
            <v>0</v>
          </cell>
          <cell r="P34">
            <v>-179.43310546875</v>
          </cell>
          <cell r="Q34">
            <v>-519.8172607421875</v>
          </cell>
          <cell r="R34">
            <v>-260.48822021484375</v>
          </cell>
        </row>
        <row r="35">
          <cell r="D35">
            <v>37165</v>
          </cell>
          <cell r="O35">
            <v>128702.5703125</v>
          </cell>
          <cell r="P35">
            <v>74672.28125</v>
          </cell>
          <cell r="Q35">
            <v>21455.71484375</v>
          </cell>
          <cell r="R35">
            <v>17939.32421875</v>
          </cell>
        </row>
        <row r="36">
          <cell r="D36">
            <v>37196</v>
          </cell>
          <cell r="O36">
            <v>32218.03125</v>
          </cell>
          <cell r="P36">
            <v>11278.30078125</v>
          </cell>
          <cell r="Q36">
            <v>5371.15380859375</v>
          </cell>
          <cell r="R36">
            <v>2636.70751953125</v>
          </cell>
        </row>
        <row r="37">
          <cell r="D37">
            <v>37226</v>
          </cell>
          <cell r="O37">
            <v>78786.15625</v>
          </cell>
          <cell r="P37">
            <v>48875.01953125</v>
          </cell>
          <cell r="Q37">
            <v>18727.76953125</v>
          </cell>
          <cell r="R37">
            <v>17657.357421875</v>
          </cell>
        </row>
        <row r="38">
          <cell r="D38">
            <v>37257</v>
          </cell>
          <cell r="O38">
            <v>118031.2265625</v>
          </cell>
          <cell r="P38">
            <v>102110.265625</v>
          </cell>
          <cell r="Q38">
            <v>21696.974609375</v>
          </cell>
          <cell r="R38">
            <v>32939.6640625</v>
          </cell>
        </row>
        <row r="39">
          <cell r="D39">
            <v>37288</v>
          </cell>
          <cell r="O39">
            <v>106927.59375</v>
          </cell>
          <cell r="P39">
            <v>91919.734375</v>
          </cell>
          <cell r="Q39">
            <v>21604.787109375</v>
          </cell>
          <cell r="R39">
            <v>26308.173828125</v>
          </cell>
        </row>
        <row r="40">
          <cell r="D40">
            <v>37316</v>
          </cell>
          <cell r="O40">
            <v>111926.3046875</v>
          </cell>
          <cell r="P40">
            <v>101503.03125</v>
          </cell>
          <cell r="Q40">
            <v>26946.921875</v>
          </cell>
          <cell r="R40">
            <v>32808.34765625</v>
          </cell>
        </row>
        <row r="41">
          <cell r="D41">
            <v>37347</v>
          </cell>
          <cell r="O41">
            <v>116983.6171875</v>
          </cell>
          <cell r="P41">
            <v>97523.828125</v>
          </cell>
          <cell r="Q41">
            <v>21511.71875</v>
          </cell>
          <cell r="R41">
            <v>26184.228515625</v>
          </cell>
        </row>
        <row r="42">
          <cell r="D42">
            <v>37377</v>
          </cell>
          <cell r="O42">
            <v>116805.484375</v>
          </cell>
          <cell r="P42">
            <v>100875.03125</v>
          </cell>
          <cell r="Q42">
            <v>21448.5078125</v>
          </cell>
          <cell r="R42">
            <v>32556.427734375</v>
          </cell>
        </row>
        <row r="43">
          <cell r="D43">
            <v>37408</v>
          </cell>
          <cell r="O43">
            <v>105805.6953125</v>
          </cell>
          <cell r="P43">
            <v>97302.0078125</v>
          </cell>
          <cell r="Q43">
            <v>26695.896484375</v>
          </cell>
          <cell r="R43">
            <v>32497.462890625</v>
          </cell>
        </row>
        <row r="44">
          <cell r="D44">
            <v>37438</v>
          </cell>
          <cell r="O44">
            <v>116417.6640625</v>
          </cell>
          <cell r="P44">
            <v>100387.9296875</v>
          </cell>
          <cell r="Q44">
            <v>21270.001953125</v>
          </cell>
          <cell r="R44">
            <v>32309.26171875</v>
          </cell>
        </row>
        <row r="45">
          <cell r="D45">
            <v>37469</v>
          </cell>
          <cell r="O45">
            <v>116605.96875</v>
          </cell>
          <cell r="P45">
            <v>100349.65625</v>
          </cell>
          <cell r="Q45">
            <v>26641.4296875</v>
          </cell>
          <cell r="R45">
            <v>25920.36328125</v>
          </cell>
        </row>
        <row r="46">
          <cell r="D46">
            <v>37500</v>
          </cell>
          <cell r="O46">
            <v>105552.40625</v>
          </cell>
          <cell r="P46">
            <v>96651.5390625</v>
          </cell>
          <cell r="Q46">
            <v>21205.544921875</v>
          </cell>
          <cell r="R46">
            <v>38636.4140625</v>
          </cell>
        </row>
        <row r="47">
          <cell r="D47">
            <v>37530</v>
          </cell>
          <cell r="O47">
            <v>120525.359375</v>
          </cell>
          <cell r="P47">
            <v>99715.859375</v>
          </cell>
          <cell r="Q47">
            <v>21064.09375</v>
          </cell>
          <cell r="R47">
            <v>25652.529296875</v>
          </cell>
        </row>
        <row r="48">
          <cell r="D48">
            <v>37561</v>
          </cell>
          <cell r="O48">
            <v>104628.7890625</v>
          </cell>
          <cell r="P48">
            <v>95944.0859375</v>
          </cell>
          <cell r="Q48">
            <v>26301.875</v>
          </cell>
          <cell r="R48">
            <v>31933.880859375</v>
          </cell>
        </row>
        <row r="49">
          <cell r="D49">
            <v>37591</v>
          </cell>
          <cell r="O49">
            <v>109626.8125</v>
          </cell>
          <cell r="P49">
            <v>98788.84375</v>
          </cell>
          <cell r="Q49">
            <v>20968.86328125</v>
          </cell>
          <cell r="R49">
            <v>38204.25390625</v>
          </cell>
        </row>
        <row r="50">
          <cell r="D50">
            <v>37622</v>
          </cell>
          <cell r="O50">
            <v>144085.640625</v>
          </cell>
          <cell r="P50">
            <v>101895.03125</v>
          </cell>
          <cell r="Q50">
            <v>26315.638671875</v>
          </cell>
          <cell r="R50">
            <v>32839.65625</v>
          </cell>
        </row>
        <row r="51">
          <cell r="D51">
            <v>37653</v>
          </cell>
          <cell r="O51">
            <v>130434.46875</v>
          </cell>
          <cell r="P51">
            <v>91638.984375</v>
          </cell>
          <cell r="Q51">
            <v>26188.73046875</v>
          </cell>
          <cell r="R51">
            <v>26188.73046875</v>
          </cell>
        </row>
        <row r="52">
          <cell r="D52">
            <v>37681</v>
          </cell>
          <cell r="O52">
            <v>136370.546875</v>
          </cell>
          <cell r="P52">
            <v>101055.515625</v>
          </cell>
          <cell r="Q52">
            <v>32616.48828125</v>
          </cell>
          <cell r="R52">
            <v>32616.48828125</v>
          </cell>
        </row>
        <row r="53">
          <cell r="D53">
            <v>37712</v>
          </cell>
          <cell r="O53">
            <v>142312.796875</v>
          </cell>
          <cell r="P53">
            <v>96983.7265625</v>
          </cell>
          <cell r="Q53">
            <v>25989.375</v>
          </cell>
          <cell r="R53">
            <v>25989.375</v>
          </cell>
        </row>
        <row r="54">
          <cell r="D54">
            <v>37742</v>
          </cell>
          <cell r="O54">
            <v>135212.71875</v>
          </cell>
          <cell r="P54">
            <v>100139.9765625</v>
          </cell>
          <cell r="Q54">
            <v>32341.099609375</v>
          </cell>
          <cell r="R54">
            <v>32289.541015625</v>
          </cell>
        </row>
        <row r="55">
          <cell r="D55">
            <v>37773</v>
          </cell>
          <cell r="O55">
            <v>134580.703125</v>
          </cell>
          <cell r="P55">
            <v>96449.0625</v>
          </cell>
          <cell r="Q55">
            <v>25742.125</v>
          </cell>
          <cell r="R55">
            <v>32177.658203125</v>
          </cell>
        </row>
        <row r="56">
          <cell r="D56">
            <v>37803</v>
          </cell>
          <cell r="O56">
            <v>140254.84375</v>
          </cell>
          <cell r="P56">
            <v>99111.4609375</v>
          </cell>
          <cell r="Q56">
            <v>25595.388671875</v>
          </cell>
          <cell r="R56">
            <v>31938.3203125</v>
          </cell>
        </row>
        <row r="57">
          <cell r="D57">
            <v>37834</v>
          </cell>
          <cell r="O57">
            <v>133299.453125</v>
          </cell>
          <cell r="P57">
            <v>98721.8125</v>
          </cell>
          <cell r="Q57">
            <v>31871.111328125</v>
          </cell>
          <cell r="R57">
            <v>31871.111328125</v>
          </cell>
        </row>
        <row r="58">
          <cell r="D58">
            <v>37865</v>
          </cell>
          <cell r="O58">
            <v>132957.0625</v>
          </cell>
          <cell r="P58">
            <v>95149.078125</v>
          </cell>
          <cell r="Q58">
            <v>25381.158203125</v>
          </cell>
          <cell r="R58">
            <v>31665.904296875</v>
          </cell>
        </row>
        <row r="59">
          <cell r="D59">
            <v>37895</v>
          </cell>
          <cell r="O59">
            <v>144702.453125</v>
          </cell>
          <cell r="P59">
            <v>98146.8046875</v>
          </cell>
          <cell r="Q59">
            <v>25216.009765625</v>
          </cell>
          <cell r="R59">
            <v>25230.453125</v>
          </cell>
        </row>
        <row r="60">
          <cell r="D60">
            <v>37926</v>
          </cell>
          <cell r="O60">
            <v>119183.8515625</v>
          </cell>
          <cell r="P60">
            <v>94357.1796875</v>
          </cell>
          <cell r="Q60">
            <v>31446.755859375</v>
          </cell>
          <cell r="R60">
            <v>37691.9140625</v>
          </cell>
        </row>
        <row r="61">
          <cell r="D61">
            <v>37956</v>
          </cell>
          <cell r="O61">
            <v>137484.40625</v>
          </cell>
          <cell r="P61">
            <v>97086.4140625</v>
          </cell>
          <cell r="Q61">
            <v>25050.984375</v>
          </cell>
          <cell r="R61">
            <v>31274.326171875</v>
          </cell>
        </row>
        <row r="62">
          <cell r="D62">
            <v>37987</v>
          </cell>
          <cell r="O62">
            <v>124061.0234375</v>
          </cell>
          <cell r="P62">
            <v>91812.4296875</v>
          </cell>
          <cell r="Q62">
            <v>29625.888671875</v>
          </cell>
          <cell r="R62">
            <v>29588.513671875</v>
          </cell>
        </row>
        <row r="63">
          <cell r="D63">
            <v>38018</v>
          </cell>
          <cell r="O63">
            <v>117557.0078125</v>
          </cell>
          <cell r="P63">
            <v>85465.25</v>
          </cell>
          <cell r="Q63">
            <v>23572.2890625</v>
          </cell>
          <cell r="R63">
            <v>29465.361328125</v>
          </cell>
        </row>
        <row r="64">
          <cell r="D64">
            <v>38047</v>
          </cell>
          <cell r="O64">
            <v>134582.09375</v>
          </cell>
          <cell r="P64">
            <v>90954.15625</v>
          </cell>
          <cell r="Q64">
            <v>23476.77734375</v>
          </cell>
          <cell r="R64">
            <v>23476.77734375</v>
          </cell>
        </row>
        <row r="65">
          <cell r="D65">
            <v>38078</v>
          </cell>
          <cell r="O65">
            <v>128469.859375</v>
          </cell>
          <cell r="P65">
            <v>87454.9453125</v>
          </cell>
          <cell r="Q65">
            <v>23418.107421875</v>
          </cell>
          <cell r="R65">
            <v>23432.154296875</v>
          </cell>
        </row>
        <row r="66">
          <cell r="D66">
            <v>38108</v>
          </cell>
          <cell r="O66">
            <v>116234</v>
          </cell>
          <cell r="P66">
            <v>90317.0859375</v>
          </cell>
          <cell r="Q66">
            <v>29151.439453125</v>
          </cell>
          <cell r="R66">
            <v>34946.15625</v>
          </cell>
        </row>
        <row r="67">
          <cell r="D67">
            <v>38139</v>
          </cell>
          <cell r="O67">
            <v>127399.796875</v>
          </cell>
          <cell r="P67">
            <v>87058.71875</v>
          </cell>
          <cell r="Q67">
            <v>23204.94921875</v>
          </cell>
          <cell r="R67">
            <v>23204.94921875</v>
          </cell>
        </row>
        <row r="68">
          <cell r="D68">
            <v>38169</v>
          </cell>
          <cell r="O68">
            <v>121170.8984375</v>
          </cell>
          <cell r="P68">
            <v>89618.8203125</v>
          </cell>
          <cell r="Q68">
            <v>28909.154296875</v>
          </cell>
          <cell r="R68">
            <v>28887.244140625</v>
          </cell>
        </row>
        <row r="69">
          <cell r="D69">
            <v>38200</v>
          </cell>
          <cell r="O69">
            <v>126452.6171875</v>
          </cell>
          <cell r="P69">
            <v>89248.875</v>
          </cell>
          <cell r="Q69">
            <v>23033.744140625</v>
          </cell>
          <cell r="R69">
            <v>28789.28125</v>
          </cell>
        </row>
        <row r="70">
          <cell r="D70">
            <v>38231</v>
          </cell>
          <cell r="O70">
            <v>120141.7265625</v>
          </cell>
          <cell r="P70">
            <v>85951.6171875</v>
          </cell>
          <cell r="Q70">
            <v>22924.373046875</v>
          </cell>
          <cell r="R70">
            <v>28635.068359375</v>
          </cell>
        </row>
        <row r="71">
          <cell r="D71">
            <v>38261</v>
          </cell>
          <cell r="O71">
            <v>119543.4453125</v>
          </cell>
          <cell r="P71">
            <v>88770.1484375</v>
          </cell>
          <cell r="Q71">
            <v>28517.1953125</v>
          </cell>
          <cell r="R71">
            <v>28517.1953125</v>
          </cell>
        </row>
        <row r="72">
          <cell r="D72">
            <v>38292</v>
          </cell>
          <cell r="O72">
            <v>118994.5078125</v>
          </cell>
          <cell r="P72">
            <v>85194.953125</v>
          </cell>
          <cell r="Q72">
            <v>22711.34765625</v>
          </cell>
          <cell r="R72">
            <v>28367.185546875</v>
          </cell>
        </row>
        <row r="73">
          <cell r="D73">
            <v>38322</v>
          </cell>
          <cell r="O73">
            <v>129740.140625</v>
          </cell>
          <cell r="P73">
            <v>87599.9296875</v>
          </cell>
          <cell r="Q73">
            <v>16950.3828125</v>
          </cell>
          <cell r="R73">
            <v>28230.51171875</v>
          </cell>
        </row>
        <row r="74">
          <cell r="D74">
            <v>38353</v>
          </cell>
          <cell r="O74">
            <v>119604.890625</v>
          </cell>
          <cell r="P74">
            <v>88428.859375</v>
          </cell>
          <cell r="Q74">
            <v>22815.177734375</v>
          </cell>
          <cell r="R74">
            <v>34203.765625</v>
          </cell>
        </row>
        <row r="75">
          <cell r="D75">
            <v>38384</v>
          </cell>
          <cell r="O75">
            <v>113388.1171875</v>
          </cell>
          <cell r="P75">
            <v>79525.9375</v>
          </cell>
          <cell r="Q75">
            <v>22713.94140625</v>
          </cell>
          <cell r="R75">
            <v>22713.94140625</v>
          </cell>
        </row>
        <row r="76">
          <cell r="D76">
            <v>38412</v>
          </cell>
          <cell r="O76">
            <v>129740.3828125</v>
          </cell>
          <cell r="P76">
            <v>87605.71875</v>
          </cell>
          <cell r="Q76">
            <v>22601.89453125</v>
          </cell>
          <cell r="R76">
            <v>22601.89453125</v>
          </cell>
        </row>
        <row r="77">
          <cell r="D77">
            <v>38443</v>
          </cell>
          <cell r="O77">
            <v>117897.6015625</v>
          </cell>
          <cell r="P77">
            <v>84026.125</v>
          </cell>
          <cell r="Q77">
            <v>28123.55078125</v>
          </cell>
          <cell r="R77">
            <v>22498.83984375</v>
          </cell>
        </row>
        <row r="78">
          <cell r="D78">
            <v>38473</v>
          </cell>
          <cell r="O78">
            <v>117325.890625</v>
          </cell>
          <cell r="P78">
            <v>86746.375</v>
          </cell>
          <cell r="Q78">
            <v>22388.73828125</v>
          </cell>
          <cell r="R78">
            <v>33564.296875</v>
          </cell>
        </row>
        <row r="79">
          <cell r="D79">
            <v>38504</v>
          </cell>
          <cell r="O79">
            <v>122313.390625</v>
          </cell>
          <cell r="P79">
            <v>83545.1640625</v>
          </cell>
          <cell r="Q79">
            <v>22278.349609375</v>
          </cell>
          <cell r="R79">
            <v>22278.349609375</v>
          </cell>
        </row>
        <row r="80">
          <cell r="D80">
            <v>38534</v>
          </cell>
          <cell r="O80">
            <v>110597.765625</v>
          </cell>
          <cell r="P80">
            <v>85876.0859375</v>
          </cell>
          <cell r="Q80">
            <v>27702.2109375</v>
          </cell>
          <cell r="R80">
            <v>33222.40234375</v>
          </cell>
        </row>
        <row r="81">
          <cell r="D81">
            <v>38565</v>
          </cell>
          <cell r="O81">
            <v>126588.0546875</v>
          </cell>
          <cell r="P81">
            <v>85456.203125</v>
          </cell>
          <cell r="Q81">
            <v>22055.30078125</v>
          </cell>
          <cell r="R81">
            <v>22055.30078125</v>
          </cell>
        </row>
        <row r="82">
          <cell r="D82">
            <v>38596</v>
          </cell>
          <cell r="O82">
            <v>114999.9921875</v>
          </cell>
          <cell r="P82">
            <v>82271.3046875</v>
          </cell>
          <cell r="Q82">
            <v>21942.734375</v>
          </cell>
          <cell r="R82">
            <v>27409.166015625</v>
          </cell>
        </row>
        <row r="83">
          <cell r="D83">
            <v>38626</v>
          </cell>
          <cell r="O83">
            <v>114127.15625</v>
          </cell>
          <cell r="P83">
            <v>84746.0625</v>
          </cell>
          <cell r="Q83">
            <v>27224.505859375</v>
          </cell>
          <cell r="R83">
            <v>27224.505859375</v>
          </cell>
        </row>
        <row r="84">
          <cell r="D84">
            <v>38657</v>
          </cell>
          <cell r="O84">
            <v>113819.4765625</v>
          </cell>
          <cell r="P84">
            <v>81487.1875</v>
          </cell>
          <cell r="Q84">
            <v>21723.02734375</v>
          </cell>
          <cell r="R84">
            <v>27133.033203125</v>
          </cell>
        </row>
        <row r="85">
          <cell r="D85">
            <v>38687</v>
          </cell>
          <cell r="O85">
            <v>113276.8046875</v>
          </cell>
          <cell r="P85">
            <v>83767.75</v>
          </cell>
          <cell r="Q85">
            <v>27014.2578125</v>
          </cell>
          <cell r="R85">
            <v>26995.212890625</v>
          </cell>
        </row>
        <row r="86">
          <cell r="D86">
            <v>38718</v>
          </cell>
          <cell r="O86">
            <v>136486.890625</v>
          </cell>
          <cell r="P86">
            <v>100880.671875</v>
          </cell>
          <cell r="Q86">
            <v>26028.873046875</v>
          </cell>
          <cell r="R86">
            <v>39025.328125</v>
          </cell>
        </row>
        <row r="87">
          <cell r="D87">
            <v>38749</v>
          </cell>
          <cell r="O87">
            <v>129353.5703125</v>
          </cell>
          <cell r="P87">
            <v>90692.8203125</v>
          </cell>
          <cell r="Q87">
            <v>25904.9296875</v>
          </cell>
          <cell r="R87">
            <v>25904.9296875</v>
          </cell>
        </row>
        <row r="88">
          <cell r="D88">
            <v>38777</v>
          </cell>
          <cell r="O88">
            <v>147957.265625</v>
          </cell>
          <cell r="P88">
            <v>99872.296875</v>
          </cell>
          <cell r="Q88">
            <v>25767.814453125</v>
          </cell>
          <cell r="R88">
            <v>25767.814453125</v>
          </cell>
        </row>
        <row r="89">
          <cell r="D89">
            <v>38808</v>
          </cell>
          <cell r="O89">
            <v>128000.171875</v>
          </cell>
          <cell r="P89">
            <v>95756.8671875</v>
          </cell>
          <cell r="Q89">
            <v>32049.662109375</v>
          </cell>
          <cell r="R89">
            <v>32049.662109375</v>
          </cell>
        </row>
        <row r="90">
          <cell r="D90">
            <v>38838</v>
          </cell>
          <cell r="O90">
            <v>140066.125</v>
          </cell>
          <cell r="P90">
            <v>98820.3203125</v>
          </cell>
          <cell r="Q90">
            <v>25505.119140625</v>
          </cell>
          <cell r="R90">
            <v>31863.693359375</v>
          </cell>
        </row>
        <row r="91">
          <cell r="D91">
            <v>38869</v>
          </cell>
          <cell r="O91">
            <v>139341.84375</v>
          </cell>
          <cell r="P91">
            <v>95146.546875</v>
          </cell>
          <cell r="Q91">
            <v>25372.07421875</v>
          </cell>
          <cell r="R91">
            <v>25372.07421875</v>
          </cell>
        </row>
        <row r="92">
          <cell r="D92">
            <v>38899</v>
          </cell>
          <cell r="O92">
            <v>126381.859375</v>
          </cell>
          <cell r="P92">
            <v>97945.953125</v>
          </cell>
          <cell r="Q92">
            <v>31586.0078125</v>
          </cell>
          <cell r="R92">
            <v>37905.19921875</v>
          </cell>
        </row>
        <row r="93">
          <cell r="D93">
            <v>38930</v>
          </cell>
          <cell r="O93">
            <v>144619.890625</v>
          </cell>
          <cell r="P93">
            <v>97464.8125</v>
          </cell>
          <cell r="Q93">
            <v>25151.548828125</v>
          </cell>
          <cell r="R93">
            <v>25151.548828125</v>
          </cell>
        </row>
        <row r="94">
          <cell r="D94">
            <v>38961</v>
          </cell>
          <cell r="O94">
            <v>125156.1875</v>
          </cell>
          <cell r="P94">
            <v>93867.140625</v>
          </cell>
          <cell r="Q94">
            <v>31289.046875</v>
          </cell>
          <cell r="R94">
            <v>31289.046875</v>
          </cell>
        </row>
        <row r="95">
          <cell r="D95">
            <v>38991</v>
          </cell>
          <cell r="O95">
            <v>136987.421875</v>
          </cell>
          <cell r="P95">
            <v>96903.0390625</v>
          </cell>
          <cell r="Q95">
            <v>24906.8046875</v>
          </cell>
          <cell r="R95">
            <v>31133.505859375</v>
          </cell>
        </row>
        <row r="96">
          <cell r="D96">
            <v>39022</v>
          </cell>
          <cell r="O96">
            <v>130125.9453125</v>
          </cell>
          <cell r="P96">
            <v>92947.109375</v>
          </cell>
          <cell r="Q96">
            <v>24785.89453125</v>
          </cell>
          <cell r="R96">
            <v>30982.3671875</v>
          </cell>
        </row>
        <row r="97">
          <cell r="D97">
            <v>39052</v>
          </cell>
          <cell r="O97">
            <v>123309.53125</v>
          </cell>
          <cell r="P97">
            <v>95564.890625</v>
          </cell>
          <cell r="Q97">
            <v>30827.3828125</v>
          </cell>
          <cell r="R97">
            <v>36992.859375</v>
          </cell>
        </row>
        <row r="98">
          <cell r="D98">
            <v>39083</v>
          </cell>
          <cell r="O98">
            <v>135083.03125</v>
          </cell>
          <cell r="P98">
            <v>95172.140625</v>
          </cell>
          <cell r="Q98">
            <v>24560.55078125</v>
          </cell>
          <cell r="R98">
            <v>30700.689453125</v>
          </cell>
        </row>
        <row r="99">
          <cell r="D99">
            <v>39114</v>
          </cell>
          <cell r="O99">
            <v>122241.046875</v>
          </cell>
          <cell r="P99">
            <v>85568.734375</v>
          </cell>
          <cell r="Q99">
            <v>24448.208984375</v>
          </cell>
          <cell r="R99">
            <v>24448.208984375</v>
          </cell>
        </row>
        <row r="100">
          <cell r="D100">
            <v>39142</v>
          </cell>
          <cell r="O100">
            <v>133778.34375</v>
          </cell>
          <cell r="P100">
            <v>94252.921875</v>
          </cell>
          <cell r="Q100">
            <v>30404.16796875</v>
          </cell>
          <cell r="R100">
            <v>24323.333984375</v>
          </cell>
        </row>
        <row r="101">
          <cell r="D101">
            <v>39173</v>
          </cell>
          <cell r="O101">
            <v>127071.734375</v>
          </cell>
          <cell r="P101">
            <v>90387.3359375</v>
          </cell>
          <cell r="Q101">
            <v>24204.140625</v>
          </cell>
          <cell r="R101">
            <v>30255.173828125</v>
          </cell>
        </row>
        <row r="102">
          <cell r="D102">
            <v>39203</v>
          </cell>
          <cell r="O102">
            <v>132442.5625</v>
          </cell>
          <cell r="P102">
            <v>93311.796875</v>
          </cell>
          <cell r="Q102">
            <v>24080.46484375</v>
          </cell>
          <cell r="R102">
            <v>30100.580078125</v>
          </cell>
        </row>
        <row r="103">
          <cell r="D103">
            <v>39234</v>
          </cell>
          <cell r="O103">
            <v>125802.875</v>
          </cell>
          <cell r="P103">
            <v>89859.1953125</v>
          </cell>
          <cell r="Q103">
            <v>29953.064453125</v>
          </cell>
          <cell r="R103">
            <v>23962.451171875</v>
          </cell>
        </row>
        <row r="104">
          <cell r="D104">
            <v>39264</v>
          </cell>
          <cell r="O104">
            <v>125148.5859375</v>
          </cell>
          <cell r="P104">
            <v>92371.578125</v>
          </cell>
          <cell r="Q104">
            <v>23837.826171875</v>
          </cell>
          <cell r="R104">
            <v>35756.73828125</v>
          </cell>
        </row>
        <row r="105">
          <cell r="D105">
            <v>39295</v>
          </cell>
          <cell r="O105">
            <v>136372.96875</v>
          </cell>
          <cell r="P105">
            <v>91903.5234375</v>
          </cell>
          <cell r="Q105">
            <v>23717.0390625</v>
          </cell>
          <cell r="R105">
            <v>23717.0390625</v>
          </cell>
        </row>
        <row r="106">
          <cell r="D106">
            <v>39326</v>
          </cell>
          <cell r="O106">
            <v>112074.984375</v>
          </cell>
          <cell r="P106">
            <v>88480.25</v>
          </cell>
          <cell r="Q106">
            <v>29493.41796875</v>
          </cell>
          <cell r="R106">
            <v>35392.1015625</v>
          </cell>
        </row>
        <row r="107">
          <cell r="D107">
            <v>39356</v>
          </cell>
          <cell r="O107">
            <v>134973.953125</v>
          </cell>
          <cell r="P107">
            <v>91327.484375</v>
          </cell>
          <cell r="Q107">
            <v>23473.73046875</v>
          </cell>
          <cell r="R107">
            <v>23473.73046875</v>
          </cell>
        </row>
        <row r="108">
          <cell r="D108">
            <v>39387</v>
          </cell>
          <cell r="O108">
            <v>122616.3515625</v>
          </cell>
          <cell r="P108">
            <v>87583.109375</v>
          </cell>
          <cell r="Q108">
            <v>23355.49609375</v>
          </cell>
          <cell r="R108">
            <v>29194.369140625</v>
          </cell>
        </row>
        <row r="109">
          <cell r="D109">
            <v>39417</v>
          </cell>
          <cell r="O109">
            <v>116171.4375</v>
          </cell>
          <cell r="P109">
            <v>90032.8671875</v>
          </cell>
          <cell r="Q109">
            <v>29042.859375</v>
          </cell>
          <cell r="R109">
            <v>34851.4296875</v>
          </cell>
        </row>
        <row r="110">
          <cell r="D110">
            <v>39448</v>
          </cell>
          <cell r="O110">
            <v>127115.578125</v>
          </cell>
          <cell r="P110">
            <v>89558.703125</v>
          </cell>
          <cell r="Q110">
            <v>23111.923828125</v>
          </cell>
          <cell r="R110">
            <v>28889.904296875</v>
          </cell>
        </row>
        <row r="111">
          <cell r="D111">
            <v>39479</v>
          </cell>
          <cell r="O111">
            <v>120741.390625</v>
          </cell>
          <cell r="P111">
            <v>83369.0546875</v>
          </cell>
          <cell r="Q111">
            <v>22998.359375</v>
          </cell>
          <cell r="R111">
            <v>22998.359375</v>
          </cell>
        </row>
        <row r="112">
          <cell r="D112">
            <v>39508</v>
          </cell>
          <cell r="O112">
            <v>120105.4375</v>
          </cell>
          <cell r="P112">
            <v>88649.25</v>
          </cell>
          <cell r="Q112">
            <v>28596.533203125</v>
          </cell>
          <cell r="R112">
            <v>28596.533203125</v>
          </cell>
        </row>
        <row r="113">
          <cell r="D113">
            <v>39539</v>
          </cell>
          <cell r="O113">
            <v>125181.421875</v>
          </cell>
          <cell r="P113">
            <v>84995.34375</v>
          </cell>
          <cell r="Q113">
            <v>22760.2578125</v>
          </cell>
          <cell r="R113">
            <v>22760.2578125</v>
          </cell>
        </row>
        <row r="114">
          <cell r="D114">
            <v>39569</v>
          </cell>
          <cell r="O114">
            <v>118854.5390625</v>
          </cell>
          <cell r="P114">
            <v>87725.96875</v>
          </cell>
          <cell r="Q114">
            <v>28298.69921875</v>
          </cell>
          <cell r="R114">
            <v>28298.69921875</v>
          </cell>
        </row>
        <row r="115">
          <cell r="D115">
            <v>39600</v>
          </cell>
          <cell r="O115">
            <v>118250.5859375</v>
          </cell>
          <cell r="P115">
            <v>84464.703125</v>
          </cell>
          <cell r="Q115">
            <v>22523.919921875</v>
          </cell>
          <cell r="R115">
            <v>28154.900390625</v>
          </cell>
        </row>
        <row r="116">
          <cell r="D116">
            <v>39630</v>
          </cell>
          <cell r="O116">
            <v>123217.4375</v>
          </cell>
          <cell r="P116">
            <v>86812.28125</v>
          </cell>
          <cell r="Q116">
            <v>22403.169921875</v>
          </cell>
          <cell r="R116">
            <v>28003.962890625</v>
          </cell>
        </row>
        <row r="117">
          <cell r="D117">
            <v>39661</v>
          </cell>
          <cell r="O117">
            <v>116991.53125</v>
          </cell>
          <cell r="P117">
            <v>86350.890625</v>
          </cell>
          <cell r="Q117">
            <v>27855.126953125</v>
          </cell>
          <cell r="R117">
            <v>27855.126953125</v>
          </cell>
        </row>
        <row r="118">
          <cell r="D118">
            <v>39692</v>
          </cell>
          <cell r="O118">
            <v>116380.7890625</v>
          </cell>
          <cell r="P118">
            <v>83129.140625</v>
          </cell>
          <cell r="Q118">
            <v>22167.76953125</v>
          </cell>
          <cell r="R118">
            <v>27709.712890625</v>
          </cell>
        </row>
        <row r="119">
          <cell r="D119">
            <v>39722</v>
          </cell>
          <cell r="O119">
            <v>126779.2421875</v>
          </cell>
          <cell r="P119">
            <v>85782.6953125</v>
          </cell>
          <cell r="Q119">
            <v>22048.564453125</v>
          </cell>
          <cell r="R119">
            <v>22048.564453125</v>
          </cell>
        </row>
        <row r="120">
          <cell r="D120">
            <v>39753</v>
          </cell>
          <cell r="O120">
            <v>104177.4375</v>
          </cell>
          <cell r="P120">
            <v>82245.34375</v>
          </cell>
          <cell r="Q120">
            <v>27415.115234375</v>
          </cell>
          <cell r="R120">
            <v>32898.13671875</v>
          </cell>
        </row>
        <row r="121">
          <cell r="D121">
            <v>39783</v>
          </cell>
          <cell r="O121">
            <v>119985.4296875</v>
          </cell>
          <cell r="P121">
            <v>84535.1953125</v>
          </cell>
          <cell r="Q121">
            <v>21815.533203125</v>
          </cell>
          <cell r="R121">
            <v>27269.416015625</v>
          </cell>
        </row>
        <row r="122">
          <cell r="D122">
            <v>39814</v>
          </cell>
          <cell r="O122">
            <v>113903</v>
          </cell>
          <cell r="P122">
            <v>84071.265625</v>
          </cell>
          <cell r="Q122">
            <v>27119.76171875</v>
          </cell>
          <cell r="R122">
            <v>27119.76171875</v>
          </cell>
        </row>
        <row r="123">
          <cell r="D123">
            <v>39845</v>
          </cell>
          <cell r="O123">
            <v>107945.875</v>
          </cell>
          <cell r="P123">
            <v>75562.109375</v>
          </cell>
          <cell r="Q123">
            <v>21589.17578125</v>
          </cell>
          <cell r="R123">
            <v>21589.17578125</v>
          </cell>
        </row>
        <row r="124">
          <cell r="D124">
            <v>39873</v>
          </cell>
          <cell r="O124">
            <v>118096.4609375</v>
          </cell>
          <cell r="P124">
            <v>83204.3203125</v>
          </cell>
          <cell r="Q124">
            <v>21472.083984375</v>
          </cell>
          <cell r="R124">
            <v>26840.10546875</v>
          </cell>
        </row>
        <row r="125">
          <cell r="D125">
            <v>39904</v>
          </cell>
          <cell r="O125">
            <v>117471.140625</v>
          </cell>
          <cell r="P125">
            <v>79760.234375</v>
          </cell>
          <cell r="Q125">
            <v>21358.388671875</v>
          </cell>
          <cell r="R125">
            <v>21358.388671875</v>
          </cell>
        </row>
        <row r="126">
          <cell r="D126">
            <v>39934</v>
          </cell>
          <cell r="O126">
            <v>106199.1796875</v>
          </cell>
          <cell r="P126">
            <v>82304.3671875</v>
          </cell>
          <cell r="Q126">
            <v>26549.794921875</v>
          </cell>
          <cell r="R126">
            <v>31859.75390625</v>
          </cell>
        </row>
        <row r="127">
          <cell r="D127">
            <v>39965</v>
          </cell>
          <cell r="O127">
            <v>116204.4609375</v>
          </cell>
          <cell r="P127">
            <v>79230.3125</v>
          </cell>
          <cell r="Q127">
            <v>21128.083984375</v>
          </cell>
          <cell r="R127">
            <v>21128.083984375</v>
          </cell>
        </row>
        <row r="128">
          <cell r="D128">
            <v>39995</v>
          </cell>
          <cell r="O128">
            <v>120816.1015625</v>
          </cell>
          <cell r="P128">
            <v>81419.5390625</v>
          </cell>
          <cell r="Q128">
            <v>15758.6220703125</v>
          </cell>
          <cell r="R128">
            <v>26264.369140625</v>
          </cell>
        </row>
        <row r="129">
          <cell r="D129">
            <v>40026</v>
          </cell>
          <cell r="O129">
            <v>109703.4375</v>
          </cell>
          <cell r="P129">
            <v>80971.5859375</v>
          </cell>
          <cell r="Q129">
            <v>26119.865234375</v>
          </cell>
          <cell r="R129">
            <v>26119.865234375</v>
          </cell>
        </row>
        <row r="130">
          <cell r="D130">
            <v>40057</v>
          </cell>
          <cell r="O130">
            <v>109110.6484375</v>
          </cell>
          <cell r="P130">
            <v>77936.1875</v>
          </cell>
          <cell r="Q130">
            <v>20782.98046875</v>
          </cell>
          <cell r="R130">
            <v>25978.7265625</v>
          </cell>
        </row>
        <row r="131">
          <cell r="D131">
            <v>40087</v>
          </cell>
          <cell r="O131">
            <v>113666.515625</v>
          </cell>
          <cell r="P131">
            <v>80406.140625</v>
          </cell>
          <cell r="Q131">
            <v>25833.298828125</v>
          </cell>
          <cell r="R131">
            <v>20666.638671875</v>
          </cell>
        </row>
        <row r="132">
          <cell r="D132">
            <v>40118</v>
          </cell>
          <cell r="O132">
            <v>102778.3671875</v>
          </cell>
          <cell r="P132">
            <v>77083.78125</v>
          </cell>
          <cell r="Q132">
            <v>20555.673828125</v>
          </cell>
          <cell r="R132">
            <v>30833.51171875</v>
          </cell>
        </row>
        <row r="133">
          <cell r="D133">
            <v>40148</v>
          </cell>
          <cell r="O133">
            <v>112427.125</v>
          </cell>
          <cell r="P133">
            <v>79210.015625</v>
          </cell>
          <cell r="Q133">
            <v>20441.294921875</v>
          </cell>
          <cell r="R133">
            <v>25551.619140625</v>
          </cell>
        </row>
        <row r="134">
          <cell r="D134">
            <v>40179</v>
          </cell>
          <cell r="O134">
            <v>101227.9375</v>
          </cell>
          <cell r="P134">
            <v>78451.6484375</v>
          </cell>
          <cell r="Q134">
            <v>25306.984375</v>
          </cell>
          <cell r="R134">
            <v>30368.380859375</v>
          </cell>
        </row>
        <row r="135">
          <cell r="D135">
            <v>40210</v>
          </cell>
          <cell r="O135">
            <v>100713.1875</v>
          </cell>
          <cell r="P135">
            <v>70499.234375</v>
          </cell>
          <cell r="Q135">
            <v>20142.638671875</v>
          </cell>
          <cell r="R135">
            <v>20142.638671875</v>
          </cell>
        </row>
        <row r="136">
          <cell r="D136">
            <v>40238</v>
          </cell>
          <cell r="O136">
            <v>115174.1875</v>
          </cell>
          <cell r="P136">
            <v>77617.390625</v>
          </cell>
          <cell r="Q136">
            <v>20030.29296875</v>
          </cell>
          <cell r="R136">
            <v>20030.29296875</v>
          </cell>
        </row>
        <row r="137">
          <cell r="D137">
            <v>40269</v>
          </cell>
          <cell r="O137">
            <v>111704.984375</v>
          </cell>
          <cell r="P137">
            <v>75845.140625</v>
          </cell>
          <cell r="Q137">
            <v>20309.998046875</v>
          </cell>
          <cell r="R137">
            <v>20309.998046875</v>
          </cell>
        </row>
        <row r="138">
          <cell r="D138">
            <v>40299</v>
          </cell>
          <cell r="O138">
            <v>100973.734375</v>
          </cell>
          <cell r="P138">
            <v>78254.640625</v>
          </cell>
          <cell r="Q138">
            <v>25243.43359375</v>
          </cell>
          <cell r="R138">
            <v>30292.12109375</v>
          </cell>
        </row>
        <row r="139">
          <cell r="D139">
            <v>40330</v>
          </cell>
          <cell r="O139">
            <v>110462.65625</v>
          </cell>
          <cell r="P139">
            <v>75315.4453125</v>
          </cell>
          <cell r="Q139">
            <v>20084.119140625</v>
          </cell>
          <cell r="R139">
            <v>20084.119140625</v>
          </cell>
        </row>
        <row r="140">
          <cell r="D140">
            <v>40360</v>
          </cell>
          <cell r="O140">
            <v>104833.828125</v>
          </cell>
          <cell r="P140">
            <v>77377.34375</v>
          </cell>
          <cell r="Q140">
            <v>24960.435546875</v>
          </cell>
          <cell r="R140">
            <v>24960.435546875</v>
          </cell>
        </row>
        <row r="141">
          <cell r="D141">
            <v>40391</v>
          </cell>
          <cell r="O141">
            <v>109203.9296875</v>
          </cell>
          <cell r="P141">
            <v>76939.1328125</v>
          </cell>
          <cell r="Q141">
            <v>19855.259765625</v>
          </cell>
          <cell r="R141">
            <v>24819.07421875</v>
          </cell>
        </row>
        <row r="142">
          <cell r="D142">
            <v>40422</v>
          </cell>
          <cell r="O142">
            <v>103658.2109375</v>
          </cell>
          <cell r="P142">
            <v>74041.578125</v>
          </cell>
          <cell r="Q142">
            <v>19744.419921875</v>
          </cell>
          <cell r="R142">
            <v>24680.525390625</v>
          </cell>
        </row>
        <row r="143">
          <cell r="D143">
            <v>40452</v>
          </cell>
          <cell r="O143">
            <v>103055.7265625</v>
          </cell>
          <cell r="P143">
            <v>76371.65625</v>
          </cell>
          <cell r="Q143">
            <v>24537.078125</v>
          </cell>
          <cell r="R143">
            <v>24537.078125</v>
          </cell>
        </row>
        <row r="144">
          <cell r="D144">
            <v>40483</v>
          </cell>
          <cell r="O144">
            <v>102486.3984375</v>
          </cell>
          <cell r="P144">
            <v>73204.5703125</v>
          </cell>
          <cell r="Q144">
            <v>19521.21875</v>
          </cell>
          <cell r="R144">
            <v>24401.5234375</v>
          </cell>
        </row>
        <row r="145">
          <cell r="D145">
            <v>40513</v>
          </cell>
          <cell r="O145">
            <v>111597.6953125</v>
          </cell>
          <cell r="P145">
            <v>75207.140625</v>
          </cell>
          <cell r="Q145">
            <v>14556.220703125</v>
          </cell>
          <cell r="R145">
            <v>24260.3671875</v>
          </cell>
        </row>
        <row r="146">
          <cell r="D146">
            <v>40544</v>
          </cell>
          <cell r="O146">
            <v>104216.15625</v>
          </cell>
          <cell r="P146">
            <v>76921.4453125</v>
          </cell>
          <cell r="Q146">
            <v>19850.6953125</v>
          </cell>
          <cell r="R146">
            <v>29776.044921875</v>
          </cell>
        </row>
        <row r="147">
          <cell r="D147">
            <v>40575</v>
          </cell>
          <cell r="O147">
            <v>98731.9765625</v>
          </cell>
          <cell r="P147">
            <v>69112.390625</v>
          </cell>
          <cell r="Q147">
            <v>19746.39453125</v>
          </cell>
          <cell r="R147">
            <v>19746.39453125</v>
          </cell>
        </row>
        <row r="148">
          <cell r="D148">
            <v>40603</v>
          </cell>
          <cell r="O148">
            <v>112879.734375</v>
          </cell>
          <cell r="P148">
            <v>76071.125</v>
          </cell>
          <cell r="Q148">
            <v>19631.259765625</v>
          </cell>
          <cell r="R148">
            <v>19631.259765625</v>
          </cell>
        </row>
        <row r="149">
          <cell r="D149">
            <v>40634</v>
          </cell>
          <cell r="O149">
            <v>102478.4765625</v>
          </cell>
          <cell r="P149">
            <v>72893.921875</v>
          </cell>
          <cell r="Q149">
            <v>24399.63671875</v>
          </cell>
          <cell r="R149">
            <v>19519.708984375</v>
          </cell>
        </row>
        <row r="150">
          <cell r="D150">
            <v>40664</v>
          </cell>
          <cell r="O150">
            <v>101880.1796875</v>
          </cell>
          <cell r="P150">
            <v>75197.2734375</v>
          </cell>
          <cell r="Q150">
            <v>19405.748046875</v>
          </cell>
          <cell r="R150">
            <v>29108.62109375</v>
          </cell>
        </row>
        <row r="151">
          <cell r="D151">
            <v>40695</v>
          </cell>
          <cell r="O151">
            <v>106127</v>
          </cell>
          <cell r="P151">
            <v>72359.3203125</v>
          </cell>
          <cell r="Q151">
            <v>19295.818359375</v>
          </cell>
          <cell r="R151">
            <v>19295.818359375</v>
          </cell>
        </row>
        <row r="152">
          <cell r="D152">
            <v>40725</v>
          </cell>
          <cell r="O152">
            <v>95905.5078125</v>
          </cell>
          <cell r="P152">
            <v>74326.765625</v>
          </cell>
          <cell r="Q152">
            <v>23976.376953125</v>
          </cell>
          <cell r="R152">
            <v>28771.65234375</v>
          </cell>
        </row>
        <row r="153">
          <cell r="D153">
            <v>40756</v>
          </cell>
          <cell r="O153">
            <v>109683.046875</v>
          </cell>
          <cell r="P153">
            <v>73916.8359375</v>
          </cell>
          <cell r="Q153">
            <v>19075.3125</v>
          </cell>
          <cell r="R153">
            <v>19075.3125</v>
          </cell>
        </row>
        <row r="154">
          <cell r="D154">
            <v>40787</v>
          </cell>
          <cell r="O154">
            <v>99615.234375</v>
          </cell>
          <cell r="P154">
            <v>71153.7421875</v>
          </cell>
          <cell r="Q154">
            <v>18974.330078125</v>
          </cell>
          <cell r="R154">
            <v>23717.912109375</v>
          </cell>
        </row>
        <row r="155">
          <cell r="D155">
            <v>40817</v>
          </cell>
          <cell r="O155">
            <v>99071.84375</v>
          </cell>
          <cell r="P155">
            <v>73419.3125</v>
          </cell>
          <cell r="Q155">
            <v>23588.533203125</v>
          </cell>
          <cell r="R155">
            <v>23588.533203125</v>
          </cell>
        </row>
        <row r="156">
          <cell r="D156">
            <v>40848</v>
          </cell>
          <cell r="O156">
            <v>98548.046875</v>
          </cell>
          <cell r="P156">
            <v>70391.4609375</v>
          </cell>
          <cell r="Q156">
            <v>18771.056640625</v>
          </cell>
          <cell r="R156">
            <v>23463.8203125</v>
          </cell>
        </row>
        <row r="157">
          <cell r="D157">
            <v>40878</v>
          </cell>
          <cell r="O157">
            <v>98013.3203125</v>
          </cell>
          <cell r="P157">
            <v>72343.171875</v>
          </cell>
          <cell r="Q157">
            <v>23336.50390625</v>
          </cell>
          <cell r="R157">
            <v>23336.50390625</v>
          </cell>
        </row>
        <row r="158">
          <cell r="D158">
            <v>40909</v>
          </cell>
          <cell r="O158">
            <v>97471.9609375</v>
          </cell>
          <cell r="P158">
            <v>71943.59375</v>
          </cell>
          <cell r="Q158">
            <v>18566.087890625</v>
          </cell>
          <cell r="R158">
            <v>27849.1328125</v>
          </cell>
        </row>
        <row r="159">
          <cell r="D159">
            <v>40940</v>
          </cell>
          <cell r="O159">
            <v>96971.59375</v>
          </cell>
          <cell r="P159">
            <v>66956.578125</v>
          </cell>
          <cell r="Q159">
            <v>18470.78125</v>
          </cell>
          <cell r="R159">
            <v>18470.78125</v>
          </cell>
        </row>
        <row r="160">
          <cell r="D160">
            <v>40969</v>
          </cell>
          <cell r="O160">
            <v>101028.859375</v>
          </cell>
          <cell r="P160">
            <v>71179.421875</v>
          </cell>
          <cell r="Q160">
            <v>22961.10546875</v>
          </cell>
          <cell r="R160">
            <v>18368.884765625</v>
          </cell>
        </row>
        <row r="161">
          <cell r="D161">
            <v>41000</v>
          </cell>
          <cell r="O161">
            <v>95925.265625</v>
          </cell>
          <cell r="P161">
            <v>68232.5546875</v>
          </cell>
          <cell r="Q161">
            <v>18271.478515625</v>
          </cell>
          <cell r="R161">
            <v>22839.349609375</v>
          </cell>
        </row>
        <row r="162">
          <cell r="D162">
            <v>41030</v>
          </cell>
          <cell r="O162">
            <v>99939.4140625</v>
          </cell>
          <cell r="P162">
            <v>70411.859375</v>
          </cell>
          <cell r="Q162">
            <v>18170.802734375</v>
          </cell>
          <cell r="R162">
            <v>22713.50390625</v>
          </cell>
        </row>
        <row r="163">
          <cell r="D163">
            <v>41061</v>
          </cell>
          <cell r="O163">
            <v>94891.546875</v>
          </cell>
          <cell r="P163">
            <v>67779.6796875</v>
          </cell>
          <cell r="Q163">
            <v>22593.2265625</v>
          </cell>
          <cell r="R163">
            <v>18074.580078125</v>
          </cell>
        </row>
        <row r="164">
          <cell r="D164">
            <v>41091</v>
          </cell>
          <cell r="O164">
            <v>94362.9296875</v>
          </cell>
          <cell r="P164">
            <v>69648.828125</v>
          </cell>
          <cell r="Q164">
            <v>17973.890625</v>
          </cell>
          <cell r="R164">
            <v>26960.8359375</v>
          </cell>
        </row>
        <row r="165">
          <cell r="D165">
            <v>41122</v>
          </cell>
          <cell r="O165">
            <v>102784.9453125</v>
          </cell>
          <cell r="P165">
            <v>69268.1171875</v>
          </cell>
          <cell r="Q165">
            <v>17875.642578125</v>
          </cell>
          <cell r="R165">
            <v>17875.642578125</v>
          </cell>
        </row>
        <row r="166">
          <cell r="D166">
            <v>41153</v>
          </cell>
          <cell r="O166">
            <v>84444.3125</v>
          </cell>
          <cell r="P166">
            <v>66666.5625</v>
          </cell>
          <cell r="Q166">
            <v>22222.1875</v>
          </cell>
          <cell r="R166">
            <v>26666.625</v>
          </cell>
        </row>
        <row r="167">
          <cell r="D167">
            <v>41183</v>
          </cell>
          <cell r="O167">
            <v>101659.3828125</v>
          </cell>
          <cell r="P167">
            <v>68785.8359375</v>
          </cell>
          <cell r="Q167">
            <v>17679.892578125</v>
          </cell>
          <cell r="R167">
            <v>17679.892578125</v>
          </cell>
        </row>
        <row r="168">
          <cell r="D168">
            <v>41214</v>
          </cell>
          <cell r="O168">
            <v>92320.1875</v>
          </cell>
          <cell r="P168">
            <v>65942.9921875</v>
          </cell>
          <cell r="Q168">
            <v>17584.796875</v>
          </cell>
          <cell r="R168">
            <v>21980.99609375</v>
          </cell>
        </row>
        <row r="169">
          <cell r="D169">
            <v>41244</v>
          </cell>
          <cell r="O169">
            <v>87436.6484375</v>
          </cell>
          <cell r="P169">
            <v>67763.3984375</v>
          </cell>
          <cell r="Q169">
            <v>21859.162109375</v>
          </cell>
          <cell r="R169">
            <v>26230.994140625</v>
          </cell>
        </row>
        <row r="170">
          <cell r="D170">
            <v>41275</v>
          </cell>
          <cell r="O170">
            <v>95286.421875</v>
          </cell>
          <cell r="P170">
            <v>67133.6171875</v>
          </cell>
          <cell r="Q170">
            <v>17324.8046875</v>
          </cell>
          <cell r="R170">
            <v>21656.005859375</v>
          </cell>
        </row>
        <row r="171">
          <cell r="D171">
            <v>41306</v>
          </cell>
          <cell r="O171">
            <v>86187.234375</v>
          </cell>
          <cell r="P171">
            <v>60331.0625</v>
          </cell>
          <cell r="Q171">
            <v>17237.447265625</v>
          </cell>
          <cell r="R171">
            <v>17237.447265625</v>
          </cell>
        </row>
        <row r="172">
          <cell r="D172">
            <v>41334</v>
          </cell>
          <cell r="O172">
            <v>89986.6953125</v>
          </cell>
          <cell r="P172">
            <v>66418.75</v>
          </cell>
          <cell r="Q172">
            <v>21425.404296875</v>
          </cell>
          <cell r="R172">
            <v>21425.404296875</v>
          </cell>
        </row>
        <row r="173">
          <cell r="D173">
            <v>41365</v>
          </cell>
          <cell r="O173">
            <v>93765.4609375</v>
          </cell>
          <cell r="P173">
            <v>63664.6171875</v>
          </cell>
          <cell r="Q173">
            <v>17048.265625</v>
          </cell>
          <cell r="R173">
            <v>17048.265625</v>
          </cell>
        </row>
        <row r="174">
          <cell r="D174">
            <v>41395</v>
          </cell>
          <cell r="O174">
            <v>93239.953125</v>
          </cell>
          <cell r="P174">
            <v>65691.78125</v>
          </cell>
          <cell r="Q174">
            <v>16952.71875</v>
          </cell>
          <cell r="R174">
            <v>21190.8984375</v>
          </cell>
        </row>
        <row r="175">
          <cell r="D175">
            <v>41426</v>
          </cell>
          <cell r="O175">
            <v>84305.1171875</v>
          </cell>
          <cell r="P175">
            <v>63228.8359375</v>
          </cell>
          <cell r="Q175">
            <v>21076.279296875</v>
          </cell>
          <cell r="R175">
            <v>21076.279296875</v>
          </cell>
        </row>
        <row r="176">
          <cell r="D176">
            <v>41456</v>
          </cell>
          <cell r="O176">
            <v>92212.296875</v>
          </cell>
          <cell r="P176">
            <v>64967.75</v>
          </cell>
          <cell r="Q176">
            <v>16765.873046875</v>
          </cell>
          <cell r="R176">
            <v>20957.33984375</v>
          </cell>
        </row>
        <row r="177">
          <cell r="D177">
            <v>41487</v>
          </cell>
          <cell r="O177">
            <v>91697.546875</v>
          </cell>
          <cell r="P177">
            <v>64605.0859375</v>
          </cell>
          <cell r="Q177">
            <v>20840.3515625</v>
          </cell>
          <cell r="R177">
            <v>16672.28125</v>
          </cell>
        </row>
        <row r="178">
          <cell r="D178">
            <v>41518</v>
          </cell>
          <cell r="O178">
            <v>82902.84375</v>
          </cell>
          <cell r="P178">
            <v>62177.125</v>
          </cell>
          <cell r="Q178">
            <v>16580.568359375</v>
          </cell>
          <cell r="R178">
            <v>24870.8515625</v>
          </cell>
        </row>
        <row r="179">
          <cell r="D179">
            <v>41548</v>
          </cell>
          <cell r="O179">
            <v>94800.171875</v>
          </cell>
          <cell r="P179">
            <v>64144.6796875</v>
          </cell>
          <cell r="Q179">
            <v>16486.986328125</v>
          </cell>
          <cell r="R179">
            <v>16486.986328125</v>
          </cell>
        </row>
        <row r="180">
          <cell r="D180">
            <v>41579</v>
          </cell>
          <cell r="O180">
            <v>81982.09375</v>
          </cell>
          <cell r="P180">
            <v>61486.5703125</v>
          </cell>
          <cell r="Q180">
            <v>20495.5234375</v>
          </cell>
          <cell r="R180">
            <v>20495.5234375</v>
          </cell>
        </row>
        <row r="181">
          <cell r="D181">
            <v>41609</v>
          </cell>
          <cell r="O181">
            <v>85597.96875</v>
          </cell>
          <cell r="P181">
            <v>63179.453125</v>
          </cell>
          <cell r="Q181">
            <v>16304.3759765625</v>
          </cell>
          <cell r="R181">
            <v>24456.564453125</v>
          </cell>
        </row>
        <row r="182">
          <cell r="D182">
            <v>41640</v>
          </cell>
          <cell r="O182">
            <v>89163.7265625</v>
          </cell>
          <cell r="P182">
            <v>62819.8984375</v>
          </cell>
          <cell r="Q182">
            <v>16211.5869140625</v>
          </cell>
          <cell r="R182">
            <v>20264.484375</v>
          </cell>
        </row>
        <row r="183">
          <cell r="D183">
            <v>41671</v>
          </cell>
          <cell r="O183">
            <v>80642.296875</v>
          </cell>
          <cell r="P183">
            <v>56449.6015625</v>
          </cell>
          <cell r="Q183">
            <v>16128.458984375</v>
          </cell>
          <cell r="R183">
            <v>16128.458984375</v>
          </cell>
        </row>
        <row r="184">
          <cell r="D184">
            <v>41699</v>
          </cell>
          <cell r="O184">
            <v>84193.1953125</v>
          </cell>
          <cell r="P184">
            <v>62142.59375</v>
          </cell>
          <cell r="Q184">
            <v>20045.998046875</v>
          </cell>
          <cell r="R184">
            <v>20045.998046875</v>
          </cell>
        </row>
        <row r="185">
          <cell r="D185">
            <v>41730</v>
          </cell>
          <cell r="O185">
            <v>87716.578125</v>
          </cell>
          <cell r="P185">
            <v>59557.5625</v>
          </cell>
          <cell r="Q185">
            <v>15948.46875</v>
          </cell>
          <cell r="R185">
            <v>15948.46875</v>
          </cell>
        </row>
        <row r="186">
          <cell r="D186">
            <v>41760</v>
          </cell>
          <cell r="O186">
            <v>83250.34375</v>
          </cell>
          <cell r="P186">
            <v>61446.6796875</v>
          </cell>
          <cell r="Q186">
            <v>19821.509765625</v>
          </cell>
          <cell r="R186">
            <v>19821.509765625</v>
          </cell>
        </row>
        <row r="187">
          <cell r="D187">
            <v>41791</v>
          </cell>
          <cell r="O187">
            <v>82794.4140625</v>
          </cell>
          <cell r="P187">
            <v>59138.8671875</v>
          </cell>
          <cell r="Q187">
            <v>15770.365234375</v>
          </cell>
          <cell r="R187">
            <v>19712.95703125</v>
          </cell>
        </row>
        <row r="188">
          <cell r="D188">
            <v>41821</v>
          </cell>
          <cell r="O188">
            <v>86239.3046875</v>
          </cell>
          <cell r="P188">
            <v>60759.5078125</v>
          </cell>
          <cell r="Q188">
            <v>15679.8740234375</v>
          </cell>
          <cell r="R188">
            <v>19599.841796875</v>
          </cell>
        </row>
        <row r="189">
          <cell r="D189">
            <v>41852</v>
          </cell>
          <cell r="O189">
            <v>81850.1796875</v>
          </cell>
          <cell r="P189">
            <v>60413.22265625</v>
          </cell>
          <cell r="Q189">
            <v>19488.13671875</v>
          </cell>
          <cell r="R189">
            <v>19488.13671875</v>
          </cell>
        </row>
        <row r="190">
          <cell r="D190">
            <v>41883</v>
          </cell>
          <cell r="O190">
            <v>81394.296875</v>
          </cell>
          <cell r="P190">
            <v>58138.78515625</v>
          </cell>
          <cell r="Q190">
            <v>15503.67578125</v>
          </cell>
          <cell r="R190">
            <v>19379.59375</v>
          </cell>
        </row>
        <row r="191">
          <cell r="D191">
            <v>41913</v>
          </cell>
          <cell r="O191">
            <v>88634.5703125</v>
          </cell>
          <cell r="P191">
            <v>59972.84765625</v>
          </cell>
          <cell r="Q191">
            <v>15414.7080078125</v>
          </cell>
          <cell r="R191">
            <v>15414.7080078125</v>
          </cell>
        </row>
        <row r="192">
          <cell r="D192">
            <v>41944</v>
          </cell>
          <cell r="O192">
            <v>72809.203125</v>
          </cell>
          <cell r="P192">
            <v>57480.94921875</v>
          </cell>
          <cell r="Q192">
            <v>19160.31640625</v>
          </cell>
          <cell r="R192">
            <v>22992.380859375</v>
          </cell>
        </row>
        <row r="193">
          <cell r="D193">
            <v>41974</v>
          </cell>
          <cell r="O193">
            <v>83826.234375</v>
          </cell>
          <cell r="P193">
            <v>59059.390625</v>
          </cell>
          <cell r="Q193">
            <v>15241.1328125</v>
          </cell>
          <cell r="R193">
            <v>19051.416015625</v>
          </cell>
        </row>
        <row r="194">
          <cell r="D194">
            <v>42005</v>
          </cell>
          <cell r="O194">
            <v>75762.953125</v>
          </cell>
          <cell r="P194">
            <v>58716.29296875</v>
          </cell>
          <cell r="Q194">
            <v>18940.73828125</v>
          </cell>
          <cell r="R194">
            <v>22728.88671875</v>
          </cell>
        </row>
        <row r="195">
          <cell r="D195">
            <v>42036</v>
          </cell>
          <cell r="O195">
            <v>71599.6015625</v>
          </cell>
          <cell r="P195">
            <v>52757.6015625</v>
          </cell>
          <cell r="Q195">
            <v>15073.6005859375</v>
          </cell>
          <cell r="R195">
            <v>18842</v>
          </cell>
        </row>
        <row r="196">
          <cell r="D196">
            <v>42064</v>
          </cell>
          <cell r="O196">
            <v>82429.734375</v>
          </cell>
          <cell r="P196">
            <v>58075.4921875</v>
          </cell>
          <cell r="Q196">
            <v>14987.224609375</v>
          </cell>
          <cell r="R196">
            <v>18734.03125</v>
          </cell>
        </row>
        <row r="197">
          <cell r="D197">
            <v>42095</v>
          </cell>
          <cell r="O197">
            <v>78240.5</v>
          </cell>
          <cell r="P197">
            <v>55653.2109375</v>
          </cell>
          <cell r="Q197">
            <v>14902.9521484375</v>
          </cell>
          <cell r="R197">
            <v>18628.69140625</v>
          </cell>
        </row>
        <row r="198">
          <cell r="D198">
            <v>42125</v>
          </cell>
          <cell r="O198">
            <v>74079.546875</v>
          </cell>
          <cell r="P198">
            <v>57411.64453125</v>
          </cell>
          <cell r="Q198">
            <v>18519.88671875</v>
          </cell>
          <cell r="R198">
            <v>22223.86328125</v>
          </cell>
        </row>
        <row r="199">
          <cell r="D199">
            <v>42156</v>
          </cell>
          <cell r="O199">
            <v>81033.84375</v>
          </cell>
          <cell r="P199">
            <v>55250.34765625</v>
          </cell>
          <cell r="Q199">
            <v>14733.4267578125</v>
          </cell>
          <cell r="R199">
            <v>14733.4267578125</v>
          </cell>
        </row>
        <row r="200">
          <cell r="D200">
            <v>42186</v>
          </cell>
          <cell r="O200">
            <v>84225.078125</v>
          </cell>
          <cell r="P200">
            <v>56760.37890625</v>
          </cell>
          <cell r="Q200">
            <v>10985.87890625</v>
          </cell>
          <cell r="R200">
            <v>18309.798828125</v>
          </cell>
        </row>
        <row r="201">
          <cell r="D201">
            <v>42217</v>
          </cell>
          <cell r="O201">
            <v>76455.6484375</v>
          </cell>
          <cell r="P201">
            <v>56431.546875</v>
          </cell>
          <cell r="Q201">
            <v>18203.724609375</v>
          </cell>
          <cell r="R201">
            <v>18203.724609375</v>
          </cell>
        </row>
        <row r="202">
          <cell r="D202">
            <v>42248</v>
          </cell>
          <cell r="O202">
            <v>76022.8046875</v>
          </cell>
          <cell r="P202">
            <v>54302</v>
          </cell>
          <cell r="Q202">
            <v>14480.533203125</v>
          </cell>
          <cell r="R202">
            <v>18100.66796875</v>
          </cell>
        </row>
        <row r="203">
          <cell r="D203">
            <v>42278</v>
          </cell>
          <cell r="O203">
            <v>75577.5625</v>
          </cell>
          <cell r="P203">
            <v>56008.3671875</v>
          </cell>
          <cell r="Q203">
            <v>17994.65625</v>
          </cell>
          <cell r="R203">
            <v>17994.65625</v>
          </cell>
        </row>
        <row r="204">
          <cell r="D204">
            <v>42309</v>
          </cell>
          <cell r="O204">
            <v>67994.7890625</v>
          </cell>
          <cell r="P204">
            <v>53680.09765625</v>
          </cell>
          <cell r="Q204">
            <v>14314.6923828125</v>
          </cell>
          <cell r="R204">
            <v>25050.7109375</v>
          </cell>
        </row>
        <row r="205">
          <cell r="D205">
            <v>42339</v>
          </cell>
          <cell r="O205">
            <v>78272.2265625</v>
          </cell>
          <cell r="P205">
            <v>55146.34375</v>
          </cell>
          <cell r="Q205">
            <v>14231.314453125</v>
          </cell>
          <cell r="R205">
            <v>17789.142578125</v>
          </cell>
        </row>
        <row r="206">
          <cell r="D206">
            <v>42370</v>
          </cell>
          <cell r="O206">
            <v>66947.15625</v>
          </cell>
          <cell r="P206">
            <v>54614.7890625</v>
          </cell>
          <cell r="Q206">
            <v>17617.671875</v>
          </cell>
          <cell r="R206">
            <v>24664.7421875</v>
          </cell>
        </row>
        <row r="207">
          <cell r="D207">
            <v>42401</v>
          </cell>
          <cell r="O207">
            <v>72324.8671875</v>
          </cell>
          <cell r="P207">
            <v>52379.58984375</v>
          </cell>
          <cell r="Q207">
            <v>14464.9736328125</v>
          </cell>
          <cell r="R207">
            <v>17969.34375</v>
          </cell>
        </row>
        <row r="208">
          <cell r="D208">
            <v>42430</v>
          </cell>
          <cell r="O208">
            <v>76643.4296875</v>
          </cell>
          <cell r="P208">
            <v>53998.77734375</v>
          </cell>
          <cell r="Q208">
            <v>13935.1689453125</v>
          </cell>
          <cell r="R208">
            <v>17418.9609375</v>
          </cell>
        </row>
        <row r="209">
          <cell r="D209">
            <v>42461</v>
          </cell>
          <cell r="O209">
            <v>72741.53125</v>
          </cell>
          <cell r="P209">
            <v>51741.7421875</v>
          </cell>
          <cell r="Q209">
            <v>17319.412109375</v>
          </cell>
          <cell r="R209">
            <v>13855.529296875</v>
          </cell>
        </row>
        <row r="210">
          <cell r="D210">
            <v>42491</v>
          </cell>
          <cell r="O210">
            <v>72314.9921875</v>
          </cell>
          <cell r="P210">
            <v>53375.34765625</v>
          </cell>
          <cell r="Q210">
            <v>13774.2841796875</v>
          </cell>
          <cell r="R210">
            <v>20661.42578125</v>
          </cell>
        </row>
        <row r="211">
          <cell r="D211">
            <v>42522</v>
          </cell>
          <cell r="O211">
            <v>75328.109375</v>
          </cell>
          <cell r="P211">
            <v>51360.078125</v>
          </cell>
          <cell r="Q211">
            <v>13696.0205078125</v>
          </cell>
          <cell r="R211">
            <v>13696.0205078125</v>
          </cell>
        </row>
        <row r="212">
          <cell r="D212">
            <v>42552</v>
          </cell>
          <cell r="O212">
            <v>68072.1328125</v>
          </cell>
          <cell r="P212">
            <v>52755.8984375</v>
          </cell>
          <cell r="Q212">
            <v>17018.033203125</v>
          </cell>
          <cell r="R212">
            <v>20421.638671875</v>
          </cell>
        </row>
        <row r="213">
          <cell r="D213">
            <v>42583</v>
          </cell>
          <cell r="O213">
            <v>77849.15625</v>
          </cell>
          <cell r="P213">
            <v>52463.5625</v>
          </cell>
          <cell r="Q213">
            <v>13538.9833984375</v>
          </cell>
          <cell r="R213">
            <v>13538.9833984375</v>
          </cell>
        </row>
        <row r="214">
          <cell r="D214">
            <v>42614</v>
          </cell>
          <cell r="O214">
            <v>70701.0703125</v>
          </cell>
          <cell r="P214">
            <v>50500.765625</v>
          </cell>
          <cell r="Q214">
            <v>13466.87109375</v>
          </cell>
          <cell r="R214">
            <v>16833.587890625</v>
          </cell>
        </row>
        <row r="215">
          <cell r="D215">
            <v>42644</v>
          </cell>
          <cell r="O215">
            <v>66965.1484375</v>
          </cell>
          <cell r="P215">
            <v>52107.25</v>
          </cell>
          <cell r="Q215">
            <v>16741.287109375</v>
          </cell>
          <cell r="R215">
            <v>20089.544921875</v>
          </cell>
        </row>
        <row r="216">
          <cell r="D216">
            <v>42675</v>
          </cell>
          <cell r="O216">
            <v>66609.578125</v>
          </cell>
          <cell r="P216">
            <v>49957.1875</v>
          </cell>
          <cell r="Q216">
            <v>13321.916015625</v>
          </cell>
          <cell r="R216">
            <v>19982.873046875</v>
          </cell>
        </row>
        <row r="217">
          <cell r="D217">
            <v>42705</v>
          </cell>
          <cell r="O217">
            <v>69559.2890625</v>
          </cell>
          <cell r="P217">
            <v>51341.3828125</v>
          </cell>
          <cell r="Q217">
            <v>16561.736328125</v>
          </cell>
          <cell r="R217">
            <v>16561.736328125</v>
          </cell>
        </row>
        <row r="218">
          <cell r="D218">
            <v>42736</v>
          </cell>
          <cell r="O218">
            <v>65880.1015625</v>
          </cell>
          <cell r="P218">
            <v>51057.07421875</v>
          </cell>
          <cell r="Q218">
            <v>13176.01953125</v>
          </cell>
          <cell r="R218">
            <v>23058.03515625</v>
          </cell>
        </row>
        <row r="219">
          <cell r="D219">
            <v>42767</v>
          </cell>
          <cell r="O219">
            <v>62275.359375</v>
          </cell>
          <cell r="P219">
            <v>45887.10546875</v>
          </cell>
          <cell r="Q219">
            <v>13110.6015625</v>
          </cell>
          <cell r="R219">
            <v>16388.251953125</v>
          </cell>
        </row>
        <row r="220">
          <cell r="D220">
            <v>42795</v>
          </cell>
          <cell r="O220">
            <v>74971.4609375</v>
          </cell>
          <cell r="P220">
            <v>50524.2421875</v>
          </cell>
          <cell r="Q220">
            <v>13038.5146484375</v>
          </cell>
          <cell r="R220">
            <v>13038.5146484375</v>
          </cell>
        </row>
        <row r="221">
          <cell r="D221">
            <v>42826</v>
          </cell>
          <cell r="O221">
            <v>61600.38671875</v>
          </cell>
          <cell r="P221">
            <v>48429.25</v>
          </cell>
          <cell r="Q221">
            <v>16210.6279296875</v>
          </cell>
          <cell r="R221">
            <v>19452.75390625</v>
          </cell>
        </row>
        <row r="222">
          <cell r="D222">
            <v>42856</v>
          </cell>
          <cell r="O222">
            <v>70937.3671875</v>
          </cell>
          <cell r="P222">
            <v>49978.59765625</v>
          </cell>
          <cell r="Q222">
            <v>12897.703125</v>
          </cell>
          <cell r="R222">
            <v>16122.12890625</v>
          </cell>
        </row>
        <row r="223">
          <cell r="D223">
            <v>42887</v>
          </cell>
          <cell r="O223">
            <v>70564.0546875</v>
          </cell>
          <cell r="P223">
            <v>48111.85546875</v>
          </cell>
          <cell r="Q223">
            <v>12829.828125</v>
          </cell>
          <cell r="R223">
            <v>12829.828125</v>
          </cell>
        </row>
        <row r="224">
          <cell r="D224">
            <v>42917</v>
          </cell>
          <cell r="O224">
            <v>63791.28515625</v>
          </cell>
          <cell r="P224">
            <v>49438.24609375</v>
          </cell>
          <cell r="Q224">
            <v>15947.8212890625</v>
          </cell>
          <cell r="R224">
            <v>19137.384765625</v>
          </cell>
        </row>
        <row r="225">
          <cell r="D225">
            <v>42948</v>
          </cell>
          <cell r="O225">
            <v>72957.1484375</v>
          </cell>
          <cell r="P225">
            <v>49166.7734375</v>
          </cell>
          <cell r="Q225">
            <v>12688.19921875</v>
          </cell>
          <cell r="R225">
            <v>12688.19921875</v>
          </cell>
        </row>
        <row r="226">
          <cell r="D226">
            <v>42979</v>
          </cell>
          <cell r="O226">
            <v>63099.38671875</v>
          </cell>
          <cell r="P226">
            <v>47324.5390625</v>
          </cell>
          <cell r="Q226">
            <v>15774.8466796875</v>
          </cell>
          <cell r="R226">
            <v>15774.8466796875</v>
          </cell>
        </row>
        <row r="227">
          <cell r="D227">
            <v>43009</v>
          </cell>
          <cell r="O227">
            <v>65890.140625</v>
          </cell>
          <cell r="P227">
            <v>48829.296875</v>
          </cell>
          <cell r="Q227">
            <v>12550.5029296875</v>
          </cell>
          <cell r="R227">
            <v>18825.75390625</v>
          </cell>
        </row>
        <row r="228">
          <cell r="D228">
            <v>43040</v>
          </cell>
          <cell r="O228">
            <v>65537.9375</v>
          </cell>
          <cell r="P228">
            <v>46812.80859375</v>
          </cell>
          <cell r="Q228">
            <v>9362.5625</v>
          </cell>
          <cell r="R228">
            <v>18725.125</v>
          </cell>
        </row>
        <row r="229">
          <cell r="D229">
            <v>43070</v>
          </cell>
          <cell r="O229">
            <v>62073.578125</v>
          </cell>
          <cell r="P229">
            <v>48107.01953125</v>
          </cell>
          <cell r="Q229">
            <v>15518.39453125</v>
          </cell>
          <cell r="R229">
            <v>18622.072265625</v>
          </cell>
        </row>
        <row r="230">
          <cell r="D230">
            <v>43101</v>
          </cell>
          <cell r="O230">
            <v>64815.3984375</v>
          </cell>
          <cell r="P230">
            <v>47839.9375</v>
          </cell>
          <cell r="Q230">
            <v>12345.7900390625</v>
          </cell>
          <cell r="R230">
            <v>18518.685546875</v>
          </cell>
        </row>
        <row r="231">
          <cell r="D231">
            <v>43132</v>
          </cell>
          <cell r="O231">
            <v>58349.3984375</v>
          </cell>
          <cell r="P231">
            <v>42994.296875</v>
          </cell>
          <cell r="Q231">
            <v>12284.083984375</v>
          </cell>
          <cell r="R231">
            <v>15355.10546875</v>
          </cell>
        </row>
        <row r="232">
          <cell r="D232">
            <v>43160</v>
          </cell>
          <cell r="O232">
            <v>64133.0078125</v>
          </cell>
          <cell r="P232">
            <v>47336.265625</v>
          </cell>
          <cell r="Q232">
            <v>15269.763671875</v>
          </cell>
          <cell r="R232">
            <v>15269.763671875</v>
          </cell>
        </row>
        <row r="233">
          <cell r="D233">
            <v>43191</v>
          </cell>
          <cell r="O233">
            <v>63790.7109375</v>
          </cell>
          <cell r="P233">
            <v>45374.9375</v>
          </cell>
          <cell r="Q233">
            <v>12150.611328125</v>
          </cell>
          <cell r="R233">
            <v>15188.2646484375</v>
          </cell>
        </row>
        <row r="234">
          <cell r="D234">
            <v>43221</v>
          </cell>
          <cell r="O234">
            <v>66458.046875</v>
          </cell>
          <cell r="P234">
            <v>46822.71875</v>
          </cell>
          <cell r="Q234">
            <v>12083.28125</v>
          </cell>
          <cell r="R234">
            <v>15104.1025390625</v>
          </cell>
        </row>
        <row r="235">
          <cell r="D235">
            <v>43252</v>
          </cell>
          <cell r="O235">
            <v>63099.71484375</v>
          </cell>
          <cell r="P235">
            <v>45071.2265625</v>
          </cell>
          <cell r="Q235">
            <v>15023.7421875</v>
          </cell>
          <cell r="R235">
            <v>12018.9931640625</v>
          </cell>
        </row>
        <row r="236">
          <cell r="D236">
            <v>43282</v>
          </cell>
          <cell r="O236">
            <v>62746.80078125</v>
          </cell>
          <cell r="P236">
            <v>46313.1171875</v>
          </cell>
          <cell r="Q236">
            <v>11951.771484375</v>
          </cell>
          <cell r="R236">
            <v>17927.658203125</v>
          </cell>
        </row>
        <row r="237">
          <cell r="D237">
            <v>43313</v>
          </cell>
          <cell r="O237">
            <v>68345.9375</v>
          </cell>
          <cell r="P237">
            <v>46059.21875</v>
          </cell>
          <cell r="Q237">
            <v>11886.25</v>
          </cell>
          <cell r="R237">
            <v>11886.25</v>
          </cell>
        </row>
        <row r="238">
          <cell r="D238">
            <v>43344</v>
          </cell>
          <cell r="O238">
            <v>56149.78515625</v>
          </cell>
          <cell r="P238">
            <v>44328.77734375</v>
          </cell>
          <cell r="Q238">
            <v>14776.2587890625</v>
          </cell>
          <cell r="R238">
            <v>17731.51171875</v>
          </cell>
        </row>
        <row r="239">
          <cell r="D239">
            <v>43374</v>
          </cell>
          <cell r="O239">
            <v>64657.234375</v>
          </cell>
          <cell r="P239">
            <v>45737.6484375</v>
          </cell>
          <cell r="Q239">
            <v>11755.861328125</v>
          </cell>
          <cell r="R239">
            <v>14694.826171875</v>
          </cell>
        </row>
        <row r="240">
          <cell r="D240">
            <v>43405</v>
          </cell>
          <cell r="O240">
            <v>61386.171875</v>
          </cell>
          <cell r="P240">
            <v>43847.265625</v>
          </cell>
          <cell r="Q240">
            <v>11692.6044921875</v>
          </cell>
          <cell r="R240">
            <v>14615.7548828125</v>
          </cell>
        </row>
        <row r="241">
          <cell r="D241">
            <v>43435</v>
          </cell>
          <cell r="O241">
            <v>58139.13671875</v>
          </cell>
          <cell r="P241">
            <v>45057.83203125</v>
          </cell>
          <cell r="Q241">
            <v>14534.7841796875</v>
          </cell>
          <cell r="R241">
            <v>17441.740234375</v>
          </cell>
        </row>
        <row r="242">
          <cell r="D242">
            <v>43466</v>
          </cell>
          <cell r="O242">
            <v>58885.50390625</v>
          </cell>
          <cell r="P242">
            <v>43463.109375</v>
          </cell>
          <cell r="Q242">
            <v>11216.2861328125</v>
          </cell>
          <cell r="R242">
            <v>16824.4296875</v>
          </cell>
        </row>
        <row r="243">
          <cell r="D243">
            <v>43497</v>
          </cell>
          <cell r="O243">
            <v>53009.3046875</v>
          </cell>
          <cell r="P243">
            <v>39059.484375</v>
          </cell>
          <cell r="Q243">
            <v>11159.853515625</v>
          </cell>
          <cell r="R243">
            <v>13949.81640625</v>
          </cell>
        </row>
        <row r="244">
          <cell r="D244">
            <v>43525</v>
          </cell>
          <cell r="O244">
            <v>58260.01171875</v>
          </cell>
          <cell r="P244">
            <v>43001.4375</v>
          </cell>
          <cell r="Q244">
            <v>13871.431640625</v>
          </cell>
          <cell r="R244">
            <v>13871.431640625</v>
          </cell>
        </row>
        <row r="245">
          <cell r="D245">
            <v>43556</v>
          </cell>
          <cell r="O245">
            <v>57948.4140625</v>
          </cell>
          <cell r="P245">
            <v>41219.2578125</v>
          </cell>
          <cell r="Q245">
            <v>11037.79296875</v>
          </cell>
          <cell r="R245">
            <v>13797.2412109375</v>
          </cell>
        </row>
        <row r="246">
          <cell r="D246">
            <v>43586</v>
          </cell>
          <cell r="O246">
            <v>60369.234375</v>
          </cell>
          <cell r="P246">
            <v>42532.8671875</v>
          </cell>
          <cell r="Q246">
            <v>10976.224609375</v>
          </cell>
          <cell r="R246">
            <v>13720.2802734375</v>
          </cell>
        </row>
        <row r="247">
          <cell r="D247">
            <v>43617</v>
          </cell>
          <cell r="O247">
            <v>54585.9765625</v>
          </cell>
          <cell r="P247">
            <v>40939.484375</v>
          </cell>
          <cell r="Q247">
            <v>13646.494140625</v>
          </cell>
          <cell r="R247">
            <v>13646.494140625</v>
          </cell>
        </row>
        <row r="248">
          <cell r="D248">
            <v>43647</v>
          </cell>
          <cell r="O248">
            <v>59707.85546875</v>
          </cell>
          <cell r="P248">
            <v>42066.8984375</v>
          </cell>
          <cell r="Q248">
            <v>10855.9736328125</v>
          </cell>
          <cell r="R248">
            <v>13569.966796875</v>
          </cell>
        </row>
        <row r="249">
          <cell r="D249">
            <v>43678</v>
          </cell>
          <cell r="O249">
            <v>59377.07421875</v>
          </cell>
          <cell r="P249">
            <v>41833.84765625</v>
          </cell>
          <cell r="Q249">
            <v>13494.7900390625</v>
          </cell>
          <cell r="R249">
            <v>10795.83203125</v>
          </cell>
        </row>
        <row r="250">
          <cell r="D250">
            <v>43709</v>
          </cell>
          <cell r="O250">
            <v>53684.55078125</v>
          </cell>
          <cell r="P250">
            <v>40263.4140625</v>
          </cell>
          <cell r="Q250">
            <v>10736.91015625</v>
          </cell>
          <cell r="R250">
            <v>16105.365234375</v>
          </cell>
        </row>
        <row r="251">
          <cell r="D251">
            <v>43739</v>
          </cell>
          <cell r="O251">
            <v>58722.69921875</v>
          </cell>
          <cell r="P251">
            <v>41539.6328125</v>
          </cell>
          <cell r="Q251">
            <v>10676.8544921875</v>
          </cell>
          <cell r="R251">
            <v>13346.0673828125</v>
          </cell>
        </row>
        <row r="252">
          <cell r="D252">
            <v>43770</v>
          </cell>
          <cell r="O252">
            <v>50439.16015625</v>
          </cell>
          <cell r="P252">
            <v>39820.390625</v>
          </cell>
          <cell r="Q252">
            <v>13273.462890625</v>
          </cell>
          <cell r="R252">
            <v>15928.1552734375</v>
          </cell>
        </row>
        <row r="253">
          <cell r="D253">
            <v>43800</v>
          </cell>
          <cell r="O253">
            <v>55439.01953125</v>
          </cell>
          <cell r="P253">
            <v>40919.27734375</v>
          </cell>
          <cell r="Q253">
            <v>10559.8134765625</v>
          </cell>
          <cell r="R253">
            <v>15839.7197265625</v>
          </cell>
        </row>
        <row r="254">
          <cell r="D254">
            <v>43831</v>
          </cell>
          <cell r="O254">
            <v>53636.71484375</v>
          </cell>
          <cell r="P254">
            <v>39589</v>
          </cell>
          <cell r="Q254">
            <v>10216.517578125</v>
          </cell>
          <cell r="R254">
            <v>15324.775390625</v>
          </cell>
        </row>
        <row r="255">
          <cell r="D255">
            <v>43862</v>
          </cell>
          <cell r="O255">
            <v>48272.7421875</v>
          </cell>
          <cell r="P255">
            <v>36839.72265625</v>
          </cell>
          <cell r="Q255">
            <v>12703.3525390625</v>
          </cell>
          <cell r="R255">
            <v>12703.3525390625</v>
          </cell>
        </row>
        <row r="256">
          <cell r="D256">
            <v>43891</v>
          </cell>
          <cell r="O256">
            <v>55582.6171875</v>
          </cell>
          <cell r="P256">
            <v>39160.48046875</v>
          </cell>
          <cell r="Q256">
            <v>10105.9306640625</v>
          </cell>
          <cell r="R256">
            <v>12632.4130859375</v>
          </cell>
        </row>
        <row r="257">
          <cell r="D257">
            <v>43922</v>
          </cell>
          <cell r="O257">
            <v>52767.97265625</v>
          </cell>
          <cell r="P257">
            <v>37534.359375</v>
          </cell>
          <cell r="Q257">
            <v>10051.0419921875</v>
          </cell>
          <cell r="R257">
            <v>12563.802734375</v>
          </cell>
        </row>
        <row r="258">
          <cell r="D258">
            <v>43952</v>
          </cell>
          <cell r="O258">
            <v>49970.578125</v>
          </cell>
          <cell r="P258">
            <v>38727.19921875</v>
          </cell>
          <cell r="Q258">
            <v>12492.64453125</v>
          </cell>
          <cell r="R258">
            <v>14991.173828125</v>
          </cell>
        </row>
        <row r="259">
          <cell r="D259">
            <v>43983</v>
          </cell>
          <cell r="O259">
            <v>54671.453125</v>
          </cell>
          <cell r="P259">
            <v>37275.9921875</v>
          </cell>
          <cell r="Q259">
            <v>9940.2646484375</v>
          </cell>
          <cell r="R259">
            <v>9940.2646484375</v>
          </cell>
        </row>
        <row r="260">
          <cell r="D260">
            <v>44013</v>
          </cell>
          <cell r="O260">
            <v>56835.2421875</v>
          </cell>
          <cell r="P260">
            <v>38302.01171875</v>
          </cell>
          <cell r="Q260">
            <v>7413.29248046875</v>
          </cell>
          <cell r="R260">
            <v>12355.4873046875</v>
          </cell>
        </row>
        <row r="261">
          <cell r="D261">
            <v>44044</v>
          </cell>
          <cell r="O261">
            <v>51602.46484375</v>
          </cell>
          <cell r="P261">
            <v>38087.53515625</v>
          </cell>
          <cell r="Q261">
            <v>12286.3017578125</v>
          </cell>
          <cell r="R261">
            <v>12286.3017578125</v>
          </cell>
        </row>
        <row r="262">
          <cell r="D262">
            <v>44075</v>
          </cell>
          <cell r="O262">
            <v>51320.16796875</v>
          </cell>
          <cell r="P262">
            <v>36657.26171875</v>
          </cell>
          <cell r="Q262">
            <v>9775.26953125</v>
          </cell>
          <cell r="R262">
            <v>12219.0869140625</v>
          </cell>
        </row>
        <row r="263">
          <cell r="D263">
            <v>44105</v>
          </cell>
          <cell r="O263">
            <v>51029.96484375</v>
          </cell>
          <cell r="P263">
            <v>37816.84765625</v>
          </cell>
          <cell r="Q263">
            <v>12149.9912109375</v>
          </cell>
          <cell r="R263">
            <v>12149.9912109375</v>
          </cell>
        </row>
        <row r="264">
          <cell r="D264">
            <v>44136</v>
          </cell>
          <cell r="O264">
            <v>45919.375</v>
          </cell>
          <cell r="P264">
            <v>36252.140625</v>
          </cell>
          <cell r="Q264">
            <v>9667.236328125</v>
          </cell>
          <cell r="R264">
            <v>16917.6640625</v>
          </cell>
        </row>
        <row r="265">
          <cell r="D265">
            <v>44166</v>
          </cell>
          <cell r="O265">
            <v>52871.421875</v>
          </cell>
          <cell r="P265">
            <v>37250.3203125</v>
          </cell>
          <cell r="Q265">
            <v>9612.9853515625</v>
          </cell>
          <cell r="R265">
            <v>12016.2314453125</v>
          </cell>
        </row>
        <row r="266">
          <cell r="D266">
            <v>44197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</row>
        <row r="267">
          <cell r="D267">
            <v>44228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</row>
        <row r="268">
          <cell r="D268">
            <v>44256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</row>
        <row r="269">
          <cell r="D269">
            <v>44287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D270">
            <v>44317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D271">
            <v>44348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D272">
            <v>44378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D273">
            <v>44409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D274">
            <v>44440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D275">
            <v>44470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D276">
            <v>44501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D277">
            <v>44531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D278">
            <v>44562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D279">
            <v>44593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0">
          <cell r="D280">
            <v>44621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</row>
        <row r="281">
          <cell r="D281">
            <v>44652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</row>
        <row r="282">
          <cell r="D282">
            <v>44682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</row>
        <row r="283">
          <cell r="D283">
            <v>44713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</row>
        <row r="284">
          <cell r="D284">
            <v>44743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</row>
        <row r="285">
          <cell r="D285">
            <v>44774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</row>
        <row r="286">
          <cell r="D286">
            <v>44805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</row>
        <row r="287">
          <cell r="D287">
            <v>44835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</row>
        <row r="288">
          <cell r="D288">
            <v>44866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</row>
        <row r="289">
          <cell r="D289">
            <v>44896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</row>
        <row r="290">
          <cell r="D290">
            <v>44927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</row>
        <row r="291">
          <cell r="D291">
            <v>44958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</row>
        <row r="292">
          <cell r="D292">
            <v>44986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</row>
        <row r="293">
          <cell r="D293">
            <v>45017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</row>
        <row r="294">
          <cell r="D294">
            <v>45047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</row>
        <row r="295">
          <cell r="D295">
            <v>45078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</row>
        <row r="296">
          <cell r="D296">
            <v>45108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</row>
        <row r="297">
          <cell r="D297">
            <v>45139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</row>
        <row r="298">
          <cell r="D298">
            <v>45170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</row>
        <row r="299">
          <cell r="D299">
            <v>45200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</row>
        <row r="300">
          <cell r="D300">
            <v>45231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</row>
      </sheetData>
      <sheetData sheetId="3">
        <row r="30">
          <cell r="D30">
            <v>37159</v>
          </cell>
          <cell r="O30">
            <v>-357.26138305664063</v>
          </cell>
        </row>
        <row r="31">
          <cell r="D31">
            <v>37160</v>
          </cell>
          <cell r="O31">
            <v>-357.26138305664063</v>
          </cell>
        </row>
        <row r="32">
          <cell r="D32">
            <v>37161</v>
          </cell>
          <cell r="O32">
            <v>-357.26138305664063</v>
          </cell>
        </row>
        <row r="33">
          <cell r="D33">
            <v>37162</v>
          </cell>
          <cell r="O33">
            <v>-357.26138305664063</v>
          </cell>
        </row>
        <row r="34">
          <cell r="D34">
            <v>37164</v>
          </cell>
          <cell r="O34">
            <v>0</v>
          </cell>
        </row>
        <row r="35">
          <cell r="D35">
            <v>37165</v>
          </cell>
          <cell r="O35">
            <v>-7831.5029296875</v>
          </cell>
        </row>
        <row r="36">
          <cell r="D36">
            <v>37196</v>
          </cell>
          <cell r="O36">
            <v>-7096.9560546875</v>
          </cell>
        </row>
        <row r="37">
          <cell r="D37">
            <v>37226</v>
          </cell>
          <cell r="O37">
            <v>-6897</v>
          </cell>
        </row>
        <row r="38">
          <cell r="D38">
            <v>37257</v>
          </cell>
          <cell r="O38">
            <v>-7307.37841796875</v>
          </cell>
        </row>
        <row r="39">
          <cell r="D39">
            <v>37288</v>
          </cell>
          <cell r="O39">
            <v>-6623.935546875</v>
          </cell>
        </row>
        <row r="40">
          <cell r="D40">
            <v>37316</v>
          </cell>
          <cell r="O40">
            <v>-6934.06689453125</v>
          </cell>
        </row>
        <row r="41">
          <cell r="D41">
            <v>37347</v>
          </cell>
          <cell r="O41">
            <v>-7239.3193359375</v>
          </cell>
        </row>
        <row r="42">
          <cell r="D42">
            <v>37377</v>
          </cell>
          <cell r="O42">
            <v>-7215.037109375</v>
          </cell>
        </row>
        <row r="43">
          <cell r="D43">
            <v>37408</v>
          </cell>
          <cell r="O43">
            <v>-6536.431640625</v>
          </cell>
        </row>
        <row r="44">
          <cell r="D44">
            <v>37438</v>
          </cell>
          <cell r="O44">
            <v>-7165.1826171875</v>
          </cell>
        </row>
        <row r="45">
          <cell r="D45">
            <v>37469</v>
          </cell>
          <cell r="O45">
            <v>-7137.35107421875</v>
          </cell>
        </row>
        <row r="46">
          <cell r="D46">
            <v>37500</v>
          </cell>
          <cell r="O46">
            <v>-6466.2236328125</v>
          </cell>
        </row>
        <row r="47">
          <cell r="D47">
            <v>37530</v>
          </cell>
          <cell r="O47">
            <v>-7406.70458984375</v>
          </cell>
        </row>
        <row r="48">
          <cell r="D48">
            <v>37561</v>
          </cell>
          <cell r="O48">
            <v>-6416.27197265625</v>
          </cell>
        </row>
        <row r="49">
          <cell r="D49">
            <v>37591</v>
          </cell>
          <cell r="O49">
            <v>-6707.5380859375</v>
          </cell>
        </row>
        <row r="50">
          <cell r="D50">
            <v>37622</v>
          </cell>
          <cell r="O50">
            <v>-6998.3603515625</v>
          </cell>
        </row>
        <row r="51">
          <cell r="D51">
            <v>37653</v>
          </cell>
          <cell r="O51">
            <v>-6337.55126953125</v>
          </cell>
        </row>
        <row r="52">
          <cell r="D52">
            <v>37681</v>
          </cell>
          <cell r="O52">
            <v>-6625.44091796875</v>
          </cell>
        </row>
        <row r="53">
          <cell r="D53">
            <v>37712</v>
          </cell>
          <cell r="O53">
            <v>-6911.13916015625</v>
          </cell>
        </row>
        <row r="54">
          <cell r="D54">
            <v>37742</v>
          </cell>
          <cell r="O54">
            <v>-6568.17333984375</v>
          </cell>
        </row>
        <row r="55">
          <cell r="D55">
            <v>37773</v>
          </cell>
          <cell r="O55">
            <v>-6537.0185546875</v>
          </cell>
        </row>
        <row r="56">
          <cell r="D56">
            <v>37803</v>
          </cell>
          <cell r="O56">
            <v>-6817.36669921875</v>
          </cell>
        </row>
        <row r="57">
          <cell r="D57">
            <v>37834</v>
          </cell>
          <cell r="O57">
            <v>-6476.279296875</v>
          </cell>
        </row>
        <row r="58">
          <cell r="D58">
            <v>37865</v>
          </cell>
          <cell r="O58">
            <v>-6449.18603515625</v>
          </cell>
        </row>
        <row r="59">
          <cell r="D59">
            <v>37895</v>
          </cell>
          <cell r="O59">
            <v>-7031.4560546875</v>
          </cell>
        </row>
        <row r="60">
          <cell r="D60">
            <v>37926</v>
          </cell>
          <cell r="O60">
            <v>-5784.60595703125</v>
          </cell>
        </row>
        <row r="61">
          <cell r="D61">
            <v>37956</v>
          </cell>
          <cell r="O61">
            <v>-6664.009765625</v>
          </cell>
        </row>
        <row r="62">
          <cell r="D62">
            <v>37987</v>
          </cell>
          <cell r="O62">
            <v>-6333.27001953125</v>
          </cell>
        </row>
        <row r="63">
          <cell r="D63">
            <v>38018</v>
          </cell>
          <cell r="O63">
            <v>-6005.9443359375</v>
          </cell>
        </row>
        <row r="64">
          <cell r="D64">
            <v>38047</v>
          </cell>
          <cell r="O64">
            <v>-6871.7333984375</v>
          </cell>
        </row>
        <row r="65">
          <cell r="D65">
            <v>38078</v>
          </cell>
          <cell r="O65">
            <v>-6542.25048828125</v>
          </cell>
        </row>
        <row r="66">
          <cell r="D66">
            <v>38108</v>
          </cell>
          <cell r="O66">
            <v>-5918.48291015625</v>
          </cell>
        </row>
        <row r="67">
          <cell r="D67">
            <v>38139</v>
          </cell>
          <cell r="O67">
            <v>-6478.2294921875</v>
          </cell>
        </row>
        <row r="68">
          <cell r="D68">
            <v>38169</v>
          </cell>
          <cell r="O68">
            <v>-6154.9560546875</v>
          </cell>
        </row>
        <row r="69">
          <cell r="D69">
            <v>38200</v>
          </cell>
          <cell r="O69">
            <v>-6414.1123046875</v>
          </cell>
        </row>
        <row r="70">
          <cell r="D70">
            <v>38231</v>
          </cell>
          <cell r="O70">
            <v>-6095.62646484375</v>
          </cell>
        </row>
        <row r="71">
          <cell r="D71">
            <v>38261</v>
          </cell>
          <cell r="O71">
            <v>-6068.64306640625</v>
          </cell>
        </row>
        <row r="72">
          <cell r="D72">
            <v>38292</v>
          </cell>
          <cell r="O72">
            <v>-6038.814453125</v>
          </cell>
        </row>
        <row r="73">
          <cell r="D73">
            <v>38322</v>
          </cell>
          <cell r="O73">
            <v>-6582.23388671875</v>
          </cell>
        </row>
        <row r="74">
          <cell r="D74">
            <v>38353</v>
          </cell>
          <cell r="O74">
            <v>-5980.8681640625</v>
          </cell>
        </row>
        <row r="75">
          <cell r="D75">
            <v>38384</v>
          </cell>
          <cell r="O75">
            <v>-5671.08251953125</v>
          </cell>
        </row>
        <row r="76">
          <cell r="D76">
            <v>38412</v>
          </cell>
          <cell r="O76">
            <v>-6489.8896484375</v>
          </cell>
        </row>
        <row r="77">
          <cell r="D77">
            <v>38443</v>
          </cell>
          <cell r="O77">
            <v>-5898.30419921875</v>
          </cell>
        </row>
        <row r="78">
          <cell r="D78">
            <v>38473</v>
          </cell>
          <cell r="O78">
            <v>-5868.19580078125</v>
          </cell>
        </row>
        <row r="79">
          <cell r="D79">
            <v>38504</v>
          </cell>
          <cell r="O79">
            <v>-6117.03662109375</v>
          </cell>
        </row>
        <row r="80">
          <cell r="D80">
            <v>38534</v>
          </cell>
          <cell r="O80">
            <v>-5535.7880859375</v>
          </cell>
        </row>
        <row r="81">
          <cell r="D81">
            <v>38565</v>
          </cell>
          <cell r="O81">
            <v>-6330.98828125</v>
          </cell>
        </row>
        <row r="82">
          <cell r="D82">
            <v>38596</v>
          </cell>
          <cell r="O82">
            <v>-5753.04833984375</v>
          </cell>
        </row>
        <row r="83">
          <cell r="D83">
            <v>38626</v>
          </cell>
          <cell r="O83">
            <v>-5723.70849609375</v>
          </cell>
        </row>
        <row r="84">
          <cell r="D84">
            <v>38657</v>
          </cell>
          <cell r="O84">
            <v>-5695.287109375</v>
          </cell>
        </row>
        <row r="85">
          <cell r="D85">
            <v>38687</v>
          </cell>
          <cell r="O85">
            <v>-5663.99462890625</v>
          </cell>
        </row>
        <row r="86">
          <cell r="D86">
            <v>38718</v>
          </cell>
          <cell r="O86">
            <v>-5636.47216796875</v>
          </cell>
        </row>
        <row r="87">
          <cell r="D87">
            <v>38749</v>
          </cell>
          <cell r="O87">
            <v>-5342.7421875</v>
          </cell>
        </row>
        <row r="88">
          <cell r="D88">
            <v>38777</v>
          </cell>
          <cell r="O88">
            <v>-6111.8857421875</v>
          </cell>
        </row>
        <row r="89">
          <cell r="D89">
            <v>38808</v>
          </cell>
          <cell r="O89">
            <v>-5289.32421875</v>
          </cell>
        </row>
        <row r="90">
          <cell r="D90">
            <v>38838</v>
          </cell>
          <cell r="O90">
            <v>-5785.36083984375</v>
          </cell>
        </row>
        <row r="91">
          <cell r="D91">
            <v>38869</v>
          </cell>
          <cell r="O91">
            <v>-5752.44677734375</v>
          </cell>
        </row>
        <row r="92">
          <cell r="D92">
            <v>38899</v>
          </cell>
          <cell r="O92">
            <v>-5204.14111328125</v>
          </cell>
        </row>
        <row r="93">
          <cell r="D93">
            <v>38930</v>
          </cell>
          <cell r="O93">
            <v>-5952.1875</v>
          </cell>
        </row>
        <row r="94">
          <cell r="D94">
            <v>38961</v>
          </cell>
          <cell r="O94">
            <v>-5152.544921875</v>
          </cell>
        </row>
        <row r="95">
          <cell r="D95">
            <v>38991</v>
          </cell>
          <cell r="O95">
            <v>-5638.595703125</v>
          </cell>
        </row>
        <row r="96">
          <cell r="D96">
            <v>39022</v>
          </cell>
          <cell r="O96">
            <v>-5356.20849609375</v>
          </cell>
        </row>
        <row r="97">
          <cell r="D97">
            <v>39052</v>
          </cell>
          <cell r="O97">
            <v>-5074.6982421875</v>
          </cell>
        </row>
        <row r="98">
          <cell r="D98">
            <v>39083</v>
          </cell>
          <cell r="O98">
            <v>-5554.93896484375</v>
          </cell>
        </row>
        <row r="99">
          <cell r="D99">
            <v>39114</v>
          </cell>
          <cell r="O99">
            <v>-5026.8818359375</v>
          </cell>
        </row>
        <row r="100">
          <cell r="D100">
            <v>39142</v>
          </cell>
          <cell r="O100">
            <v>-5502.4375</v>
          </cell>
        </row>
        <row r="101">
          <cell r="D101">
            <v>39173</v>
          </cell>
          <cell r="O101">
            <v>-5225.61474609375</v>
          </cell>
        </row>
        <row r="102">
          <cell r="D102">
            <v>39203</v>
          </cell>
          <cell r="O102">
            <v>-5446.5244140625</v>
          </cell>
        </row>
        <row r="103">
          <cell r="D103">
            <v>39234</v>
          </cell>
          <cell r="O103">
            <v>-5171.49072265625</v>
          </cell>
        </row>
        <row r="104">
          <cell r="D104">
            <v>39264</v>
          </cell>
          <cell r="O104">
            <v>-5146.650390625</v>
          </cell>
        </row>
        <row r="105">
          <cell r="D105">
            <v>39295</v>
          </cell>
          <cell r="O105">
            <v>-5604.9765625</v>
          </cell>
        </row>
        <row r="106">
          <cell r="D106">
            <v>39326</v>
          </cell>
          <cell r="O106">
            <v>-4610.9013671875</v>
          </cell>
        </row>
        <row r="107">
          <cell r="D107">
            <v>39356</v>
          </cell>
          <cell r="O107">
            <v>-5550.84326171875</v>
          </cell>
        </row>
        <row r="108">
          <cell r="D108">
            <v>39387</v>
          </cell>
          <cell r="O108">
            <v>-5042.671875</v>
          </cell>
        </row>
        <row r="109">
          <cell r="D109">
            <v>39417</v>
          </cell>
          <cell r="O109">
            <v>-4776.70654296875</v>
          </cell>
        </row>
        <row r="110">
          <cell r="D110">
            <v>39448</v>
          </cell>
          <cell r="O110">
            <v>-5227.78857421875</v>
          </cell>
        </row>
        <row r="111">
          <cell r="D111">
            <v>39479</v>
          </cell>
          <cell r="O111">
            <v>-4965.67919921875</v>
          </cell>
        </row>
        <row r="112">
          <cell r="D112">
            <v>39508</v>
          </cell>
          <cell r="O112">
            <v>-4939.56396484375</v>
          </cell>
        </row>
        <row r="113">
          <cell r="D113">
            <v>39539</v>
          </cell>
          <cell r="O113">
            <v>-5148.36279296875</v>
          </cell>
        </row>
        <row r="114">
          <cell r="D114">
            <v>39569</v>
          </cell>
          <cell r="O114">
            <v>-4889.18408203125</v>
          </cell>
        </row>
        <row r="115">
          <cell r="D115">
            <v>39600</v>
          </cell>
          <cell r="O115">
            <v>-4862.40576171875</v>
          </cell>
        </row>
        <row r="116">
          <cell r="D116">
            <v>39630</v>
          </cell>
          <cell r="O116">
            <v>-5067.70947265625</v>
          </cell>
        </row>
        <row r="117">
          <cell r="D117">
            <v>39661</v>
          </cell>
          <cell r="O117">
            <v>-4810.705078125</v>
          </cell>
        </row>
        <row r="118">
          <cell r="D118">
            <v>39692</v>
          </cell>
          <cell r="O118">
            <v>-4786.60595703125</v>
          </cell>
        </row>
        <row r="119">
          <cell r="D119">
            <v>39722</v>
          </cell>
          <cell r="O119">
            <v>-5214.3232421875</v>
          </cell>
        </row>
        <row r="120">
          <cell r="D120">
            <v>39753</v>
          </cell>
          <cell r="O120">
            <v>-4286.52880859375</v>
          </cell>
        </row>
        <row r="121">
          <cell r="D121">
            <v>39783</v>
          </cell>
          <cell r="O121">
            <v>-4933.95703125</v>
          </cell>
        </row>
        <row r="122">
          <cell r="D122">
            <v>39814</v>
          </cell>
          <cell r="O122">
            <v>-4685.81591796875</v>
          </cell>
        </row>
        <row r="123">
          <cell r="D123">
            <v>39845</v>
          </cell>
          <cell r="O123">
            <v>-4440.7822265625</v>
          </cell>
        </row>
        <row r="124">
          <cell r="D124">
            <v>39873</v>
          </cell>
          <cell r="O124">
            <v>-4857.39599609375</v>
          </cell>
        </row>
        <row r="125">
          <cell r="D125">
            <v>39904</v>
          </cell>
          <cell r="O125">
            <v>-4831.71337890625</v>
          </cell>
        </row>
        <row r="126">
          <cell r="D126">
            <v>39934</v>
          </cell>
          <cell r="O126">
            <v>-4369.9521484375</v>
          </cell>
        </row>
        <row r="127">
          <cell r="D127">
            <v>39965</v>
          </cell>
          <cell r="O127">
            <v>-4779.6884765625</v>
          </cell>
        </row>
        <row r="128">
          <cell r="D128">
            <v>39995</v>
          </cell>
          <cell r="O128">
            <v>-4753.35107421875</v>
          </cell>
        </row>
        <row r="129">
          <cell r="D129">
            <v>40026</v>
          </cell>
          <cell r="O129">
            <v>-4511.40771484375</v>
          </cell>
        </row>
        <row r="130">
          <cell r="D130">
            <v>40057</v>
          </cell>
          <cell r="O130">
            <v>-4488.013671875</v>
          </cell>
        </row>
        <row r="131">
          <cell r="D131">
            <v>40087</v>
          </cell>
          <cell r="O131">
            <v>-4676.43994140625</v>
          </cell>
        </row>
        <row r="132">
          <cell r="D132">
            <v>40118</v>
          </cell>
          <cell r="O132">
            <v>-4227.6162109375</v>
          </cell>
        </row>
        <row r="133">
          <cell r="D133">
            <v>40148</v>
          </cell>
          <cell r="O133">
            <v>-4623.54931640625</v>
          </cell>
        </row>
        <row r="134">
          <cell r="D134">
            <v>40179</v>
          </cell>
          <cell r="O134">
            <v>-4181.94287109375</v>
          </cell>
        </row>
        <row r="135">
          <cell r="D135">
            <v>40210</v>
          </cell>
          <cell r="O135">
            <v>-4160.7119140625</v>
          </cell>
        </row>
        <row r="136">
          <cell r="D136">
            <v>40238</v>
          </cell>
          <cell r="O136">
            <v>-4756.12255859375</v>
          </cell>
        </row>
        <row r="137">
          <cell r="D137">
            <v>40269</v>
          </cell>
          <cell r="O137">
            <v>-4524.453125</v>
          </cell>
        </row>
        <row r="138">
          <cell r="D138">
            <v>40299</v>
          </cell>
          <cell r="O138">
            <v>-4089.830810546875</v>
          </cell>
        </row>
        <row r="139">
          <cell r="D139">
            <v>40330</v>
          </cell>
          <cell r="O139">
            <v>-4473.248046875</v>
          </cell>
        </row>
        <row r="140">
          <cell r="D140">
            <v>40360</v>
          </cell>
          <cell r="O140">
            <v>-4247.1533203125</v>
          </cell>
        </row>
        <row r="141">
          <cell r="D141">
            <v>40391</v>
          </cell>
          <cell r="O141">
            <v>-4422.3388671875</v>
          </cell>
        </row>
        <row r="142">
          <cell r="D142">
            <v>40422</v>
          </cell>
          <cell r="O142">
            <v>-4198.69140625</v>
          </cell>
        </row>
        <row r="143">
          <cell r="D143">
            <v>40452</v>
          </cell>
          <cell r="O143">
            <v>-4176.12158203125</v>
          </cell>
        </row>
        <row r="144">
          <cell r="D144">
            <v>40483</v>
          </cell>
          <cell r="O144">
            <v>-4151.29052734375</v>
          </cell>
        </row>
        <row r="145">
          <cell r="D145">
            <v>40513</v>
          </cell>
          <cell r="O145">
            <v>-4520.3857421875</v>
          </cell>
        </row>
        <row r="146">
          <cell r="D146">
            <v>40544</v>
          </cell>
          <cell r="O146">
            <v>-4103.39990234375</v>
          </cell>
        </row>
        <row r="147">
          <cell r="D147">
            <v>40575</v>
          </cell>
          <cell r="O147">
            <v>-3887.49267578125</v>
          </cell>
        </row>
        <row r="148">
          <cell r="D148">
            <v>40603</v>
          </cell>
          <cell r="O148">
            <v>-4444.5830078125</v>
          </cell>
        </row>
        <row r="149">
          <cell r="D149">
            <v>40634</v>
          </cell>
          <cell r="O149">
            <v>-4035.92822265625</v>
          </cell>
        </row>
        <row r="150">
          <cell r="D150">
            <v>40664</v>
          </cell>
          <cell r="O150">
            <v>-4011.540771484375</v>
          </cell>
        </row>
        <row r="151">
          <cell r="D151">
            <v>40695</v>
          </cell>
          <cell r="O151">
            <v>-4177.89501953125</v>
          </cell>
        </row>
        <row r="152">
          <cell r="D152">
            <v>40725</v>
          </cell>
          <cell r="O152">
            <v>-3777.904296875</v>
          </cell>
        </row>
        <row r="153">
          <cell r="D153">
            <v>40756</v>
          </cell>
          <cell r="O153">
            <v>-4317.0517578125</v>
          </cell>
        </row>
        <row r="154">
          <cell r="D154">
            <v>40787</v>
          </cell>
          <cell r="O154">
            <v>-3921.5810546875</v>
          </cell>
        </row>
        <row r="155">
          <cell r="D155">
            <v>40817</v>
          </cell>
          <cell r="O155">
            <v>-3900.2041015625</v>
          </cell>
        </row>
        <row r="156">
          <cell r="D156">
            <v>40848</v>
          </cell>
          <cell r="O156">
            <v>-3879.597900390625</v>
          </cell>
        </row>
        <row r="157">
          <cell r="D157">
            <v>40878</v>
          </cell>
          <cell r="O157">
            <v>-3857.023193359375</v>
          </cell>
        </row>
        <row r="158">
          <cell r="D158">
            <v>40909</v>
          </cell>
          <cell r="O158">
            <v>-3837.264404296875</v>
          </cell>
        </row>
        <row r="159">
          <cell r="D159">
            <v>40940</v>
          </cell>
          <cell r="O159">
            <v>-3817.57958984375</v>
          </cell>
        </row>
        <row r="160">
          <cell r="D160">
            <v>40969</v>
          </cell>
          <cell r="O160">
            <v>-3978.11767578125</v>
          </cell>
        </row>
        <row r="161">
          <cell r="D161">
            <v>41000</v>
          </cell>
          <cell r="O161">
            <v>-3776.416015625</v>
          </cell>
        </row>
        <row r="162">
          <cell r="D162">
            <v>41030</v>
          </cell>
          <cell r="O162">
            <v>-3934.461181640625</v>
          </cell>
        </row>
        <row r="163">
          <cell r="D163">
            <v>41061</v>
          </cell>
          <cell r="O163">
            <v>-3734.245849609375</v>
          </cell>
        </row>
        <row r="164">
          <cell r="D164">
            <v>41091</v>
          </cell>
          <cell r="O164">
            <v>-3714.951416015625</v>
          </cell>
        </row>
        <row r="165">
          <cell r="D165">
            <v>41122</v>
          </cell>
          <cell r="O165">
            <v>-4044.083251953125</v>
          </cell>
        </row>
        <row r="166">
          <cell r="D166">
            <v>41153</v>
          </cell>
          <cell r="O166">
            <v>-3325.8359375</v>
          </cell>
        </row>
        <row r="167">
          <cell r="D167">
            <v>41183</v>
          </cell>
          <cell r="O167">
            <v>-4002.2490234375</v>
          </cell>
        </row>
        <row r="168">
          <cell r="D168">
            <v>41214</v>
          </cell>
          <cell r="O168">
            <v>-3634.585693359375</v>
          </cell>
        </row>
        <row r="169">
          <cell r="D169">
            <v>41244</v>
          </cell>
          <cell r="O169">
            <v>-3441.638916015625</v>
          </cell>
        </row>
        <row r="170">
          <cell r="D170">
            <v>41275</v>
          </cell>
          <cell r="O170">
            <v>-3765.39501953125</v>
          </cell>
        </row>
        <row r="171">
          <cell r="D171">
            <v>41306</v>
          </cell>
          <cell r="O171">
            <v>-3405.837646484375</v>
          </cell>
        </row>
        <row r="172">
          <cell r="D172">
            <v>41334</v>
          </cell>
          <cell r="O172">
            <v>-3557.443359375</v>
          </cell>
        </row>
        <row r="173">
          <cell r="D173">
            <v>41365</v>
          </cell>
          <cell r="O173">
            <v>-3705.332275390625</v>
          </cell>
        </row>
        <row r="174">
          <cell r="D174">
            <v>41395</v>
          </cell>
          <cell r="O174">
            <v>-3684.579833984375</v>
          </cell>
        </row>
        <row r="175">
          <cell r="D175">
            <v>41426</v>
          </cell>
          <cell r="O175">
            <v>-3330.8310546875</v>
          </cell>
        </row>
        <row r="176">
          <cell r="D176">
            <v>41456</v>
          </cell>
          <cell r="O176">
            <v>-3643.997314453125</v>
          </cell>
        </row>
        <row r="177">
          <cell r="D177">
            <v>41487</v>
          </cell>
          <cell r="O177">
            <v>-3622.18212890625</v>
          </cell>
        </row>
        <row r="178">
          <cell r="D178">
            <v>41518</v>
          </cell>
          <cell r="O178">
            <v>-3276.135498046875</v>
          </cell>
        </row>
        <row r="179">
          <cell r="D179">
            <v>41548</v>
          </cell>
          <cell r="O179">
            <v>-3746.3056640625</v>
          </cell>
        </row>
        <row r="180">
          <cell r="D180">
            <v>41579</v>
          </cell>
          <cell r="O180">
            <v>-3240.441650390625</v>
          </cell>
        </row>
        <row r="181">
          <cell r="D181">
            <v>41609</v>
          </cell>
          <cell r="O181">
            <v>-3381.981201171875</v>
          </cell>
        </row>
        <row r="182">
          <cell r="D182">
            <v>41640</v>
          </cell>
          <cell r="O182">
            <v>-3523.605224609375</v>
          </cell>
        </row>
        <row r="183">
          <cell r="D183">
            <v>41671</v>
          </cell>
          <cell r="O183">
            <v>-3186.863037109375</v>
          </cell>
        </row>
        <row r="184">
          <cell r="D184">
            <v>41699</v>
          </cell>
          <cell r="O184">
            <v>-3327.201904296875</v>
          </cell>
        </row>
        <row r="185">
          <cell r="D185">
            <v>41730</v>
          </cell>
          <cell r="O185">
            <v>-3466.4541015625</v>
          </cell>
        </row>
        <row r="186">
          <cell r="D186">
            <v>41760</v>
          </cell>
          <cell r="O186">
            <v>-3290.650146484375</v>
          </cell>
        </row>
        <row r="187">
          <cell r="D187">
            <v>41791</v>
          </cell>
          <cell r="O187">
            <v>-3271.27978515625</v>
          </cell>
        </row>
        <row r="188">
          <cell r="D188">
            <v>41821</v>
          </cell>
          <cell r="O188">
            <v>-3408.112548828125</v>
          </cell>
        </row>
        <row r="189">
          <cell r="D189">
            <v>41852</v>
          </cell>
          <cell r="O189">
            <v>-3233.994873046875</v>
          </cell>
        </row>
        <row r="190">
          <cell r="D190">
            <v>41883</v>
          </cell>
          <cell r="O190">
            <v>-3216.66552734375</v>
          </cell>
        </row>
        <row r="191">
          <cell r="D191">
            <v>41913</v>
          </cell>
          <cell r="O191">
            <v>-3502.811279296875</v>
          </cell>
        </row>
        <row r="192">
          <cell r="D192">
            <v>41944</v>
          </cell>
          <cell r="O192">
            <v>-2878.614501953125</v>
          </cell>
        </row>
        <row r="193">
          <cell r="D193">
            <v>41974</v>
          </cell>
          <cell r="O193">
            <v>-3312.116943359375</v>
          </cell>
        </row>
        <row r="194">
          <cell r="D194">
            <v>42005</v>
          </cell>
          <cell r="O194">
            <v>-2994.7919921875</v>
          </cell>
        </row>
        <row r="195">
          <cell r="D195">
            <v>42036</v>
          </cell>
          <cell r="O195">
            <v>-2830.231689453125</v>
          </cell>
        </row>
        <row r="196">
          <cell r="D196">
            <v>42064</v>
          </cell>
          <cell r="O196">
            <v>-3256.97216796875</v>
          </cell>
        </row>
        <row r="197">
          <cell r="D197">
            <v>42095</v>
          </cell>
          <cell r="O197">
            <v>-3092.109619140625</v>
          </cell>
        </row>
        <row r="198">
          <cell r="D198">
            <v>42125</v>
          </cell>
          <cell r="O198">
            <v>-2928.91455078125</v>
          </cell>
        </row>
        <row r="199">
          <cell r="D199">
            <v>42156</v>
          </cell>
          <cell r="O199">
            <v>-3202.5283203125</v>
          </cell>
        </row>
        <row r="200">
          <cell r="D200">
            <v>42186</v>
          </cell>
          <cell r="O200">
            <v>-3183.936767578125</v>
          </cell>
        </row>
        <row r="201">
          <cell r="D201">
            <v>42217</v>
          </cell>
          <cell r="O201">
            <v>-3020.975830078125</v>
          </cell>
        </row>
        <row r="202">
          <cell r="D202">
            <v>42248</v>
          </cell>
          <cell r="O202">
            <v>-3004.521240234375</v>
          </cell>
        </row>
        <row r="203">
          <cell r="D203">
            <v>42278</v>
          </cell>
          <cell r="O203">
            <v>-2987.571533203125</v>
          </cell>
        </row>
        <row r="204">
          <cell r="D204">
            <v>42309</v>
          </cell>
          <cell r="O204">
            <v>-2687.263916015625</v>
          </cell>
        </row>
        <row r="205">
          <cell r="D205">
            <v>42339</v>
          </cell>
          <cell r="O205">
            <v>-3092.796875</v>
          </cell>
        </row>
        <row r="206">
          <cell r="D206">
            <v>42370</v>
          </cell>
          <cell r="O206">
            <v>-2656.927734375</v>
          </cell>
        </row>
        <row r="207">
          <cell r="D207">
            <v>42401</v>
          </cell>
          <cell r="O207">
            <v>-2780.376220703125</v>
          </cell>
        </row>
        <row r="208">
          <cell r="D208">
            <v>42430</v>
          </cell>
          <cell r="O208">
            <v>-3040.466064453125</v>
          </cell>
        </row>
        <row r="209">
          <cell r="D209">
            <v>42461</v>
          </cell>
          <cell r="O209">
            <v>-2886.306396484375</v>
          </cell>
        </row>
        <row r="210">
          <cell r="D210">
            <v>42491</v>
          </cell>
          <cell r="O210">
            <v>-2868.77734375</v>
          </cell>
        </row>
        <row r="211">
          <cell r="D211">
            <v>42522</v>
          </cell>
          <cell r="O211">
            <v>-2987.677734375</v>
          </cell>
        </row>
        <row r="212">
          <cell r="D212">
            <v>42552</v>
          </cell>
          <cell r="O212">
            <v>-2701.60302734375</v>
          </cell>
        </row>
        <row r="213">
          <cell r="D213">
            <v>42583</v>
          </cell>
          <cell r="O213">
            <v>-3087.0986328125</v>
          </cell>
        </row>
        <row r="214">
          <cell r="D214">
            <v>42614</v>
          </cell>
          <cell r="O214">
            <v>-2804.20654296875</v>
          </cell>
        </row>
        <row r="215">
          <cell r="D215">
            <v>42644</v>
          </cell>
          <cell r="O215">
            <v>-2656.033203125</v>
          </cell>
        </row>
        <row r="216">
          <cell r="D216">
            <v>42675</v>
          </cell>
          <cell r="O216">
            <v>-2641.93408203125</v>
          </cell>
        </row>
        <row r="217">
          <cell r="D217">
            <v>42705</v>
          </cell>
          <cell r="O217">
            <v>-2757.82763671875</v>
          </cell>
        </row>
        <row r="218">
          <cell r="D218">
            <v>42736</v>
          </cell>
          <cell r="O218">
            <v>-2613.00830078125</v>
          </cell>
        </row>
        <row r="219">
          <cell r="D219">
            <v>42767</v>
          </cell>
          <cell r="O219">
            <v>-2470.03662109375</v>
          </cell>
        </row>
        <row r="220">
          <cell r="D220">
            <v>42795</v>
          </cell>
          <cell r="O220">
            <v>-2973.6083984375</v>
          </cell>
        </row>
        <row r="221">
          <cell r="D221">
            <v>42826</v>
          </cell>
          <cell r="O221">
            <v>-2444.2529296875</v>
          </cell>
        </row>
        <row r="222">
          <cell r="D222">
            <v>42856</v>
          </cell>
          <cell r="O222">
            <v>-2813.611572265625</v>
          </cell>
        </row>
        <row r="223">
          <cell r="D223">
            <v>42887</v>
          </cell>
          <cell r="O223">
            <v>-2797.122314453125</v>
          </cell>
        </row>
        <row r="224">
          <cell r="D224">
            <v>42917</v>
          </cell>
          <cell r="O224">
            <v>-2530.181396484375</v>
          </cell>
        </row>
        <row r="225">
          <cell r="D225">
            <v>42948</v>
          </cell>
          <cell r="O225">
            <v>-2893.153564453125</v>
          </cell>
        </row>
        <row r="226">
          <cell r="D226">
            <v>42979</v>
          </cell>
          <cell r="O226">
            <v>-2503.24951171875</v>
          </cell>
        </row>
        <row r="227">
          <cell r="D227">
            <v>43009</v>
          </cell>
          <cell r="O227">
            <v>-2613.44091796875</v>
          </cell>
        </row>
        <row r="228">
          <cell r="D228">
            <v>43040</v>
          </cell>
          <cell r="O228">
            <v>-2599.474853515625</v>
          </cell>
        </row>
        <row r="229">
          <cell r="D229">
            <v>43070</v>
          </cell>
          <cell r="O229">
            <v>-2461.572998046875</v>
          </cell>
        </row>
        <row r="230">
          <cell r="D230">
            <v>43101</v>
          </cell>
          <cell r="O230">
            <v>-2570.823974609375</v>
          </cell>
        </row>
        <row r="231">
          <cell r="D231">
            <v>43132</v>
          </cell>
          <cell r="O231">
            <v>-2314.361083984375</v>
          </cell>
        </row>
        <row r="232">
          <cell r="D232">
            <v>43160</v>
          </cell>
          <cell r="O232">
            <v>-2544.27880859375</v>
          </cell>
        </row>
        <row r="233">
          <cell r="D233">
            <v>43191</v>
          </cell>
          <cell r="O233">
            <v>-2530.19189453125</v>
          </cell>
        </row>
        <row r="234">
          <cell r="D234">
            <v>43221</v>
          </cell>
          <cell r="O234">
            <v>-2635.992919921875</v>
          </cell>
        </row>
        <row r="235">
          <cell r="D235">
            <v>43252</v>
          </cell>
          <cell r="O235">
            <v>-2501.779296875</v>
          </cell>
        </row>
        <row r="236">
          <cell r="D236">
            <v>43282</v>
          </cell>
          <cell r="O236">
            <v>-2488.79736328125</v>
          </cell>
        </row>
        <row r="237">
          <cell r="D237">
            <v>43313</v>
          </cell>
          <cell r="O237">
            <v>-2709.239990234375</v>
          </cell>
        </row>
        <row r="238">
          <cell r="D238">
            <v>43344</v>
          </cell>
          <cell r="O238">
            <v>-2228.041259765625</v>
          </cell>
        </row>
        <row r="239">
          <cell r="D239">
            <v>43374</v>
          </cell>
          <cell r="O239">
            <v>-2564.584228515625</v>
          </cell>
        </row>
        <row r="240">
          <cell r="D240">
            <v>43405</v>
          </cell>
          <cell r="O240">
            <v>-2434.84326171875</v>
          </cell>
        </row>
        <row r="241">
          <cell r="D241">
            <v>43435</v>
          </cell>
          <cell r="O241">
            <v>-2305.587158203125</v>
          </cell>
        </row>
        <row r="242">
          <cell r="D242">
            <v>43466</v>
          </cell>
          <cell r="O242">
            <v>-2407.8291015625</v>
          </cell>
        </row>
        <row r="243">
          <cell r="D243">
            <v>43497</v>
          </cell>
          <cell r="O243">
            <v>-2167.553955078125</v>
          </cell>
        </row>
        <row r="244">
          <cell r="D244">
            <v>43525</v>
          </cell>
          <cell r="O244">
            <v>-2383.2314453125</v>
          </cell>
        </row>
        <row r="245">
          <cell r="D245">
            <v>43556</v>
          </cell>
          <cell r="O245">
            <v>-2369.521484375</v>
          </cell>
        </row>
        <row r="246">
          <cell r="D246">
            <v>43586</v>
          </cell>
          <cell r="O246">
            <v>-2468.512939453125</v>
          </cell>
        </row>
        <row r="247">
          <cell r="D247">
            <v>43617</v>
          </cell>
          <cell r="O247">
            <v>-2231.581298828125</v>
          </cell>
        </row>
        <row r="248">
          <cell r="D248">
            <v>43647</v>
          </cell>
          <cell r="O248">
            <v>-2441.476318359375</v>
          </cell>
        </row>
        <row r="249">
          <cell r="D249">
            <v>43678</v>
          </cell>
          <cell r="O249">
            <v>-2426.961181640625</v>
          </cell>
        </row>
        <row r="250">
          <cell r="D250">
            <v>43709</v>
          </cell>
          <cell r="O250">
            <v>-2195.1875</v>
          </cell>
        </row>
        <row r="251">
          <cell r="D251">
            <v>43739</v>
          </cell>
          <cell r="O251">
            <v>-2401.203369140625</v>
          </cell>
        </row>
        <row r="252">
          <cell r="D252">
            <v>43770</v>
          </cell>
          <cell r="O252">
            <v>-2062.910400390625</v>
          </cell>
        </row>
        <row r="253">
          <cell r="D253">
            <v>43800</v>
          </cell>
          <cell r="O253">
            <v>-2266.473876953125</v>
          </cell>
        </row>
        <row r="254">
          <cell r="D254">
            <v>43831</v>
          </cell>
          <cell r="O254">
            <v>-2254.187255859375</v>
          </cell>
        </row>
        <row r="255">
          <cell r="D255">
            <v>43862</v>
          </cell>
          <cell r="O255">
            <v>-2029.1763916015625</v>
          </cell>
        </row>
        <row r="256">
          <cell r="D256">
            <v>43891</v>
          </cell>
        </row>
        <row r="257">
          <cell r="D257">
            <v>43922</v>
          </cell>
        </row>
        <row r="258">
          <cell r="D258">
            <v>43952</v>
          </cell>
        </row>
        <row r="259">
          <cell r="D259">
            <v>43983</v>
          </cell>
        </row>
        <row r="260">
          <cell r="D260">
            <v>44013</v>
          </cell>
        </row>
        <row r="261">
          <cell r="D261">
            <v>44044</v>
          </cell>
        </row>
        <row r="262">
          <cell r="D262">
            <v>44075</v>
          </cell>
        </row>
        <row r="263">
          <cell r="D263">
            <v>44105</v>
          </cell>
        </row>
        <row r="264">
          <cell r="D264">
            <v>44136</v>
          </cell>
        </row>
        <row r="265">
          <cell r="D265">
            <v>44166</v>
          </cell>
        </row>
        <row r="266">
          <cell r="D266">
            <v>44197</v>
          </cell>
        </row>
        <row r="267">
          <cell r="D267">
            <v>44228</v>
          </cell>
        </row>
        <row r="268">
          <cell r="D268">
            <v>44256</v>
          </cell>
        </row>
        <row r="269">
          <cell r="D269">
            <v>44287</v>
          </cell>
        </row>
        <row r="270">
          <cell r="D270">
            <v>44317</v>
          </cell>
        </row>
        <row r="271">
          <cell r="D271">
            <v>44348</v>
          </cell>
        </row>
        <row r="272">
          <cell r="D272">
            <v>44378</v>
          </cell>
        </row>
        <row r="273">
          <cell r="D273">
            <v>44409</v>
          </cell>
        </row>
        <row r="274">
          <cell r="D274">
            <v>44440</v>
          </cell>
        </row>
        <row r="275">
          <cell r="D275">
            <v>44470</v>
          </cell>
        </row>
        <row r="276">
          <cell r="D276">
            <v>44501</v>
          </cell>
        </row>
        <row r="277">
          <cell r="D277">
            <v>44531</v>
          </cell>
        </row>
        <row r="278">
          <cell r="D278">
            <v>44562</v>
          </cell>
        </row>
        <row r="279">
          <cell r="D279">
            <v>44593</v>
          </cell>
        </row>
        <row r="280">
          <cell r="D280">
            <v>44621</v>
          </cell>
        </row>
        <row r="281">
          <cell r="D281">
            <v>44652</v>
          </cell>
        </row>
        <row r="282">
          <cell r="D282">
            <v>44682</v>
          </cell>
        </row>
        <row r="283">
          <cell r="D283">
            <v>44713</v>
          </cell>
        </row>
        <row r="284">
          <cell r="D284">
            <v>44743</v>
          </cell>
        </row>
        <row r="285">
          <cell r="D285">
            <v>44774</v>
          </cell>
        </row>
        <row r="286">
          <cell r="D286">
            <v>44805</v>
          </cell>
        </row>
        <row r="287">
          <cell r="D287">
            <v>44835</v>
          </cell>
        </row>
        <row r="288">
          <cell r="D288">
            <v>44866</v>
          </cell>
        </row>
        <row r="289">
          <cell r="D289">
            <v>44896</v>
          </cell>
        </row>
        <row r="290">
          <cell r="D290">
            <v>44927</v>
          </cell>
        </row>
        <row r="291">
          <cell r="D291">
            <v>44958</v>
          </cell>
        </row>
        <row r="292">
          <cell r="D292">
            <v>44986</v>
          </cell>
        </row>
        <row r="293">
          <cell r="D293">
            <v>45017</v>
          </cell>
        </row>
        <row r="294">
          <cell r="D294">
            <v>45047</v>
          </cell>
        </row>
        <row r="295">
          <cell r="D295">
            <v>45078</v>
          </cell>
        </row>
        <row r="296">
          <cell r="D296">
            <v>45108</v>
          </cell>
        </row>
        <row r="297">
          <cell r="D297">
            <v>45139</v>
          </cell>
        </row>
        <row r="298">
          <cell r="D298">
            <v>45170</v>
          </cell>
        </row>
        <row r="299">
          <cell r="D299">
            <v>45200</v>
          </cell>
        </row>
        <row r="300">
          <cell r="D300">
            <v>45231</v>
          </cell>
        </row>
      </sheetData>
      <sheetData sheetId="4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deSum"/>
      <sheetName val="Pricing Summary"/>
      <sheetName val="GasPosn"/>
      <sheetName val="Interest"/>
      <sheetName val="NymexData"/>
      <sheetName val="Cd"/>
      <sheetName val="Module1"/>
      <sheetName val="Module2"/>
    </sheetNames>
    <sheetDataSet>
      <sheetData sheetId="0">
        <row r="56">
          <cell r="A56">
            <v>37164</v>
          </cell>
          <cell r="E56">
            <v>-20847.72146832943</v>
          </cell>
        </row>
        <row r="57">
          <cell r="A57">
            <v>37165</v>
          </cell>
          <cell r="E57">
            <v>242769.890625</v>
          </cell>
        </row>
        <row r="58">
          <cell r="A58">
            <v>37196</v>
          </cell>
          <cell r="E58">
            <v>51504.193359375</v>
          </cell>
        </row>
        <row r="59">
          <cell r="A59">
            <v>37226</v>
          </cell>
          <cell r="E59">
            <v>164046.302734375</v>
          </cell>
        </row>
        <row r="60">
          <cell r="A60">
            <v>37257</v>
          </cell>
          <cell r="E60">
            <v>274778.130859375</v>
          </cell>
        </row>
        <row r="61">
          <cell r="A61">
            <v>37288</v>
          </cell>
          <cell r="E61">
            <v>246760.2890625</v>
          </cell>
        </row>
        <row r="62">
          <cell r="A62">
            <v>37316</v>
          </cell>
          <cell r="E62">
            <v>273184.60546875</v>
          </cell>
        </row>
        <row r="63">
          <cell r="A63">
            <v>37347</v>
          </cell>
          <cell r="E63">
            <v>262203.392578125</v>
          </cell>
        </row>
        <row r="64">
          <cell r="A64">
            <v>37377</v>
          </cell>
          <cell r="E64">
            <v>271685.451171875</v>
          </cell>
        </row>
        <row r="65">
          <cell r="A65">
            <v>37408</v>
          </cell>
          <cell r="E65">
            <v>262301.0625</v>
          </cell>
        </row>
        <row r="66">
          <cell r="A66">
            <v>37438</v>
          </cell>
          <cell r="E66">
            <v>270384.857421875</v>
          </cell>
        </row>
        <row r="67">
          <cell r="A67">
            <v>37469</v>
          </cell>
          <cell r="E67">
            <v>269517.41796875</v>
          </cell>
        </row>
        <row r="68">
          <cell r="A68">
            <v>37500</v>
          </cell>
          <cell r="E68">
            <v>262045.904296875</v>
          </cell>
        </row>
        <row r="69">
          <cell r="A69">
            <v>37530</v>
          </cell>
          <cell r="E69">
            <v>266957.841796875</v>
          </cell>
        </row>
        <row r="70">
          <cell r="A70">
            <v>37561</v>
          </cell>
          <cell r="E70">
            <v>258808.630859375</v>
          </cell>
        </row>
        <row r="71">
          <cell r="A71">
            <v>37591</v>
          </cell>
          <cell r="E71">
            <v>267588.7734375</v>
          </cell>
        </row>
        <row r="72">
          <cell r="A72">
            <v>37622</v>
          </cell>
          <cell r="E72">
            <v>305135.966796875</v>
          </cell>
        </row>
        <row r="73">
          <cell r="A73">
            <v>37653</v>
          </cell>
          <cell r="E73">
            <v>274450.9140625</v>
          </cell>
        </row>
        <row r="74">
          <cell r="A74">
            <v>37681</v>
          </cell>
          <cell r="E74">
            <v>302659.0390625</v>
          </cell>
        </row>
        <row r="75">
          <cell r="A75">
            <v>37712</v>
          </cell>
          <cell r="E75">
            <v>291275.2734375</v>
          </cell>
        </row>
        <row r="76">
          <cell r="A76">
            <v>37742</v>
          </cell>
          <cell r="E76">
            <v>299983.3359375</v>
          </cell>
        </row>
        <row r="77">
          <cell r="A77">
            <v>37773</v>
          </cell>
          <cell r="E77">
            <v>288949.548828125</v>
          </cell>
        </row>
        <row r="78">
          <cell r="A78">
            <v>37803</v>
          </cell>
          <cell r="E78">
            <v>296900.013671875</v>
          </cell>
        </row>
        <row r="79">
          <cell r="A79">
            <v>37834</v>
          </cell>
          <cell r="E79">
            <v>295763.48828125</v>
          </cell>
        </row>
        <row r="80">
          <cell r="A80">
            <v>37865</v>
          </cell>
          <cell r="E80">
            <v>285153.203125</v>
          </cell>
        </row>
        <row r="81">
          <cell r="A81">
            <v>37895</v>
          </cell>
          <cell r="E81">
            <v>293295.720703125</v>
          </cell>
        </row>
        <row r="82">
          <cell r="A82">
            <v>37926</v>
          </cell>
          <cell r="E82">
            <v>282679.701171875</v>
          </cell>
        </row>
        <row r="83">
          <cell r="A83">
            <v>37956</v>
          </cell>
          <cell r="E83">
            <v>290896.130859375</v>
          </cell>
        </row>
        <row r="84">
          <cell r="A84">
            <v>37987</v>
          </cell>
          <cell r="E84">
            <v>275087.85546875</v>
          </cell>
        </row>
        <row r="85">
          <cell r="A85">
            <v>38018</v>
          </cell>
          <cell r="E85">
            <v>256059.908203125</v>
          </cell>
        </row>
        <row r="86">
          <cell r="A86">
            <v>38047</v>
          </cell>
          <cell r="E86">
            <v>272489.8046875</v>
          </cell>
        </row>
        <row r="87">
          <cell r="A87">
            <v>38078</v>
          </cell>
          <cell r="E87">
            <v>262775.06640625</v>
          </cell>
        </row>
        <row r="88">
          <cell r="A88">
            <v>38108</v>
          </cell>
          <cell r="E88">
            <v>270648.681640625</v>
          </cell>
        </row>
        <row r="89">
          <cell r="A89">
            <v>38139</v>
          </cell>
          <cell r="E89">
            <v>260868.4140625</v>
          </cell>
        </row>
        <row r="90">
          <cell r="A90">
            <v>38169</v>
          </cell>
          <cell r="E90">
            <v>268586.1171875</v>
          </cell>
        </row>
        <row r="91">
          <cell r="A91">
            <v>38200</v>
          </cell>
          <cell r="E91">
            <v>267524.517578125</v>
          </cell>
        </row>
        <row r="92">
          <cell r="A92">
            <v>38231</v>
          </cell>
          <cell r="E92">
            <v>257652.78515625</v>
          </cell>
        </row>
        <row r="93">
          <cell r="A93">
            <v>38261</v>
          </cell>
          <cell r="E93">
            <v>265347.984375</v>
          </cell>
        </row>
        <row r="94">
          <cell r="A94">
            <v>38292</v>
          </cell>
          <cell r="E94">
            <v>255267.994140625</v>
          </cell>
        </row>
      </sheetData>
      <sheetData sheetId="1">
        <row r="12">
          <cell r="AB12">
            <v>37164</v>
          </cell>
          <cell r="AK12">
            <v>45.394797222222273</v>
          </cell>
          <cell r="AO12">
            <v>716.96750099766791</v>
          </cell>
        </row>
        <row r="13">
          <cell r="AB13">
            <v>37165</v>
          </cell>
          <cell r="AK13">
            <v>44.004103952593944</v>
          </cell>
          <cell r="AO13">
            <v>738.36240263612183</v>
          </cell>
        </row>
        <row r="14">
          <cell r="AB14">
            <v>37196</v>
          </cell>
          <cell r="AK14">
            <v>42.069758327359146</v>
          </cell>
          <cell r="AO14">
            <v>712.21010402913839</v>
          </cell>
        </row>
        <row r="15">
          <cell r="AB15">
            <v>37226</v>
          </cell>
          <cell r="AK15">
            <v>47.213686869869605</v>
          </cell>
          <cell r="AO15">
            <v>733.53780667738147</v>
          </cell>
        </row>
        <row r="16">
          <cell r="AB16">
            <v>37257</v>
          </cell>
          <cell r="AK16">
            <v>43.397944324388369</v>
          </cell>
          <cell r="AO16">
            <v>731.27645095826563</v>
          </cell>
        </row>
        <row r="17">
          <cell r="AB17">
            <v>37288</v>
          </cell>
          <cell r="AK17">
            <v>42.954666447999543</v>
          </cell>
          <cell r="AO17">
            <v>658.60708023139375</v>
          </cell>
        </row>
        <row r="18">
          <cell r="P18" t="str">
            <v>Cal 2002</v>
          </cell>
          <cell r="Q18">
            <v>4.1680350070360515</v>
          </cell>
          <cell r="AB18">
            <v>37316</v>
          </cell>
          <cell r="AK18">
            <v>41.473960904462864</v>
          </cell>
          <cell r="AO18">
            <v>726.85870360883598</v>
          </cell>
        </row>
        <row r="19">
          <cell r="P19" t="str">
            <v>Cal 2003</v>
          </cell>
          <cell r="Q19">
            <v>4.4058902414921128</v>
          </cell>
          <cell r="AB19">
            <v>37347</v>
          </cell>
          <cell r="AK19">
            <v>40.000504364030348</v>
          </cell>
          <cell r="AO19">
            <v>701.22256345966218</v>
          </cell>
        </row>
        <row r="20">
          <cell r="P20" t="str">
            <v>Cal 2004</v>
          </cell>
          <cell r="Q20">
            <v>4.4554316296427929</v>
          </cell>
          <cell r="AB20">
            <v>37377</v>
          </cell>
          <cell r="AK20">
            <v>40.076643860217537</v>
          </cell>
          <cell r="AO20">
            <v>722.18411052454758</v>
          </cell>
        </row>
        <row r="21">
          <cell r="P21" t="str">
            <v>Cal 2005</v>
          </cell>
          <cell r="Q21">
            <v>4.4975512209741888</v>
          </cell>
          <cell r="AB21">
            <v>37408</v>
          </cell>
          <cell r="AK21">
            <v>40.463805339273094</v>
          </cell>
          <cell r="AO21">
            <v>696.62438305664637</v>
          </cell>
        </row>
        <row r="22">
          <cell r="P22" t="str">
            <v>Cal 2006</v>
          </cell>
          <cell r="Q22">
            <v>4.5832779737021134</v>
          </cell>
          <cell r="AB22">
            <v>37438</v>
          </cell>
          <cell r="AK22">
            <v>41.492945726838798</v>
          </cell>
          <cell r="AO22">
            <v>717.36739723037556</v>
          </cell>
        </row>
        <row r="23">
          <cell r="P23" t="str">
            <v>Cal 2007</v>
          </cell>
          <cell r="Q23">
            <v>4.6723468788858549</v>
          </cell>
          <cell r="AB23">
            <v>37469</v>
          </cell>
          <cell r="AK23">
            <v>42.283084178918664</v>
          </cell>
          <cell r="AO23">
            <v>714.78933694102773</v>
          </cell>
        </row>
        <row r="24">
          <cell r="P24" t="str">
            <v>Cal 2008</v>
          </cell>
          <cell r="Q24">
            <v>4.7539028982811704</v>
          </cell>
          <cell r="AB24">
            <v>37500</v>
          </cell>
          <cell r="AK24">
            <v>41.793271906027115</v>
          </cell>
          <cell r="AO24">
            <v>689.28636128970288</v>
          </cell>
        </row>
        <row r="25">
          <cell r="P25" t="str">
            <v>Cal 2009</v>
          </cell>
          <cell r="Q25">
            <v>4.7215717800201595</v>
          </cell>
          <cell r="AB25">
            <v>37530</v>
          </cell>
          <cell r="AK25">
            <v>42.74070000752922</v>
          </cell>
          <cell r="AO25">
            <v>709.56848802639661</v>
          </cell>
        </row>
        <row r="26">
          <cell r="P26" t="str">
            <v>Cal 2010</v>
          </cell>
          <cell r="Q26">
            <v>4.8040837082865133</v>
          </cell>
          <cell r="AB26">
            <v>37561</v>
          </cell>
          <cell r="AK26">
            <v>44.59483804765965</v>
          </cell>
          <cell r="AO26">
            <v>684.01515386348069</v>
          </cell>
        </row>
        <row r="27">
          <cell r="P27" t="str">
            <v>Cal 2011</v>
          </cell>
          <cell r="Q27">
            <v>4.8773836672199442</v>
          </cell>
          <cell r="AB27">
            <v>37591</v>
          </cell>
          <cell r="AK27">
            <v>47.096132433088549</v>
          </cell>
          <cell r="AO27">
            <v>703.95402534800155</v>
          </cell>
        </row>
        <row r="28">
          <cell r="P28" t="str">
            <v>Cal 2012</v>
          </cell>
          <cell r="Q28">
            <v>4.9863292592893771</v>
          </cell>
          <cell r="AB28">
            <v>37622</v>
          </cell>
          <cell r="AK28">
            <v>44.388279501244433</v>
          </cell>
          <cell r="AO28">
            <v>701.03296920299022</v>
          </cell>
        </row>
        <row r="29">
          <cell r="P29" t="str">
            <v>Cal 2013</v>
          </cell>
          <cell r="Q29">
            <v>5.0554645698307672</v>
          </cell>
          <cell r="AB29">
            <v>37653</v>
          </cell>
          <cell r="AK29">
            <v>42.899589809029216</v>
          </cell>
          <cell r="AO29">
            <v>630.72868468974389</v>
          </cell>
        </row>
        <row r="30">
          <cell r="P30" t="str">
            <v>Cal 2014</v>
          </cell>
          <cell r="Q30">
            <v>5.1241950264308231</v>
          </cell>
          <cell r="AB30">
            <v>37681</v>
          </cell>
          <cell r="AK30">
            <v>41.166945678687632</v>
          </cell>
          <cell r="AO30">
            <v>695.35036809435428</v>
          </cell>
        </row>
        <row r="31">
          <cell r="P31" t="str">
            <v>Cal 2015</v>
          </cell>
          <cell r="Q31">
            <v>5.1986013448047981</v>
          </cell>
          <cell r="AB31">
            <v>37712</v>
          </cell>
          <cell r="AK31">
            <v>38.427732951877182</v>
          </cell>
          <cell r="AO31">
            <v>670.04722935218888</v>
          </cell>
        </row>
        <row r="32">
          <cell r="P32" t="str">
            <v>Cal 2016</v>
          </cell>
          <cell r="Q32">
            <v>5.327093374696668</v>
          </cell>
          <cell r="AB32">
            <v>37742</v>
          </cell>
          <cell r="AK32">
            <v>38.333345009684898</v>
          </cell>
          <cell r="AO32">
            <v>689.30965451967904</v>
          </cell>
        </row>
        <row r="33">
          <cell r="P33" t="str">
            <v>Cal 2017</v>
          </cell>
          <cell r="Q33">
            <v>5.4363435108925069</v>
          </cell>
          <cell r="AB33">
            <v>37773</v>
          </cell>
          <cell r="AK33">
            <v>38.797967950611799</v>
          </cell>
          <cell r="AO33">
            <v>664.12163477836725</v>
          </cell>
        </row>
        <row r="34">
          <cell r="P34" t="str">
            <v>Cal 2018</v>
          </cell>
          <cell r="Q34">
            <v>5.5366519292429919</v>
          </cell>
          <cell r="AB34">
            <v>37803</v>
          </cell>
          <cell r="AK34">
            <v>39.407869322789914</v>
          </cell>
          <cell r="AO34">
            <v>683.10605140263408</v>
          </cell>
        </row>
        <row r="35">
          <cell r="P35" t="str">
            <v>Cal 2019</v>
          </cell>
          <cell r="Q35">
            <v>5.6336258158777399</v>
          </cell>
          <cell r="AB35">
            <v>37834</v>
          </cell>
          <cell r="AK35">
            <v>39.742012965908991</v>
          </cell>
          <cell r="AO35">
            <v>679.89273805715004</v>
          </cell>
        </row>
        <row r="36">
          <cell r="P36" t="str">
            <v>Cal 2020</v>
          </cell>
          <cell r="Q36">
            <v>5.7279624936049949</v>
          </cell>
          <cell r="AB36">
            <v>37865</v>
          </cell>
          <cell r="AK36">
            <v>39.867882305186015</v>
          </cell>
          <cell r="AO36">
            <v>654.92374482866035</v>
          </cell>
        </row>
        <row r="37">
          <cell r="AB37">
            <v>37895</v>
          </cell>
          <cell r="AK37">
            <v>40.139890752376644</v>
          </cell>
          <cell r="AO37">
            <v>673.73127369263887</v>
          </cell>
        </row>
        <row r="38">
          <cell r="AB38">
            <v>37926</v>
          </cell>
          <cell r="AK38">
            <v>41.90595922162705</v>
          </cell>
          <cell r="AO38">
            <v>649.11895201933453</v>
          </cell>
        </row>
        <row r="39">
          <cell r="AB39">
            <v>37956</v>
          </cell>
          <cell r="AK39">
            <v>44.400482319989244</v>
          </cell>
          <cell r="AO39">
            <v>667.69219368472795</v>
          </cell>
        </row>
        <row r="40">
          <cell r="AB40">
            <v>37987</v>
          </cell>
          <cell r="AK40">
            <v>42.642322007354714</v>
          </cell>
          <cell r="AO40">
            <v>664.59237997355933</v>
          </cell>
        </row>
        <row r="41">
          <cell r="AB41">
            <v>38018</v>
          </cell>
          <cell r="AK41">
            <v>41.189438170799143</v>
          </cell>
          <cell r="AO41">
            <v>618.95459111427579</v>
          </cell>
        </row>
        <row r="42">
          <cell r="AB42">
            <v>38047</v>
          </cell>
          <cell r="AK42">
            <v>39.688623171664567</v>
          </cell>
          <cell r="AO42">
            <v>658.53580915231532</v>
          </cell>
        </row>
        <row r="43">
          <cell r="AB43">
            <v>38078</v>
          </cell>
          <cell r="AK43">
            <v>36.846577193067255</v>
          </cell>
          <cell r="AO43">
            <v>634.31868493804109</v>
          </cell>
        </row>
        <row r="44">
          <cell r="AB44">
            <v>38108</v>
          </cell>
          <cell r="AK44">
            <v>36.501544071946483</v>
          </cell>
          <cell r="AO44">
            <v>652.30402403028086</v>
          </cell>
        </row>
        <row r="45">
          <cell r="AB45">
            <v>38139</v>
          </cell>
          <cell r="AK45">
            <v>37.206762655011858</v>
          </cell>
          <cell r="AO45">
            <v>628.25256207838629</v>
          </cell>
        </row>
        <row r="46">
          <cell r="AB46">
            <v>38169</v>
          </cell>
          <cell r="AK46">
            <v>37.67532795803568</v>
          </cell>
          <cell r="AO46">
            <v>646.0006123602916</v>
          </cell>
        </row>
        <row r="47">
          <cell r="AB47">
            <v>38200</v>
          </cell>
          <cell r="AK47">
            <v>38.193298650429604</v>
          </cell>
          <cell r="AO47">
            <v>642.77084250687369</v>
          </cell>
        </row>
        <row r="48">
          <cell r="AB48">
            <v>38231</v>
          </cell>
          <cell r="AK48">
            <v>38.034495507385628</v>
          </cell>
          <cell r="AO48">
            <v>618.98418050922407</v>
          </cell>
        </row>
        <row r="49">
          <cell r="AB49">
            <v>38261</v>
          </cell>
          <cell r="AK49">
            <v>38.130017127668886</v>
          </cell>
          <cell r="AO49">
            <v>636.61485501202628</v>
          </cell>
        </row>
        <row r="50">
          <cell r="AB50">
            <v>38292</v>
          </cell>
          <cell r="AK50">
            <v>40.094147081482028</v>
          </cell>
          <cell r="AO50">
            <v>613.23895508759392</v>
          </cell>
        </row>
        <row r="51">
          <cell r="AB51">
            <v>38322</v>
          </cell>
          <cell r="AK51">
            <v>42.260175868255565</v>
          </cell>
          <cell r="AO51">
            <v>630.66763993637323</v>
          </cell>
        </row>
        <row r="52">
          <cell r="AB52">
            <v>38353</v>
          </cell>
          <cell r="AK52">
            <v>41.721800043084265</v>
          </cell>
          <cell r="AO52">
            <v>627.63736462135569</v>
          </cell>
        </row>
        <row r="53">
          <cell r="AB53">
            <v>38384</v>
          </cell>
          <cell r="AK53">
            <v>40.444696375300587</v>
          </cell>
          <cell r="AO53">
            <v>564.38658663109561</v>
          </cell>
        </row>
        <row r="54">
          <cell r="AB54">
            <v>38412</v>
          </cell>
          <cell r="AK54">
            <v>38.878287142445693</v>
          </cell>
          <cell r="AO54">
            <v>621.85629766566922</v>
          </cell>
        </row>
        <row r="55">
          <cell r="AB55">
            <v>38443</v>
          </cell>
          <cell r="AK55">
            <v>35.967528385416934</v>
          </cell>
          <cell r="AO55">
            <v>598.93220196840855</v>
          </cell>
        </row>
        <row r="56">
          <cell r="AB56">
            <v>38473</v>
          </cell>
          <cell r="AK56">
            <v>35.808740077735592</v>
          </cell>
          <cell r="AO56">
            <v>615.86162228239004</v>
          </cell>
        </row>
        <row r="57">
          <cell r="AB57">
            <v>38504</v>
          </cell>
          <cell r="AK57">
            <v>36.393211321649403</v>
          </cell>
          <cell r="AO57">
            <v>593.12248156073201</v>
          </cell>
        </row>
        <row r="58">
          <cell r="AB58">
            <v>38534</v>
          </cell>
          <cell r="AK58">
            <v>36.725516325893608</v>
          </cell>
          <cell r="AO58">
            <v>609.85063800553189</v>
          </cell>
        </row>
        <row r="59">
          <cell r="AB59">
            <v>38565</v>
          </cell>
          <cell r="AK59">
            <v>37.457958079381768</v>
          </cell>
          <cell r="AO59">
            <v>606.79014896610272</v>
          </cell>
        </row>
        <row r="60">
          <cell r="AB60">
            <v>38596</v>
          </cell>
          <cell r="AK60">
            <v>37.184292961708792</v>
          </cell>
          <cell r="AO60">
            <v>584.33242830812014</v>
          </cell>
        </row>
        <row r="61">
          <cell r="AB61">
            <v>38626</v>
          </cell>
          <cell r="AK61">
            <v>37.272689354305051</v>
          </cell>
          <cell r="AO61">
            <v>600.75765196831162</v>
          </cell>
        </row>
        <row r="62">
          <cell r="AB62">
            <v>38657</v>
          </cell>
          <cell r="AK62">
            <v>39.508738366190308</v>
          </cell>
          <cell r="AO62">
            <v>578.48807880959453</v>
          </cell>
        </row>
        <row r="63">
          <cell r="AB63">
            <v>38687</v>
          </cell>
          <cell r="AK63">
            <v>41.4339583758955</v>
          </cell>
          <cell r="AO63">
            <v>594.71291927771222</v>
          </cell>
        </row>
        <row r="64">
          <cell r="AB64">
            <v>38718</v>
          </cell>
          <cell r="AK64">
            <v>36.957711876911688</v>
          </cell>
          <cell r="AO64">
            <v>591.63683094377825</v>
          </cell>
        </row>
        <row r="65">
          <cell r="AB65">
            <v>38749</v>
          </cell>
          <cell r="AK65">
            <v>35.790096506184909</v>
          </cell>
          <cell r="AO65">
            <v>531.82712215358526</v>
          </cell>
        </row>
        <row r="66">
          <cell r="AB66">
            <v>38777</v>
          </cell>
          <cell r="AK66">
            <v>34.388268093227914</v>
          </cell>
          <cell r="AO66">
            <v>585.77550508835247</v>
          </cell>
        </row>
        <row r="67">
          <cell r="AB67">
            <v>38808</v>
          </cell>
          <cell r="AK67">
            <v>31.900244475321738</v>
          </cell>
          <cell r="AO67">
            <v>563.97658987713589</v>
          </cell>
        </row>
        <row r="68">
          <cell r="AB68">
            <v>38838</v>
          </cell>
          <cell r="AK68">
            <v>31.886168063556433</v>
          </cell>
          <cell r="AO68">
            <v>579.70735144394791</v>
          </cell>
        </row>
        <row r="69">
          <cell r="AB69">
            <v>38869</v>
          </cell>
          <cell r="AK69">
            <v>32.267439074672978</v>
          </cell>
          <cell r="AO69">
            <v>558.10040573880747</v>
          </cell>
        </row>
        <row r="70">
          <cell r="AB70">
            <v>38899</v>
          </cell>
          <cell r="AK70">
            <v>32.713686328376212</v>
          </cell>
          <cell r="AO70">
            <v>573.63247574076593</v>
          </cell>
        </row>
        <row r="71">
          <cell r="AB71">
            <v>38930</v>
          </cell>
          <cell r="AK71">
            <v>33.187829607633731</v>
          </cell>
          <cell r="AO71">
            <v>570.54316658239873</v>
          </cell>
        </row>
        <row r="72">
          <cell r="AB72">
            <v>38961</v>
          </cell>
          <cell r="AK72">
            <v>33.006741743447975</v>
          </cell>
          <cell r="AO72">
            <v>549.25197536197732</v>
          </cell>
        </row>
        <row r="73">
          <cell r="AB73">
            <v>38991</v>
          </cell>
          <cell r="AK73">
            <v>33.162282636339818</v>
          </cell>
          <cell r="AO73">
            <v>564.74166793073653</v>
          </cell>
        </row>
        <row r="74">
          <cell r="AB74">
            <v>39022</v>
          </cell>
          <cell r="AK74">
            <v>35.042632985572652</v>
          </cell>
          <cell r="AO74">
            <v>543.87195969099321</v>
          </cell>
        </row>
        <row r="75">
          <cell r="AB75">
            <v>39052</v>
          </cell>
          <cell r="AK75">
            <v>36.711287832140513</v>
          </cell>
          <cell r="AO75">
            <v>559.19250083049678</v>
          </cell>
        </row>
        <row r="76">
          <cell r="AB76">
            <v>39083</v>
          </cell>
          <cell r="AK76">
            <v>37.695756082601939</v>
          </cell>
          <cell r="AO76">
            <v>556.38007351796705</v>
          </cell>
        </row>
        <row r="77">
          <cell r="AB77">
            <v>39114</v>
          </cell>
          <cell r="AK77">
            <v>36.474415168204551</v>
          </cell>
          <cell r="AO77">
            <v>500.22111935129647</v>
          </cell>
        </row>
        <row r="78">
          <cell r="AB78">
            <v>39142</v>
          </cell>
          <cell r="AK78">
            <v>35.048088069004059</v>
          </cell>
          <cell r="AO78">
            <v>551.04190739998387</v>
          </cell>
        </row>
        <row r="79">
          <cell r="AB79">
            <v>39173</v>
          </cell>
          <cell r="AK79">
            <v>32.594413543719583</v>
          </cell>
          <cell r="AO79">
            <v>530.63753745099234</v>
          </cell>
        </row>
        <row r="80">
          <cell r="AB80">
            <v>39203</v>
          </cell>
          <cell r="AK80">
            <v>32.555656305098474</v>
          </cell>
          <cell r="AO80">
            <v>545.54319554063966</v>
          </cell>
        </row>
        <row r="81">
          <cell r="AB81">
            <v>39234</v>
          </cell>
          <cell r="AK81">
            <v>32.911352089058809</v>
          </cell>
          <cell r="AO81">
            <v>525.3260715979402</v>
          </cell>
        </row>
        <row r="82">
          <cell r="AB82">
            <v>39264</v>
          </cell>
          <cell r="AK82">
            <v>33.38796444093547</v>
          </cell>
          <cell r="AO82">
            <v>540.06570706352284</v>
          </cell>
        </row>
        <row r="83">
          <cell r="AB83">
            <v>39295</v>
          </cell>
          <cell r="AK83">
            <v>33.837600176966262</v>
          </cell>
          <cell r="AO83">
            <v>537.29034995941186</v>
          </cell>
        </row>
        <row r="84">
          <cell r="AB84">
            <v>39326</v>
          </cell>
          <cell r="AK84">
            <v>33.603432900928013</v>
          </cell>
          <cell r="AO84">
            <v>517.35476395971727</v>
          </cell>
        </row>
        <row r="85">
          <cell r="AB85">
            <v>39356</v>
          </cell>
          <cell r="AK85">
            <v>33.846900114572058</v>
          </cell>
          <cell r="AO85">
            <v>531.84575778907072</v>
          </cell>
        </row>
        <row r="86">
          <cell r="AB86">
            <v>39387</v>
          </cell>
          <cell r="AK86">
            <v>35.676998151774825</v>
          </cell>
          <cell r="AO86">
            <v>512.09624113558425</v>
          </cell>
        </row>
        <row r="87">
          <cell r="AB87">
            <v>39417</v>
          </cell>
          <cell r="AK87">
            <v>37.338953135868607</v>
          </cell>
          <cell r="AO87">
            <v>526.42355251480308</v>
          </cell>
        </row>
        <row r="88">
          <cell r="AB88">
            <v>39448</v>
          </cell>
          <cell r="AK88">
            <v>38.374309661281984</v>
          </cell>
          <cell r="AO88">
            <v>523.67672886976163</v>
          </cell>
        </row>
        <row r="89">
          <cell r="AB89">
            <v>39479</v>
          </cell>
          <cell r="AK89">
            <v>37.164146575343999</v>
          </cell>
          <cell r="AO89">
            <v>487.47289182798499</v>
          </cell>
        </row>
        <row r="90">
          <cell r="AB90">
            <v>39508</v>
          </cell>
          <cell r="AK90">
            <v>35.681262784333555</v>
          </cell>
          <cell r="AO90">
            <v>518.37726532440911</v>
          </cell>
        </row>
        <row r="91">
          <cell r="AB91">
            <v>39539</v>
          </cell>
          <cell r="AK91">
            <v>33.321641118336586</v>
          </cell>
          <cell r="AO91">
            <v>499.08916903351025</v>
          </cell>
        </row>
        <row r="92">
          <cell r="AB92">
            <v>39569</v>
          </cell>
          <cell r="AK92">
            <v>33.216776339948794</v>
          </cell>
          <cell r="AO92">
            <v>513.01277427302398</v>
          </cell>
        </row>
        <row r="93">
          <cell r="AB93">
            <v>39600</v>
          </cell>
          <cell r="AK93">
            <v>33.563883267636648</v>
          </cell>
          <cell r="AO93">
            <v>493.9089106762371</v>
          </cell>
        </row>
        <row r="94">
          <cell r="AB94">
            <v>39630</v>
          </cell>
          <cell r="AK94">
            <v>34.105646596699117</v>
          </cell>
          <cell r="AO94">
            <v>507.67219610875748</v>
          </cell>
        </row>
        <row r="95">
          <cell r="AB95">
            <v>39661</v>
          </cell>
          <cell r="AK95">
            <v>34.444186429365381</v>
          </cell>
          <cell r="AO95">
            <v>504.96742984730031</v>
          </cell>
        </row>
        <row r="96">
          <cell r="AB96">
            <v>39692</v>
          </cell>
          <cell r="AK96">
            <v>34.338962767372799</v>
          </cell>
          <cell r="AO96">
            <v>486.14034707918154</v>
          </cell>
        </row>
        <row r="97">
          <cell r="AB97">
            <v>39722</v>
          </cell>
          <cell r="AK97">
            <v>34.527379642056864</v>
          </cell>
          <cell r="AO97">
            <v>499.66370253016703</v>
          </cell>
        </row>
        <row r="98">
          <cell r="AB98">
            <v>39753</v>
          </cell>
          <cell r="AK98">
            <v>35.80797349989377</v>
          </cell>
          <cell r="AO98">
            <v>481.01939654727249</v>
          </cell>
        </row>
        <row r="99">
          <cell r="AB99">
            <v>39783</v>
          </cell>
          <cell r="AK99">
            <v>37.61890053594297</v>
          </cell>
          <cell r="AO99">
            <v>494.38491653749549</v>
          </cell>
        </row>
        <row r="100">
          <cell r="AB100">
            <v>39814</v>
          </cell>
          <cell r="AK100">
            <v>38.62607671904648</v>
          </cell>
          <cell r="AO100">
            <v>491.71193973982616</v>
          </cell>
        </row>
        <row r="101">
          <cell r="AB101">
            <v>39845</v>
          </cell>
          <cell r="AK101">
            <v>37.441878579640736</v>
          </cell>
          <cell r="AO101">
            <v>441.92087527280199</v>
          </cell>
        </row>
        <row r="102">
          <cell r="AB102">
            <v>39873</v>
          </cell>
          <cell r="AK102">
            <v>36.003029491455507</v>
          </cell>
          <cell r="AO102">
            <v>486.64292136488848</v>
          </cell>
        </row>
        <row r="103">
          <cell r="AB103">
            <v>39904</v>
          </cell>
          <cell r="AK103">
            <v>32.50174383344347</v>
          </cell>
          <cell r="AO103">
            <v>468.44839798499072</v>
          </cell>
        </row>
        <row r="104">
          <cell r="AB104">
            <v>39934</v>
          </cell>
          <cell r="AK104">
            <v>32.367306891273017</v>
          </cell>
          <cell r="AO104">
            <v>481.42755203223589</v>
          </cell>
        </row>
        <row r="105">
          <cell r="AB105">
            <v>39965</v>
          </cell>
          <cell r="AK105">
            <v>32.81316608618836</v>
          </cell>
          <cell r="AO105">
            <v>463.41360872236731</v>
          </cell>
        </row>
        <row r="106">
          <cell r="AB106">
            <v>39995</v>
          </cell>
          <cell r="AK106">
            <v>33.342351314852415</v>
          </cell>
          <cell r="AO106">
            <v>476.23845530290163</v>
          </cell>
        </row>
        <row r="107">
          <cell r="AB107">
            <v>40026</v>
          </cell>
          <cell r="AK107">
            <v>33.675451959459238</v>
          </cell>
          <cell r="AO107">
            <v>473.61155844291801</v>
          </cell>
        </row>
        <row r="108">
          <cell r="AB108">
            <v>40057</v>
          </cell>
          <cell r="AK108">
            <v>33.582122631984618</v>
          </cell>
          <cell r="AO108">
            <v>455.86869457756296</v>
          </cell>
        </row>
        <row r="109">
          <cell r="AB109">
            <v>40087</v>
          </cell>
          <cell r="AK109">
            <v>33.751136999740787</v>
          </cell>
          <cell r="AO109">
            <v>468.46276946212225</v>
          </cell>
        </row>
        <row r="110">
          <cell r="AB110">
            <v>40118</v>
          </cell>
          <cell r="AK110">
            <v>36.750582766141662</v>
          </cell>
          <cell r="AO110">
            <v>450.89877702905744</v>
          </cell>
        </row>
        <row r="111">
          <cell r="AB111">
            <v>40148</v>
          </cell>
          <cell r="AK111">
            <v>38.545860001114924</v>
          </cell>
          <cell r="AO111">
            <v>463.34114626317586</v>
          </cell>
        </row>
        <row r="112">
          <cell r="AB112">
            <v>40179</v>
          </cell>
          <cell r="AK112">
            <v>39.558063182375697</v>
          </cell>
          <cell r="AO112">
            <v>460.74887429658827</v>
          </cell>
        </row>
        <row r="113">
          <cell r="AB113">
            <v>40210</v>
          </cell>
          <cell r="AK113">
            <v>38.426302546337013</v>
          </cell>
          <cell r="AO113">
            <v>414.01865149709243</v>
          </cell>
        </row>
        <row r="114">
          <cell r="AB114">
            <v>40238</v>
          </cell>
          <cell r="AK114">
            <v>37.034283346436368</v>
          </cell>
          <cell r="AO114">
            <v>455.83497878478539</v>
          </cell>
        </row>
        <row r="115">
          <cell r="AB115">
            <v>40269</v>
          </cell>
          <cell r="AK115">
            <v>33.210218515741495</v>
          </cell>
          <cell r="AO115">
            <v>438.71068508296088</v>
          </cell>
        </row>
        <row r="116">
          <cell r="AB116">
            <v>40299</v>
          </cell>
          <cell r="AK116">
            <v>33.074978319427288</v>
          </cell>
          <cell r="AO116">
            <v>450.78204704313123</v>
          </cell>
        </row>
        <row r="117">
          <cell r="AB117">
            <v>40330</v>
          </cell>
          <cell r="AK117">
            <v>33.524990742373028</v>
          </cell>
          <cell r="AO117">
            <v>433.8340960990372</v>
          </cell>
        </row>
        <row r="118">
          <cell r="AB118">
            <v>40360</v>
          </cell>
          <cell r="AK118">
            <v>34.016702379736131</v>
          </cell>
          <cell r="AO118">
            <v>445.75742537054657</v>
          </cell>
        </row>
        <row r="119">
          <cell r="AB119">
            <v>40391</v>
          </cell>
          <cell r="AK119">
            <v>34.410703703909512</v>
          </cell>
          <cell r="AO119">
            <v>443.21487782708624</v>
          </cell>
        </row>
        <row r="120">
          <cell r="AB120">
            <v>40422</v>
          </cell>
          <cell r="AK120">
            <v>34.298831128692647</v>
          </cell>
          <cell r="AO120">
            <v>426.53144301492432</v>
          </cell>
        </row>
        <row r="121">
          <cell r="AB121">
            <v>40452</v>
          </cell>
          <cell r="AK121">
            <v>34.425223751739239</v>
          </cell>
          <cell r="AO121">
            <v>438.23353540318084</v>
          </cell>
        </row>
        <row r="122">
          <cell r="AB122">
            <v>40483</v>
          </cell>
          <cell r="AK122">
            <v>36.49834002609051</v>
          </cell>
          <cell r="AO122">
            <v>421.72450841982771</v>
          </cell>
        </row>
        <row r="123">
          <cell r="AB123">
            <v>40513</v>
          </cell>
          <cell r="AK123">
            <v>38.271045619587269</v>
          </cell>
          <cell r="AO123">
            <v>433.28126192687449</v>
          </cell>
        </row>
        <row r="124">
          <cell r="AB124">
            <v>40544</v>
          </cell>
          <cell r="AK124">
            <v>33.69</v>
          </cell>
          <cell r="AO124">
            <v>430.77576519269985</v>
          </cell>
        </row>
        <row r="125">
          <cell r="AB125">
            <v>40575</v>
          </cell>
          <cell r="AK125">
            <v>33.69</v>
          </cell>
          <cell r="AO125">
            <v>387.01590479914705</v>
          </cell>
        </row>
        <row r="126">
          <cell r="AB126">
            <v>40603</v>
          </cell>
          <cell r="AK126">
            <v>33.69</v>
          </cell>
          <cell r="AO126">
            <v>426.02831732838411</v>
          </cell>
        </row>
        <row r="127">
          <cell r="AB127">
            <v>40634</v>
          </cell>
          <cell r="AK127">
            <v>33.690000000000005</v>
          </cell>
          <cell r="AO127">
            <v>409.94756895705444</v>
          </cell>
        </row>
        <row r="128">
          <cell r="AB128">
            <v>40664</v>
          </cell>
          <cell r="AK128">
            <v>33.69</v>
          </cell>
          <cell r="AO128">
            <v>421.14921734560403</v>
          </cell>
        </row>
        <row r="129">
          <cell r="AB129">
            <v>40695</v>
          </cell>
          <cell r="AK129">
            <v>33.69</v>
          </cell>
          <cell r="AO129">
            <v>405.24005311858974</v>
          </cell>
        </row>
        <row r="130">
          <cell r="AB130">
            <v>40725</v>
          </cell>
          <cell r="AK130">
            <v>33.69</v>
          </cell>
          <cell r="AO130">
            <v>416.30014592174712</v>
          </cell>
        </row>
        <row r="131">
          <cell r="AB131">
            <v>40756</v>
          </cell>
          <cell r="AK131">
            <v>33.69</v>
          </cell>
          <cell r="AO131">
            <v>413.84745410566649</v>
          </cell>
        </row>
        <row r="132">
          <cell r="AB132">
            <v>40787</v>
          </cell>
          <cell r="AK132">
            <v>33.69</v>
          </cell>
          <cell r="AO132">
            <v>398.20769787146219</v>
          </cell>
        </row>
        <row r="133">
          <cell r="AB133">
            <v>40817</v>
          </cell>
          <cell r="AK133">
            <v>33.69</v>
          </cell>
          <cell r="AO133">
            <v>409.24674804388724</v>
          </cell>
        </row>
        <row r="134">
          <cell r="AB134">
            <v>40848</v>
          </cell>
          <cell r="AK134">
            <v>33.69</v>
          </cell>
          <cell r="AO134">
            <v>393.94856094392594</v>
          </cell>
        </row>
        <row r="135">
          <cell r="AB135">
            <v>40878</v>
          </cell>
          <cell r="AK135">
            <v>33.69</v>
          </cell>
          <cell r="AO135">
            <v>404.86321288890866</v>
          </cell>
        </row>
        <row r="136">
          <cell r="AB136">
            <v>40909</v>
          </cell>
          <cell r="AK136">
            <v>33.69</v>
          </cell>
          <cell r="AO136">
            <v>402.64871760989871</v>
          </cell>
        </row>
        <row r="137">
          <cell r="AB137">
            <v>40940</v>
          </cell>
          <cell r="AK137">
            <v>33.69</v>
          </cell>
          <cell r="AO137">
            <v>374.72882140232861</v>
          </cell>
        </row>
        <row r="138">
          <cell r="AB138">
            <v>40969</v>
          </cell>
          <cell r="AK138">
            <v>33.69</v>
          </cell>
          <cell r="AO138">
            <v>398.38781419048115</v>
          </cell>
        </row>
        <row r="139">
          <cell r="AB139">
            <v>41000</v>
          </cell>
          <cell r="AK139">
            <v>33.69</v>
          </cell>
          <cell r="AO139">
            <v>383.48061704905194</v>
          </cell>
        </row>
        <row r="140">
          <cell r="AB140">
            <v>41030</v>
          </cell>
          <cell r="AK140">
            <v>33.69</v>
          </cell>
          <cell r="AO140">
            <v>394.08990174439361</v>
          </cell>
        </row>
        <row r="141">
          <cell r="AB141">
            <v>41061</v>
          </cell>
          <cell r="AK141">
            <v>33.690000000000005</v>
          </cell>
          <cell r="AO141">
            <v>379.33760068896879</v>
          </cell>
        </row>
        <row r="142">
          <cell r="AB142">
            <v>41091</v>
          </cell>
          <cell r="AK142">
            <v>33.69</v>
          </cell>
          <cell r="AO142">
            <v>389.82617503290055</v>
          </cell>
        </row>
        <row r="143">
          <cell r="AB143">
            <v>41122</v>
          </cell>
          <cell r="AK143">
            <v>33.69</v>
          </cell>
          <cell r="AO143">
            <v>387.67243086749465</v>
          </cell>
        </row>
        <row r="144">
          <cell r="AB144">
            <v>41153</v>
          </cell>
          <cell r="AK144">
            <v>33.69</v>
          </cell>
          <cell r="AO144">
            <v>373.15156835201026</v>
          </cell>
        </row>
        <row r="145">
          <cell r="AB145">
            <v>41183</v>
          </cell>
          <cell r="AK145">
            <v>33.69</v>
          </cell>
          <cell r="AO145">
            <v>383.46006559316743</v>
          </cell>
        </row>
        <row r="146">
          <cell r="AB146">
            <v>41214</v>
          </cell>
          <cell r="AK146">
            <v>33.69</v>
          </cell>
          <cell r="AO146">
            <v>369.09121808011031</v>
          </cell>
        </row>
        <row r="147">
          <cell r="AB147">
            <v>41244</v>
          </cell>
          <cell r="AK147">
            <v>33.69</v>
          </cell>
          <cell r="AO147">
            <v>379.28162128158533</v>
          </cell>
        </row>
        <row r="148">
          <cell r="AB148">
            <v>41275</v>
          </cell>
          <cell r="AK148">
            <v>33.69</v>
          </cell>
          <cell r="AO148">
            <v>377.17111423167921</v>
          </cell>
        </row>
        <row r="149">
          <cell r="AB149">
            <v>41306</v>
          </cell>
          <cell r="AK149">
            <v>33.69</v>
          </cell>
          <cell r="AO149">
            <v>338.93767982534359</v>
          </cell>
        </row>
        <row r="150">
          <cell r="AB150">
            <v>41334</v>
          </cell>
          <cell r="AK150">
            <v>33.69</v>
          </cell>
          <cell r="AO150">
            <v>373.17841586469865</v>
          </cell>
        </row>
        <row r="151">
          <cell r="AB151">
            <v>41365</v>
          </cell>
          <cell r="AK151">
            <v>33.69</v>
          </cell>
          <cell r="AO151">
            <v>359.18095043823371</v>
          </cell>
        </row>
        <row r="152">
          <cell r="AB152">
            <v>41395</v>
          </cell>
          <cell r="AK152">
            <v>33.69</v>
          </cell>
          <cell r="AO152">
            <v>369.0834661531876</v>
          </cell>
        </row>
        <row r="153">
          <cell r="AB153">
            <v>41426</v>
          </cell>
          <cell r="AK153">
            <v>33.69</v>
          </cell>
          <cell r="AO153">
            <v>355.23404953195865</v>
          </cell>
        </row>
        <row r="154">
          <cell r="AB154">
            <v>41456</v>
          </cell>
          <cell r="AK154">
            <v>33.69</v>
          </cell>
          <cell r="AO154">
            <v>365.0220496080741</v>
          </cell>
        </row>
        <row r="155">
          <cell r="AB155">
            <v>41487</v>
          </cell>
          <cell r="AK155">
            <v>33.69</v>
          </cell>
          <cell r="AO155">
            <v>362.97086490121109</v>
          </cell>
        </row>
        <row r="156">
          <cell r="AB156">
            <v>41518</v>
          </cell>
          <cell r="AK156">
            <v>33.69</v>
          </cell>
          <cell r="AO156">
            <v>349.34258871903847</v>
          </cell>
        </row>
        <row r="157">
          <cell r="AB157">
            <v>41548</v>
          </cell>
          <cell r="AK157">
            <v>33.69</v>
          </cell>
          <cell r="AO157">
            <v>358.95980315617146</v>
          </cell>
        </row>
        <row r="158">
          <cell r="AB158">
            <v>41579</v>
          </cell>
          <cell r="AK158">
            <v>33.69</v>
          </cell>
          <cell r="AO158">
            <v>345.47673379177343</v>
          </cell>
        </row>
        <row r="159">
          <cell r="AB159">
            <v>41609</v>
          </cell>
          <cell r="AK159">
            <v>33.69</v>
          </cell>
          <cell r="AO159">
            <v>354.98198036920923</v>
          </cell>
        </row>
        <row r="160">
          <cell r="AB160">
            <v>41640</v>
          </cell>
          <cell r="AK160">
            <v>33.69</v>
          </cell>
          <cell r="AO160">
            <v>352.97316350738294</v>
          </cell>
        </row>
        <row r="161">
          <cell r="AB161">
            <v>41671</v>
          </cell>
          <cell r="AK161">
            <v>33.69</v>
          </cell>
          <cell r="AO161">
            <v>317.16398701899175</v>
          </cell>
        </row>
        <row r="162">
          <cell r="AB162">
            <v>41699</v>
          </cell>
          <cell r="AK162">
            <v>33.69</v>
          </cell>
          <cell r="AO162">
            <v>349.17350452187259</v>
          </cell>
        </row>
        <row r="163">
          <cell r="AB163">
            <v>41730</v>
          </cell>
          <cell r="AK163">
            <v>33.69</v>
          </cell>
          <cell r="AO163">
            <v>336.04503585852211</v>
          </cell>
        </row>
        <row r="164">
          <cell r="AB164">
            <v>41760</v>
          </cell>
          <cell r="AK164">
            <v>33.69</v>
          </cell>
          <cell r="AO164">
            <v>345.27743968249274</v>
          </cell>
        </row>
        <row r="165">
          <cell r="AB165">
            <v>41791</v>
          </cell>
          <cell r="AK165">
            <v>33.69</v>
          </cell>
          <cell r="AO165">
            <v>332.29027074108774</v>
          </cell>
        </row>
        <row r="166">
          <cell r="AB166">
            <v>41821</v>
          </cell>
          <cell r="AK166">
            <v>33.69</v>
          </cell>
          <cell r="AO166">
            <v>341.4141874439149</v>
          </cell>
        </row>
        <row r="167">
          <cell r="AB167">
            <v>41852</v>
          </cell>
          <cell r="AK167">
            <v>33.69</v>
          </cell>
          <cell r="AO167">
            <v>339.46342963447722</v>
          </cell>
        </row>
        <row r="168">
          <cell r="AB168">
            <v>41883</v>
          </cell>
          <cell r="AK168">
            <v>33.69</v>
          </cell>
          <cell r="AO168">
            <v>326.6872564298215</v>
          </cell>
        </row>
        <row r="169">
          <cell r="AB169">
            <v>41913</v>
          </cell>
          <cell r="AK169">
            <v>33.69</v>
          </cell>
          <cell r="AO169">
            <v>335.6494254232054</v>
          </cell>
        </row>
        <row r="170">
          <cell r="AB170">
            <v>41944</v>
          </cell>
          <cell r="AK170">
            <v>33.69</v>
          </cell>
          <cell r="AO170">
            <v>323.01175601099419</v>
          </cell>
        </row>
        <row r="171">
          <cell r="AB171">
            <v>41974</v>
          </cell>
          <cell r="AK171">
            <v>33.69</v>
          </cell>
          <cell r="AO171">
            <v>331.86791336843118</v>
          </cell>
        </row>
        <row r="172">
          <cell r="AB172">
            <v>42005</v>
          </cell>
          <cell r="AK172">
            <v>33.69</v>
          </cell>
          <cell r="AO172">
            <v>329.95857153870583</v>
          </cell>
        </row>
        <row r="173">
          <cell r="AB173">
            <v>42036</v>
          </cell>
          <cell r="AK173">
            <v>33.69</v>
          </cell>
          <cell r="AO173">
            <v>296.45744872710327</v>
          </cell>
        </row>
        <row r="174">
          <cell r="AB174">
            <v>42064</v>
          </cell>
          <cell r="AK174">
            <v>33.69</v>
          </cell>
          <cell r="AO174">
            <v>326.34769126142129</v>
          </cell>
        </row>
        <row r="175">
          <cell r="AB175">
            <v>42095</v>
          </cell>
          <cell r="AK175">
            <v>33.69</v>
          </cell>
          <cell r="AO175">
            <v>314.04811300170712</v>
          </cell>
        </row>
        <row r="176">
          <cell r="AB176">
            <v>42125</v>
          </cell>
          <cell r="AK176">
            <v>33.69</v>
          </cell>
          <cell r="AO176">
            <v>322.64604555209451</v>
          </cell>
        </row>
        <row r="177">
          <cell r="AB177">
            <v>42156</v>
          </cell>
          <cell r="AK177">
            <v>33.69</v>
          </cell>
          <cell r="AO177">
            <v>310.48113229044776</v>
          </cell>
        </row>
        <row r="178">
          <cell r="AB178">
            <v>42186</v>
          </cell>
          <cell r="AK178">
            <v>33.689999999999991</v>
          </cell>
          <cell r="AO178">
            <v>318.97643147223738</v>
          </cell>
        </row>
        <row r="179">
          <cell r="AB179">
            <v>42217</v>
          </cell>
          <cell r="AK179">
            <v>33.69</v>
          </cell>
          <cell r="AO179">
            <v>317.1237776391385</v>
          </cell>
        </row>
        <row r="180">
          <cell r="AB180">
            <v>42248</v>
          </cell>
          <cell r="AK180">
            <v>33.69</v>
          </cell>
          <cell r="AO180">
            <v>305.15989270045492</v>
          </cell>
        </row>
        <row r="181">
          <cell r="AB181">
            <v>42278</v>
          </cell>
          <cell r="AK181">
            <v>33.69</v>
          </cell>
          <cell r="AO181">
            <v>313.5022160787326</v>
          </cell>
        </row>
        <row r="182">
          <cell r="AB182">
            <v>42309</v>
          </cell>
          <cell r="AK182">
            <v>33.69</v>
          </cell>
          <cell r="AO182">
            <v>301.67025258512393</v>
          </cell>
        </row>
        <row r="183">
          <cell r="AB183">
            <v>42339</v>
          </cell>
          <cell r="AK183">
            <v>33.69</v>
          </cell>
          <cell r="AO183">
            <v>309.91234260120285</v>
          </cell>
        </row>
        <row r="184">
          <cell r="AB184">
            <v>42370</v>
          </cell>
          <cell r="AK184">
            <v>33.69</v>
          </cell>
          <cell r="AO184">
            <v>308.10007987900946</v>
          </cell>
        </row>
        <row r="185">
          <cell r="AB185">
            <v>42401</v>
          </cell>
          <cell r="AK185">
            <v>33.69</v>
          </cell>
          <cell r="AO185">
            <v>286.63080440200429</v>
          </cell>
        </row>
        <row r="186">
          <cell r="AB186">
            <v>42430</v>
          </cell>
          <cell r="AK186">
            <v>33.69</v>
          </cell>
          <cell r="AO186">
            <v>304.61555229157057</v>
          </cell>
        </row>
        <row r="187">
          <cell r="AB187">
            <v>42461</v>
          </cell>
          <cell r="AK187">
            <v>33.690000000000005</v>
          </cell>
          <cell r="AO187">
            <v>293.10758920352077</v>
          </cell>
        </row>
        <row r="188">
          <cell r="AB188">
            <v>42491</v>
          </cell>
          <cell r="AK188">
            <v>33.69</v>
          </cell>
          <cell r="AO188">
            <v>301.1040297013131</v>
          </cell>
        </row>
        <row r="189">
          <cell r="AB189">
            <v>42522</v>
          </cell>
          <cell r="AK189">
            <v>33.69</v>
          </cell>
          <cell r="AO189">
            <v>289.72420824350559</v>
          </cell>
        </row>
        <row r="190">
          <cell r="AB190">
            <v>42552</v>
          </cell>
          <cell r="AK190">
            <v>33.69</v>
          </cell>
          <cell r="AO190">
            <v>297.62370243341559</v>
          </cell>
        </row>
        <row r="191">
          <cell r="AB191">
            <v>42583</v>
          </cell>
          <cell r="AK191">
            <v>33.69</v>
          </cell>
          <cell r="AO191">
            <v>295.86692041491489</v>
          </cell>
        </row>
        <row r="192">
          <cell r="AB192">
            <v>42614</v>
          </cell>
          <cell r="AK192">
            <v>33.69</v>
          </cell>
          <cell r="AO192">
            <v>284.6863905233896</v>
          </cell>
        </row>
        <row r="193">
          <cell r="AB193">
            <v>42644</v>
          </cell>
          <cell r="AK193">
            <v>33.69</v>
          </cell>
          <cell r="AO193">
            <v>292.56658386225126</v>
          </cell>
        </row>
        <row r="194">
          <cell r="AB194">
            <v>42675</v>
          </cell>
          <cell r="AK194">
            <v>33.69</v>
          </cell>
          <cell r="AO194">
            <v>281.62399897703864</v>
          </cell>
        </row>
        <row r="195">
          <cell r="AB195">
            <v>42705</v>
          </cell>
          <cell r="AK195">
            <v>33.69</v>
          </cell>
          <cell r="AO195">
            <v>289.41766554024133</v>
          </cell>
        </row>
        <row r="196">
          <cell r="AB196">
            <v>42736</v>
          </cell>
          <cell r="AK196">
            <v>33.69</v>
          </cell>
          <cell r="AO196">
            <v>287.82906630209339</v>
          </cell>
        </row>
        <row r="197">
          <cell r="AB197">
            <v>42767</v>
          </cell>
          <cell r="AK197">
            <v>33.69</v>
          </cell>
          <cell r="AO197">
            <v>258.67751717668386</v>
          </cell>
        </row>
        <row r="198">
          <cell r="AB198">
            <v>42795</v>
          </cell>
          <cell r="AK198">
            <v>33.69</v>
          </cell>
          <cell r="AO198">
            <v>284.82718367288481</v>
          </cell>
        </row>
        <row r="199">
          <cell r="AB199">
            <v>42826</v>
          </cell>
          <cell r="AK199">
            <v>33.69</v>
          </cell>
          <cell r="AO199">
            <v>274.16994351730136</v>
          </cell>
        </row>
        <row r="200">
          <cell r="AB200">
            <v>42856</v>
          </cell>
          <cell r="AK200">
            <v>33.69</v>
          </cell>
          <cell r="AO200">
            <v>281.75308773640285</v>
          </cell>
        </row>
        <row r="201">
          <cell r="AB201">
            <v>42887</v>
          </cell>
          <cell r="AK201">
            <v>33.69</v>
          </cell>
          <cell r="AO201">
            <v>271.20922139584707</v>
          </cell>
        </row>
        <row r="202">
          <cell r="AB202">
            <v>42917</v>
          </cell>
          <cell r="AK202">
            <v>33.69</v>
          </cell>
          <cell r="AO202">
            <v>278.70878258550601</v>
          </cell>
        </row>
        <row r="203">
          <cell r="AB203">
            <v>42948</v>
          </cell>
          <cell r="AK203">
            <v>33.69</v>
          </cell>
          <cell r="AO203">
            <v>277.17301383535198</v>
          </cell>
        </row>
        <row r="204">
          <cell r="AB204">
            <v>42979</v>
          </cell>
          <cell r="AK204">
            <v>33.69</v>
          </cell>
          <cell r="AO204">
            <v>266.79809947794411</v>
          </cell>
        </row>
        <row r="205">
          <cell r="AB205">
            <v>43009</v>
          </cell>
          <cell r="AK205">
            <v>33.69</v>
          </cell>
          <cell r="AO205">
            <v>274.17317012613398</v>
          </cell>
        </row>
        <row r="206">
          <cell r="AB206">
            <v>43040</v>
          </cell>
          <cell r="AK206">
            <v>33.69</v>
          </cell>
          <cell r="AO206">
            <v>263.90893981070894</v>
          </cell>
        </row>
        <row r="207">
          <cell r="AB207">
            <v>43070</v>
          </cell>
          <cell r="AK207">
            <v>33.69</v>
          </cell>
          <cell r="AO207">
            <v>271.20249772665795</v>
          </cell>
        </row>
        <row r="208">
          <cell r="AB208">
            <v>43101</v>
          </cell>
          <cell r="AK208">
            <v>33.69</v>
          </cell>
          <cell r="AO208">
            <v>269.7039127876227</v>
          </cell>
        </row>
        <row r="209">
          <cell r="AB209">
            <v>43132</v>
          </cell>
          <cell r="AK209">
            <v>33.69</v>
          </cell>
          <cell r="AO209">
            <v>242.37956910969513</v>
          </cell>
        </row>
        <row r="210">
          <cell r="AB210">
            <v>43160</v>
          </cell>
          <cell r="AK210">
            <v>33.69</v>
          </cell>
          <cell r="AO210">
            <v>266.87229268143011</v>
          </cell>
        </row>
        <row r="211">
          <cell r="AB211">
            <v>43191</v>
          </cell>
          <cell r="AK211">
            <v>33.69</v>
          </cell>
          <cell r="AO211">
            <v>256.87752177451904</v>
          </cell>
        </row>
        <row r="212">
          <cell r="AB212">
            <v>43221</v>
          </cell>
          <cell r="AK212">
            <v>33.69</v>
          </cell>
          <cell r="AO212">
            <v>263.97278430563534</v>
          </cell>
        </row>
        <row r="213">
          <cell r="AB213">
            <v>43252</v>
          </cell>
          <cell r="AK213">
            <v>33.690000000000005</v>
          </cell>
          <cell r="AO213">
            <v>254.08506055173058</v>
          </cell>
        </row>
        <row r="214">
          <cell r="AB214">
            <v>43282</v>
          </cell>
          <cell r="AK214">
            <v>33.69</v>
          </cell>
          <cell r="AO214">
            <v>261.10160550562705</v>
          </cell>
        </row>
        <row r="215">
          <cell r="AB215">
            <v>43313</v>
          </cell>
          <cell r="AK215">
            <v>33.69</v>
          </cell>
          <cell r="AO215">
            <v>259.65326207910124</v>
          </cell>
        </row>
        <row r="216">
          <cell r="AB216">
            <v>43344</v>
          </cell>
          <cell r="AK216">
            <v>33.69</v>
          </cell>
          <cell r="AO216">
            <v>249.92504603895259</v>
          </cell>
        </row>
        <row r="217">
          <cell r="AB217">
            <v>43374</v>
          </cell>
          <cell r="AK217">
            <v>33.69</v>
          </cell>
          <cell r="AO217">
            <v>256.82435897239071</v>
          </cell>
        </row>
        <row r="218">
          <cell r="AB218">
            <v>43405</v>
          </cell>
          <cell r="AK218">
            <v>33.69</v>
          </cell>
          <cell r="AO218">
            <v>247.20062924028116</v>
          </cell>
        </row>
        <row r="219">
          <cell r="AB219">
            <v>43435</v>
          </cell>
          <cell r="AK219">
            <v>33.69</v>
          </cell>
          <cell r="AO219">
            <v>254.02318984430849</v>
          </cell>
        </row>
        <row r="220">
          <cell r="AB220">
            <v>43466</v>
          </cell>
          <cell r="AK220">
            <v>33.69</v>
          </cell>
          <cell r="AO220">
            <v>252.61019811618567</v>
          </cell>
        </row>
        <row r="221">
          <cell r="AB221">
            <v>43497</v>
          </cell>
          <cell r="AK221">
            <v>33.69</v>
          </cell>
          <cell r="AO221">
            <v>227.00967707206158</v>
          </cell>
        </row>
        <row r="222">
          <cell r="AB222">
            <v>43525</v>
          </cell>
          <cell r="AK222">
            <v>33.69</v>
          </cell>
          <cell r="AO222">
            <v>249.94046685941075</v>
          </cell>
        </row>
        <row r="223">
          <cell r="AB223">
            <v>43556</v>
          </cell>
          <cell r="AK223">
            <v>33.69</v>
          </cell>
          <cell r="AO223">
            <v>240.57107260562006</v>
          </cell>
        </row>
        <row r="224">
          <cell r="AB224">
            <v>43586</v>
          </cell>
          <cell r="AK224">
            <v>33.69</v>
          </cell>
          <cell r="AO224">
            <v>247.20694440139096</v>
          </cell>
        </row>
        <row r="225">
          <cell r="AB225">
            <v>43617</v>
          </cell>
          <cell r="AK225">
            <v>33.69</v>
          </cell>
          <cell r="AO225">
            <v>237.93857487070935</v>
          </cell>
        </row>
        <row r="226">
          <cell r="AB226">
            <v>43647</v>
          </cell>
          <cell r="AK226">
            <v>33.69</v>
          </cell>
          <cell r="AO226">
            <v>244.50034692750302</v>
          </cell>
        </row>
        <row r="227">
          <cell r="AB227">
            <v>43678</v>
          </cell>
          <cell r="AK227">
            <v>33.69</v>
          </cell>
          <cell r="AO227">
            <v>243.13510790457065</v>
          </cell>
        </row>
        <row r="228">
          <cell r="AB228">
            <v>43709</v>
          </cell>
          <cell r="AK228">
            <v>33.69</v>
          </cell>
          <cell r="AO228">
            <v>234.01725703237369</v>
          </cell>
        </row>
        <row r="229">
          <cell r="AB229">
            <v>43739</v>
          </cell>
          <cell r="AK229">
            <v>33.69</v>
          </cell>
          <cell r="AO229">
            <v>240.4686853868661</v>
          </cell>
        </row>
        <row r="230">
          <cell r="AB230">
            <v>43770</v>
          </cell>
          <cell r="AK230">
            <v>33.69</v>
          </cell>
          <cell r="AO230">
            <v>231.44942251874343</v>
          </cell>
        </row>
        <row r="231">
          <cell r="AB231">
            <v>43800</v>
          </cell>
          <cell r="AK231">
            <v>33.69</v>
          </cell>
          <cell r="AO231">
            <v>237.82861562903813</v>
          </cell>
        </row>
        <row r="232">
          <cell r="AB232">
            <v>43831</v>
          </cell>
          <cell r="AK232">
            <v>33.69</v>
          </cell>
          <cell r="AO232">
            <v>236.49696771552422</v>
          </cell>
        </row>
        <row r="233">
          <cell r="AB233">
            <v>43862</v>
          </cell>
          <cell r="AK233">
            <v>33.69</v>
          </cell>
          <cell r="AO233">
            <v>220.07455894616874</v>
          </cell>
        </row>
        <row r="234">
          <cell r="AB234">
            <v>43891</v>
          </cell>
          <cell r="AK234">
            <v>33.69</v>
          </cell>
          <cell r="AO234">
            <v>233.93864389282197</v>
          </cell>
        </row>
        <row r="235">
          <cell r="AB235">
            <v>43922</v>
          </cell>
          <cell r="AK235">
            <v>33.69</v>
          </cell>
          <cell r="AO235">
            <v>225.16089535961319</v>
          </cell>
        </row>
        <row r="236">
          <cell r="AB236">
            <v>43952</v>
          </cell>
          <cell r="AK236">
            <v>33.69</v>
          </cell>
          <cell r="AO236">
            <v>231.36326253173544</v>
          </cell>
        </row>
        <row r="237">
          <cell r="AB237">
            <v>43983</v>
          </cell>
          <cell r="AK237">
            <v>33.69</v>
          </cell>
          <cell r="AO237">
            <v>222.68079382400825</v>
          </cell>
        </row>
        <row r="238">
          <cell r="AB238">
            <v>44013</v>
          </cell>
          <cell r="AK238">
            <v>33.689999999999991</v>
          </cell>
          <cell r="AO238">
            <v>228.81345334069061</v>
          </cell>
        </row>
        <row r="239">
          <cell r="AB239">
            <v>44044</v>
          </cell>
          <cell r="AK239">
            <v>33.69</v>
          </cell>
          <cell r="AO239">
            <v>227.52737810643225</v>
          </cell>
        </row>
        <row r="240">
          <cell r="AB240">
            <v>44075</v>
          </cell>
          <cell r="AK240">
            <v>33.69</v>
          </cell>
          <cell r="AO240">
            <v>218.98685425801298</v>
          </cell>
        </row>
        <row r="241">
          <cell r="AB241">
            <v>44105</v>
          </cell>
          <cell r="AK241">
            <v>33.69</v>
          </cell>
          <cell r="AO241">
            <v>225.01572087859913</v>
          </cell>
        </row>
        <row r="242">
          <cell r="AB242">
            <v>44136</v>
          </cell>
          <cell r="AK242">
            <v>33.69</v>
          </cell>
          <cell r="AO242">
            <v>216.56815987151893</v>
          </cell>
        </row>
        <row r="243">
          <cell r="AB243">
            <v>44166</v>
          </cell>
          <cell r="AK243">
            <v>33.69</v>
          </cell>
          <cell r="AO243">
            <v>222.52908650809005</v>
          </cell>
        </row>
        <row r="244">
          <cell r="AB244">
            <v>44197</v>
          </cell>
          <cell r="AK244">
            <v>33.69</v>
          </cell>
          <cell r="AO244">
            <v>221.27490720456879</v>
          </cell>
        </row>
        <row r="245">
          <cell r="AB245">
            <v>44228</v>
          </cell>
          <cell r="AK245">
            <v>33.69</v>
          </cell>
          <cell r="AO245">
            <v>220.13989042126309</v>
          </cell>
        </row>
        <row r="246">
          <cell r="AB246">
            <v>44256</v>
          </cell>
          <cell r="AK246">
            <v>33.69</v>
          </cell>
          <cell r="AO246">
            <v>218.90551912031867</v>
          </cell>
        </row>
        <row r="247">
          <cell r="AB247">
            <v>44287</v>
          </cell>
          <cell r="AK247">
            <v>33.69</v>
          </cell>
          <cell r="AO247">
            <v>217.70698647120739</v>
          </cell>
        </row>
        <row r="248">
          <cell r="AB248">
            <v>44317</v>
          </cell>
          <cell r="AK248">
            <v>33.69</v>
          </cell>
          <cell r="AO248">
            <v>216.47989898279576</v>
          </cell>
        </row>
        <row r="249">
          <cell r="AB249">
            <v>44348</v>
          </cell>
        </row>
        <row r="250">
          <cell r="AB250">
            <v>44378</v>
          </cell>
        </row>
      </sheetData>
      <sheetData sheetId="2">
        <row r="12">
          <cell r="A12">
            <v>37164</v>
          </cell>
          <cell r="D12">
            <v>-2E-8</v>
          </cell>
        </row>
        <row r="13">
          <cell r="A13">
            <v>37165</v>
          </cell>
          <cell r="D13">
            <v>239.32484059000001</v>
          </cell>
        </row>
        <row r="14">
          <cell r="A14">
            <v>37196</v>
          </cell>
          <cell r="D14">
            <v>37.2290274</v>
          </cell>
        </row>
        <row r="15">
          <cell r="A15">
            <v>37226</v>
          </cell>
          <cell r="D15">
            <v>0</v>
          </cell>
        </row>
        <row r="16">
          <cell r="A16">
            <v>37257</v>
          </cell>
          <cell r="D16">
            <v>-264.52606866999997</v>
          </cell>
        </row>
        <row r="17">
          <cell r="A17">
            <v>37288</v>
          </cell>
          <cell r="D17">
            <v>-238.15805671999999</v>
          </cell>
        </row>
        <row r="18">
          <cell r="A18">
            <v>37316</v>
          </cell>
          <cell r="D18">
            <v>-262.91739181999998</v>
          </cell>
        </row>
        <row r="19">
          <cell r="A19">
            <v>37347</v>
          </cell>
          <cell r="D19">
            <v>-253.61542317999999</v>
          </cell>
        </row>
        <row r="20">
          <cell r="A20">
            <v>37377</v>
          </cell>
          <cell r="D20">
            <v>-261.22616478999998</v>
          </cell>
        </row>
        <row r="21">
          <cell r="A21">
            <v>37408</v>
          </cell>
          <cell r="D21">
            <v>-251.95587516000001</v>
          </cell>
        </row>
        <row r="22">
          <cell r="A22">
            <v>37438</v>
          </cell>
          <cell r="D22">
            <v>-259.48984869999998</v>
          </cell>
        </row>
        <row r="23">
          <cell r="A23">
            <v>37469</v>
          </cell>
          <cell r="D23">
            <v>-258.56427658000001</v>
          </cell>
        </row>
        <row r="24">
          <cell r="A24">
            <v>37500</v>
          </cell>
          <cell r="D24">
            <v>-249.3187154</v>
          </cell>
        </row>
        <row r="25">
          <cell r="A25">
            <v>37530</v>
          </cell>
          <cell r="D25">
            <v>-256.69141001999998</v>
          </cell>
        </row>
        <row r="26">
          <cell r="A26">
            <v>37561</v>
          </cell>
          <cell r="D26">
            <v>-247.431061</v>
          </cell>
        </row>
        <row r="27">
          <cell r="A27">
            <v>37591</v>
          </cell>
          <cell r="D27">
            <v>-254.68279909</v>
          </cell>
        </row>
        <row r="28">
          <cell r="A28">
            <v>37622</v>
          </cell>
          <cell r="D28">
            <v>-263.90014020000001</v>
          </cell>
        </row>
        <row r="29">
          <cell r="A29">
            <v>37653</v>
          </cell>
          <cell r="D29">
            <v>-237.36361769999999</v>
          </cell>
        </row>
        <row r="30">
          <cell r="A30">
            <v>37681</v>
          </cell>
          <cell r="D30">
            <v>-261.78326930999998</v>
          </cell>
        </row>
        <row r="31">
          <cell r="A31">
            <v>37712</v>
          </cell>
          <cell r="D31">
            <v>-252.23902722</v>
          </cell>
        </row>
        <row r="32">
          <cell r="A32">
            <v>37742</v>
          </cell>
          <cell r="D32">
            <v>-259.53194246999999</v>
          </cell>
        </row>
        <row r="33">
          <cell r="A33">
            <v>37773</v>
          </cell>
          <cell r="D33">
            <v>-250.02971099999999</v>
          </cell>
        </row>
        <row r="34">
          <cell r="A34">
            <v>37803</v>
          </cell>
          <cell r="D34">
            <v>-257.21887119000002</v>
          </cell>
        </row>
        <row r="35">
          <cell r="A35">
            <v>37834</v>
          </cell>
          <cell r="D35">
            <v>-256.02037181999998</v>
          </cell>
        </row>
        <row r="36">
          <cell r="A36">
            <v>37865</v>
          </cell>
          <cell r="D36">
            <v>-246.59814996</v>
          </cell>
        </row>
        <row r="37">
          <cell r="A37">
            <v>37895</v>
          </cell>
          <cell r="D37">
            <v>-253.71808884000001</v>
          </cell>
        </row>
        <row r="38">
          <cell r="A38">
            <v>37926</v>
          </cell>
          <cell r="D38">
            <v>-244.42588620000001</v>
          </cell>
        </row>
        <row r="39">
          <cell r="A39">
            <v>37956</v>
          </cell>
          <cell r="D39">
            <v>-251.45806716000001</v>
          </cell>
        </row>
        <row r="40">
          <cell r="A40">
            <v>37987</v>
          </cell>
          <cell r="D40">
            <v>-222.48697057000001</v>
          </cell>
        </row>
        <row r="41">
          <cell r="A41">
            <v>38018</v>
          </cell>
          <cell r="D41">
            <v>-207.16182272</v>
          </cell>
        </row>
        <row r="42">
          <cell r="A42">
            <v>38047</v>
          </cell>
          <cell r="D42">
            <v>-220.47165249</v>
          </cell>
        </row>
        <row r="43">
          <cell r="A43">
            <v>38078</v>
          </cell>
          <cell r="D43">
            <v>-212.34265504000001</v>
          </cell>
        </row>
        <row r="44">
          <cell r="A44">
            <v>38108</v>
          </cell>
          <cell r="D44">
            <v>-218.39764496000001</v>
          </cell>
        </row>
        <row r="45">
          <cell r="A45">
            <v>38139</v>
          </cell>
          <cell r="D45">
            <v>-210.32350640999999</v>
          </cell>
        </row>
        <row r="46">
          <cell r="A46">
            <v>38169</v>
          </cell>
          <cell r="D46">
            <v>-216.29941615000001</v>
          </cell>
        </row>
        <row r="47">
          <cell r="A47">
            <v>38200</v>
          </cell>
          <cell r="D47">
            <v>-215.22417199</v>
          </cell>
        </row>
        <row r="48">
          <cell r="A48">
            <v>38231</v>
          </cell>
          <cell r="D48">
            <v>-207.23773198999999</v>
          </cell>
        </row>
        <row r="49">
          <cell r="A49">
            <v>38261</v>
          </cell>
          <cell r="D49">
            <v>-213.17250848</v>
          </cell>
        </row>
        <row r="50">
          <cell r="A50">
            <v>38292</v>
          </cell>
          <cell r="D50">
            <v>-205.32097904</v>
          </cell>
        </row>
        <row r="51">
          <cell r="A51">
            <v>38322</v>
          </cell>
          <cell r="D51">
            <v>-211.18823374999999</v>
          </cell>
        </row>
        <row r="52">
          <cell r="A52">
            <v>38353</v>
          </cell>
          <cell r="D52">
            <v>-210.17712735999999</v>
          </cell>
        </row>
        <row r="53">
          <cell r="A53">
            <v>38384</v>
          </cell>
          <cell r="D53">
            <v>-188.92258895000001</v>
          </cell>
        </row>
        <row r="54">
          <cell r="A54">
            <v>38412</v>
          </cell>
          <cell r="D54">
            <v>-208.24805520000001</v>
          </cell>
        </row>
        <row r="55">
          <cell r="A55">
            <v>38443</v>
          </cell>
          <cell r="D55">
            <v>-200.54723041</v>
          </cell>
        </row>
        <row r="56">
          <cell r="A56">
            <v>38473</v>
          </cell>
          <cell r="D56">
            <v>-206.24754863999999</v>
          </cell>
        </row>
        <row r="57">
          <cell r="A57">
            <v>38504</v>
          </cell>
          <cell r="D57">
            <v>-198.60843632999999</v>
          </cell>
        </row>
        <row r="58">
          <cell r="A58">
            <v>38534</v>
          </cell>
          <cell r="D58">
            <v>-204.24144287999999</v>
          </cell>
        </row>
        <row r="59">
          <cell r="A59">
            <v>38565</v>
          </cell>
          <cell r="D59">
            <v>-203.21997585</v>
          </cell>
        </row>
        <row r="60">
          <cell r="A60">
            <v>38596</v>
          </cell>
          <cell r="D60">
            <v>-195.67478256000001</v>
          </cell>
        </row>
        <row r="61">
          <cell r="A61">
            <v>38626</v>
          </cell>
          <cell r="D61">
            <v>-201.20645744999999</v>
          </cell>
        </row>
        <row r="62">
          <cell r="A62">
            <v>38657</v>
          </cell>
          <cell r="D62">
            <v>-193.72406784</v>
          </cell>
        </row>
        <row r="63">
          <cell r="A63">
            <v>38687</v>
          </cell>
          <cell r="D63">
            <v>-199.18870287999999</v>
          </cell>
        </row>
        <row r="64">
          <cell r="A64">
            <v>38718</v>
          </cell>
          <cell r="D64">
            <v>-210.54694989999999</v>
          </cell>
        </row>
        <row r="65">
          <cell r="A65">
            <v>38749</v>
          </cell>
          <cell r="D65">
            <v>-189.1851273</v>
          </cell>
        </row>
        <row r="66">
          <cell r="A66">
            <v>38777</v>
          </cell>
          <cell r="D66">
            <v>-208.46790396</v>
          </cell>
        </row>
        <row r="67">
          <cell r="A67">
            <v>38808</v>
          </cell>
          <cell r="D67">
            <v>-200.68483560999999</v>
          </cell>
        </row>
        <row r="68">
          <cell r="A68">
            <v>38838</v>
          </cell>
          <cell r="D68">
            <v>-206.31534033</v>
          </cell>
        </row>
        <row r="69">
          <cell r="A69">
            <v>38869</v>
          </cell>
          <cell r="D69">
            <v>-198.60039336</v>
          </cell>
        </row>
        <row r="70">
          <cell r="A70">
            <v>38899</v>
          </cell>
          <cell r="D70">
            <v>-204.1602369</v>
          </cell>
        </row>
        <row r="71">
          <cell r="A71">
            <v>38930</v>
          </cell>
          <cell r="D71">
            <v>-203.06422463000001</v>
          </cell>
        </row>
        <row r="72">
          <cell r="A72">
            <v>38961</v>
          </cell>
          <cell r="D72">
            <v>-195.46121450000001</v>
          </cell>
        </row>
        <row r="73">
          <cell r="A73">
            <v>38991</v>
          </cell>
          <cell r="D73">
            <v>-201.00440841</v>
          </cell>
        </row>
        <row r="74">
          <cell r="A74">
            <v>39022</v>
          </cell>
          <cell r="D74">
            <v>-193.54990688000001</v>
          </cell>
        </row>
        <row r="75">
          <cell r="A75">
            <v>39052</v>
          </cell>
          <cell r="D75">
            <v>-199.03279567000001</v>
          </cell>
        </row>
        <row r="76">
          <cell r="A76">
            <v>39083</v>
          </cell>
          <cell r="D76">
            <v>-198.03352190000001</v>
          </cell>
        </row>
        <row r="77">
          <cell r="A77">
            <v>39114</v>
          </cell>
          <cell r="D77">
            <v>-177.96808479000001</v>
          </cell>
        </row>
        <row r="78">
          <cell r="A78">
            <v>39142</v>
          </cell>
          <cell r="D78">
            <v>-196.13679671</v>
          </cell>
        </row>
        <row r="79">
          <cell r="A79">
            <v>39173</v>
          </cell>
          <cell r="D79">
            <v>-188.84801117999999</v>
          </cell>
        </row>
        <row r="80">
          <cell r="A80">
            <v>39203</v>
          </cell>
          <cell r="D80">
            <v>-194.18297294000001</v>
          </cell>
        </row>
        <row r="81">
          <cell r="A81">
            <v>39234</v>
          </cell>
          <cell r="D81">
            <v>-186.96087501</v>
          </cell>
        </row>
        <row r="82">
          <cell r="A82">
            <v>39264</v>
          </cell>
          <cell r="D82">
            <v>-192.23663511999999</v>
          </cell>
        </row>
        <row r="83">
          <cell r="A83">
            <v>39295</v>
          </cell>
          <cell r="D83">
            <v>-191.25043554000001</v>
          </cell>
        </row>
        <row r="84">
          <cell r="A84">
            <v>39326</v>
          </cell>
          <cell r="D84">
            <v>-184.12861398000001</v>
          </cell>
        </row>
        <row r="85">
          <cell r="A85">
            <v>39356</v>
          </cell>
          <cell r="D85">
            <v>-189.31570481</v>
          </cell>
        </row>
        <row r="86">
          <cell r="A86">
            <v>39387</v>
          </cell>
          <cell r="D86">
            <v>-182.2601603</v>
          </cell>
        </row>
        <row r="87">
          <cell r="A87">
            <v>39417</v>
          </cell>
          <cell r="D87">
            <v>-187.38887568000001</v>
          </cell>
        </row>
        <row r="88">
          <cell r="A88">
            <v>39448</v>
          </cell>
          <cell r="D88">
            <v>-186.41274673000001</v>
          </cell>
        </row>
        <row r="89">
          <cell r="A89">
            <v>39479</v>
          </cell>
          <cell r="D89">
            <v>-173.47493209000001</v>
          </cell>
        </row>
        <row r="90">
          <cell r="A90">
            <v>39508</v>
          </cell>
          <cell r="D90">
            <v>-184.52945629999999</v>
          </cell>
        </row>
        <row r="91">
          <cell r="A91">
            <v>39539</v>
          </cell>
          <cell r="D91">
            <v>-177.63828172999999</v>
          </cell>
        </row>
        <row r="92">
          <cell r="A92">
            <v>39569</v>
          </cell>
          <cell r="D92">
            <v>-182.62300472999999</v>
          </cell>
        </row>
        <row r="93">
          <cell r="A93">
            <v>39600</v>
          </cell>
          <cell r="D93">
            <v>-175.79746410000001</v>
          </cell>
        </row>
        <row r="94">
          <cell r="A94">
            <v>39630</v>
          </cell>
          <cell r="D94">
            <v>-180.72499909999999</v>
          </cell>
        </row>
        <row r="95">
          <cell r="A95">
            <v>39661</v>
          </cell>
          <cell r="D95">
            <v>-179.76372355999999</v>
          </cell>
        </row>
        <row r="96">
          <cell r="A96">
            <v>39692</v>
          </cell>
          <cell r="D96">
            <v>-173.03679381000001</v>
          </cell>
        </row>
        <row r="97">
          <cell r="A97">
            <v>39722</v>
          </cell>
          <cell r="D97">
            <v>-177.87873687000001</v>
          </cell>
        </row>
        <row r="98">
          <cell r="A98">
            <v>39753</v>
          </cell>
          <cell r="D98">
            <v>-171.21693038000001</v>
          </cell>
        </row>
        <row r="99">
          <cell r="A99">
            <v>39783</v>
          </cell>
          <cell r="D99">
            <v>-176.00256332000001</v>
          </cell>
        </row>
        <row r="100">
          <cell r="A100">
            <v>39814</v>
          </cell>
          <cell r="D100">
            <v>-175.05252103999999</v>
          </cell>
        </row>
        <row r="101">
          <cell r="A101">
            <v>39845</v>
          </cell>
          <cell r="D101">
            <v>-157.25595680000001</v>
          </cell>
        </row>
        <row r="102">
          <cell r="A102">
            <v>39873</v>
          </cell>
          <cell r="D102">
            <v>-173.25082993000001</v>
          </cell>
        </row>
        <row r="103">
          <cell r="A103">
            <v>39904</v>
          </cell>
          <cell r="D103">
            <v>-166.74929399999999</v>
          </cell>
        </row>
        <row r="104">
          <cell r="A104">
            <v>39934</v>
          </cell>
          <cell r="D104">
            <v>-171.39707224</v>
          </cell>
        </row>
        <row r="105">
          <cell r="A105">
            <v>39965</v>
          </cell>
          <cell r="D105">
            <v>-164.95988725999999</v>
          </cell>
        </row>
        <row r="106">
          <cell r="A106">
            <v>39995</v>
          </cell>
          <cell r="D106">
            <v>-169.55260335</v>
          </cell>
        </row>
        <row r="107">
          <cell r="A107">
            <v>40026</v>
          </cell>
          <cell r="D107">
            <v>-168.61885183000001</v>
          </cell>
        </row>
        <row r="108">
          <cell r="A108">
            <v>40057</v>
          </cell>
          <cell r="D108">
            <v>-162.27827360000001</v>
          </cell>
        </row>
        <row r="109">
          <cell r="A109">
            <v>40087</v>
          </cell>
          <cell r="D109">
            <v>-166.78863676</v>
          </cell>
        </row>
        <row r="110">
          <cell r="A110">
            <v>40118</v>
          </cell>
          <cell r="D110">
            <v>-160.51180836</v>
          </cell>
        </row>
        <row r="111">
          <cell r="A111">
            <v>40148</v>
          </cell>
          <cell r="D111">
            <v>-164.96802991999999</v>
          </cell>
        </row>
        <row r="112">
          <cell r="A112">
            <v>40179</v>
          </cell>
          <cell r="D112">
            <v>-164.04652486000001</v>
          </cell>
        </row>
        <row r="113">
          <cell r="A113">
            <v>40210</v>
          </cell>
          <cell r="D113">
            <v>-147.34101127</v>
          </cell>
        </row>
        <row r="114">
          <cell r="A114">
            <v>40238</v>
          </cell>
          <cell r="D114">
            <v>-162.29969122</v>
          </cell>
        </row>
        <row r="115">
          <cell r="A115">
            <v>40269</v>
          </cell>
          <cell r="D115">
            <v>-156.17958343999999</v>
          </cell>
        </row>
        <row r="116">
          <cell r="A116">
            <v>40299</v>
          </cell>
          <cell r="D116">
            <v>-160.50338536999999</v>
          </cell>
        </row>
        <row r="117">
          <cell r="A117">
            <v>40330</v>
          </cell>
          <cell r="D117">
            <v>-154.44613611</v>
          </cell>
        </row>
        <row r="118">
          <cell r="A118">
            <v>40360</v>
          </cell>
          <cell r="D118">
            <v>-158.71709694</v>
          </cell>
        </row>
        <row r="119">
          <cell r="A119">
            <v>40391</v>
          </cell>
          <cell r="D119">
            <v>-157.81318569000001</v>
          </cell>
        </row>
        <row r="120">
          <cell r="A120">
            <v>40422</v>
          </cell>
          <cell r="D120">
            <v>-151.85022999</v>
          </cell>
        </row>
        <row r="121">
          <cell r="A121">
            <v>40452</v>
          </cell>
          <cell r="D121">
            <v>-156.04221391999999</v>
          </cell>
        </row>
        <row r="122">
          <cell r="A122">
            <v>40483</v>
          </cell>
          <cell r="D122">
            <v>-150.14143385</v>
          </cell>
        </row>
        <row r="123">
          <cell r="A123">
            <v>40513</v>
          </cell>
          <cell r="D123">
            <v>-154.28153105999999</v>
          </cell>
        </row>
        <row r="124">
          <cell r="A124">
            <v>40544</v>
          </cell>
          <cell r="D124">
            <v>-60.453995140000004</v>
          </cell>
        </row>
        <row r="125">
          <cell r="A125">
            <v>40575</v>
          </cell>
          <cell r="D125">
            <v>-54.28746512</v>
          </cell>
        </row>
        <row r="126">
          <cell r="A126">
            <v>40603</v>
          </cell>
          <cell r="D126">
            <v>-59.788753700000001</v>
          </cell>
        </row>
        <row r="127">
          <cell r="A127">
            <v>40634</v>
          </cell>
          <cell r="D127">
            <v>-57.523330520000002</v>
          </cell>
        </row>
        <row r="128">
          <cell r="A128">
            <v>40664</v>
          </cell>
          <cell r="D128">
            <v>-59.105047089999999</v>
          </cell>
        </row>
        <row r="129">
          <cell r="A129">
            <v>40695</v>
          </cell>
          <cell r="D129">
            <v>-56.863735419999998</v>
          </cell>
        </row>
        <row r="130">
          <cell r="A130">
            <v>40725</v>
          </cell>
          <cell r="D130">
            <v>-58.425530999999999</v>
          </cell>
        </row>
        <row r="131">
          <cell r="A131">
            <v>40756</v>
          </cell>
          <cell r="D131">
            <v>-58.081820729999997</v>
          </cell>
        </row>
        <row r="132">
          <cell r="A132">
            <v>40787</v>
          </cell>
          <cell r="D132">
            <v>-55.878351270000003</v>
          </cell>
        </row>
        <row r="133">
          <cell r="A133">
            <v>40817</v>
          </cell>
          <cell r="D133">
            <v>-57.436866739999999</v>
          </cell>
        </row>
        <row r="134">
          <cell r="A134">
            <v>40848</v>
          </cell>
          <cell r="D134">
            <v>-55.281157450000002</v>
          </cell>
        </row>
        <row r="135">
          <cell r="A135">
            <v>40878</v>
          </cell>
          <cell r="D135">
            <v>-56.822143019999999</v>
          </cell>
        </row>
        <row r="136">
          <cell r="A136">
            <v>40909</v>
          </cell>
          <cell r="D136">
            <v>-56.511591350000003</v>
          </cell>
        </row>
        <row r="137">
          <cell r="A137">
            <v>40940</v>
          </cell>
          <cell r="D137">
            <v>-52.576329540000003</v>
          </cell>
        </row>
        <row r="138">
          <cell r="A138">
            <v>40969</v>
          </cell>
          <cell r="D138">
            <v>-55.914054880000002</v>
          </cell>
        </row>
        <row r="139">
          <cell r="A139">
            <v>41000</v>
          </cell>
          <cell r="D139">
            <v>-53.813369739999999</v>
          </cell>
        </row>
        <row r="140">
          <cell r="A140">
            <v>41030</v>
          </cell>
          <cell r="D140">
            <v>-55.311321769999999</v>
          </cell>
        </row>
        <row r="141">
          <cell r="A141">
            <v>41061</v>
          </cell>
          <cell r="D141">
            <v>-53.232435879999997</v>
          </cell>
        </row>
        <row r="142">
          <cell r="A142">
            <v>41091</v>
          </cell>
          <cell r="D142">
            <v>-54.713376199999999</v>
          </cell>
        </row>
        <row r="143">
          <cell r="A143">
            <v>41122</v>
          </cell>
          <cell r="D143">
            <v>-54.41133232</v>
          </cell>
        </row>
        <row r="144">
          <cell r="A144">
            <v>41153</v>
          </cell>
          <cell r="D144">
            <v>-52.36501861</v>
          </cell>
        </row>
        <row r="145">
          <cell r="A145">
            <v>41183</v>
          </cell>
          <cell r="D145">
            <v>-53.820579840000001</v>
          </cell>
        </row>
        <row r="146">
          <cell r="A146">
            <v>41214</v>
          </cell>
          <cell r="D146">
            <v>-51.795660890000001</v>
          </cell>
        </row>
        <row r="147">
          <cell r="A147">
            <v>41244</v>
          </cell>
          <cell r="D147">
            <v>-53.234578040000002</v>
          </cell>
        </row>
        <row r="148">
          <cell r="A148">
            <v>41275</v>
          </cell>
          <cell r="D148">
            <v>-52.938589610000001</v>
          </cell>
        </row>
        <row r="149">
          <cell r="A149">
            <v>41306</v>
          </cell>
          <cell r="D149">
            <v>-47.549258709999997</v>
          </cell>
        </row>
        <row r="150">
          <cell r="A150">
            <v>41334</v>
          </cell>
          <cell r="D150">
            <v>-52.37862836</v>
          </cell>
        </row>
        <row r="151">
          <cell r="A151">
            <v>41365</v>
          </cell>
          <cell r="D151">
            <v>-50.40597975</v>
          </cell>
        </row>
        <row r="152">
          <cell r="A152">
            <v>41395</v>
          </cell>
          <cell r="D152">
            <v>-51.804320529999998</v>
          </cell>
        </row>
        <row r="153">
          <cell r="A153">
            <v>41426</v>
          </cell>
          <cell r="D153">
            <v>-49.852509769999998</v>
          </cell>
        </row>
        <row r="154">
          <cell r="A154">
            <v>41456</v>
          </cell>
          <cell r="D154">
            <v>-51.234709389999999</v>
          </cell>
        </row>
        <row r="155">
          <cell r="A155">
            <v>41487</v>
          </cell>
          <cell r="D155">
            <v>-50.947029639999997</v>
          </cell>
        </row>
        <row r="156">
          <cell r="A156">
            <v>41518</v>
          </cell>
          <cell r="D156">
            <v>-49.026345050000003</v>
          </cell>
        </row>
        <row r="157">
          <cell r="A157">
            <v>41548</v>
          </cell>
          <cell r="D157">
            <v>-50.384471410000003</v>
          </cell>
        </row>
        <row r="158">
          <cell r="A158">
            <v>41579</v>
          </cell>
          <cell r="D158">
            <v>-48.48422557</v>
          </cell>
        </row>
        <row r="159">
          <cell r="A159">
            <v>41609</v>
          </cell>
          <cell r="D159">
            <v>-49.826568899999998</v>
          </cell>
        </row>
        <row r="160">
          <cell r="A160">
            <v>41640</v>
          </cell>
          <cell r="D160">
            <v>-49.544823520000001</v>
          </cell>
        </row>
        <row r="161">
          <cell r="A161">
            <v>41671</v>
          </cell>
          <cell r="D161">
            <v>-44.49676359</v>
          </cell>
        </row>
        <row r="162">
          <cell r="A162">
            <v>41699</v>
          </cell>
          <cell r="D162">
            <v>-49.011900359999998</v>
          </cell>
        </row>
        <row r="163">
          <cell r="A163">
            <v>41730</v>
          </cell>
          <cell r="D163">
            <v>-47.161568269999997</v>
          </cell>
        </row>
        <row r="164">
          <cell r="A164">
            <v>41760</v>
          </cell>
          <cell r="D164">
            <v>-48.465449880000001</v>
          </cell>
        </row>
        <row r="165">
          <cell r="A165">
            <v>41791</v>
          </cell>
          <cell r="D165">
            <v>-46.635007809999998</v>
          </cell>
        </row>
        <row r="166">
          <cell r="A166">
            <v>41821</v>
          </cell>
          <cell r="D166">
            <v>-47.923595689999999</v>
          </cell>
        </row>
        <row r="167">
          <cell r="A167">
            <v>41852</v>
          </cell>
          <cell r="D167">
            <v>-47.649982960000003</v>
          </cell>
        </row>
        <row r="168">
          <cell r="A168">
            <v>41883</v>
          </cell>
          <cell r="D168">
            <v>-45.849242310000001</v>
          </cell>
        </row>
        <row r="169">
          <cell r="A169">
            <v>41913</v>
          </cell>
          <cell r="D169">
            <v>-47.115027429999998</v>
          </cell>
        </row>
        <row r="170">
          <cell r="A170">
            <v>41944</v>
          </cell>
          <cell r="D170">
            <v>-45.333784110000003</v>
          </cell>
        </row>
        <row r="171">
          <cell r="A171">
            <v>41974</v>
          </cell>
          <cell r="D171">
            <v>-46.58462351</v>
          </cell>
        </row>
        <row r="172">
          <cell r="A172">
            <v>42005</v>
          </cell>
          <cell r="D172">
            <v>-46.316812460000001</v>
          </cell>
        </row>
        <row r="173">
          <cell r="A173">
            <v>42036</v>
          </cell>
          <cell r="D173">
            <v>-41.593701780000004</v>
          </cell>
        </row>
        <row r="174">
          <cell r="A174">
            <v>42064</v>
          </cell>
          <cell r="D174">
            <v>-45.810333559999997</v>
          </cell>
        </row>
        <row r="175">
          <cell r="A175">
            <v>42095</v>
          </cell>
          <cell r="D175">
            <v>-44.076685099999999</v>
          </cell>
        </row>
        <row r="176">
          <cell r="A176">
            <v>42125</v>
          </cell>
          <cell r="D176">
            <v>-45.291117929999999</v>
          </cell>
        </row>
        <row r="177">
          <cell r="A177">
            <v>42156</v>
          </cell>
          <cell r="D177">
            <v>-43.576427549999998</v>
          </cell>
        </row>
        <row r="178">
          <cell r="A178">
            <v>42186</v>
          </cell>
          <cell r="D178">
            <v>-44.776389680000001</v>
          </cell>
        </row>
        <row r="179">
          <cell r="A179">
            <v>42217</v>
          </cell>
          <cell r="D179">
            <v>-44.516520110000002</v>
          </cell>
        </row>
        <row r="180">
          <cell r="A180">
            <v>42248</v>
          </cell>
          <cell r="D180">
            <v>-42.830131020000003</v>
          </cell>
        </row>
        <row r="181">
          <cell r="A181">
            <v>42278</v>
          </cell>
          <cell r="D181">
            <v>-44.008523769999996</v>
          </cell>
        </row>
        <row r="182">
          <cell r="A182">
            <v>42309</v>
          </cell>
          <cell r="D182">
            <v>-42.340707350000002</v>
          </cell>
        </row>
        <row r="183">
          <cell r="A183">
            <v>42339</v>
          </cell>
          <cell r="D183">
            <v>-43.504966889999999</v>
          </cell>
        </row>
        <row r="184">
          <cell r="A184">
            <v>42370</v>
          </cell>
          <cell r="D184">
            <v>0</v>
          </cell>
        </row>
        <row r="185">
          <cell r="A185">
            <v>42401</v>
          </cell>
          <cell r="D185">
            <v>0</v>
          </cell>
        </row>
        <row r="186">
          <cell r="A186">
            <v>42430</v>
          </cell>
          <cell r="D186">
            <v>0</v>
          </cell>
        </row>
        <row r="187">
          <cell r="A187">
            <v>42461</v>
          </cell>
          <cell r="D187">
            <v>0</v>
          </cell>
        </row>
        <row r="188">
          <cell r="A188">
            <v>42491</v>
          </cell>
          <cell r="D188">
            <v>0</v>
          </cell>
        </row>
        <row r="200">
          <cell r="A200">
            <v>37164</v>
          </cell>
          <cell r="D200">
            <v>1.1367490000000001E-2</v>
          </cell>
        </row>
        <row r="201">
          <cell r="A201">
            <v>37165</v>
          </cell>
          <cell r="D201">
            <v>1.170768E-2</v>
          </cell>
        </row>
        <row r="202">
          <cell r="A202">
            <v>37196</v>
          </cell>
          <cell r="D202">
            <v>1.129162E-2</v>
          </cell>
        </row>
        <row r="203">
          <cell r="A203">
            <v>37226</v>
          </cell>
          <cell r="D203">
            <v>1.1630670000000001E-2</v>
          </cell>
        </row>
        <row r="204">
          <cell r="A204">
            <v>37257</v>
          </cell>
          <cell r="D204">
            <v>-290.51995983</v>
          </cell>
        </row>
        <row r="205">
          <cell r="A205">
            <v>37288</v>
          </cell>
          <cell r="D205">
            <v>-261.56087153999999</v>
          </cell>
        </row>
        <row r="206">
          <cell r="A206">
            <v>37316</v>
          </cell>
          <cell r="D206">
            <v>-288.75320488</v>
          </cell>
        </row>
        <row r="207">
          <cell r="A207">
            <v>37347</v>
          </cell>
          <cell r="D207">
            <v>-278.53716997999999</v>
          </cell>
        </row>
        <row r="208">
          <cell r="A208">
            <v>37377</v>
          </cell>
          <cell r="D208">
            <v>-286.89578793999999</v>
          </cell>
        </row>
        <row r="209">
          <cell r="A209">
            <v>37408</v>
          </cell>
          <cell r="D209">
            <v>-276.71454495</v>
          </cell>
        </row>
        <row r="210">
          <cell r="A210">
            <v>37438</v>
          </cell>
          <cell r="D210">
            <v>-284.98885116000002</v>
          </cell>
        </row>
        <row r="211">
          <cell r="A211">
            <v>37469</v>
          </cell>
          <cell r="D211">
            <v>-283.97232688999998</v>
          </cell>
        </row>
        <row r="212">
          <cell r="A212">
            <v>37500</v>
          </cell>
          <cell r="D212">
            <v>-273.81824232999998</v>
          </cell>
        </row>
        <row r="213">
          <cell r="A213">
            <v>37530</v>
          </cell>
          <cell r="D213">
            <v>-281.91542141000002</v>
          </cell>
        </row>
        <row r="214">
          <cell r="A214">
            <v>37561</v>
          </cell>
          <cell r="D214">
            <v>-271.74509588000001</v>
          </cell>
        </row>
        <row r="215">
          <cell r="A215">
            <v>37591</v>
          </cell>
          <cell r="D215">
            <v>-279.70943254999997</v>
          </cell>
        </row>
        <row r="216">
          <cell r="A216">
            <v>37622</v>
          </cell>
          <cell r="D216">
            <v>-205.25566459999999</v>
          </cell>
        </row>
        <row r="217">
          <cell r="A217">
            <v>37653</v>
          </cell>
          <cell r="D217">
            <v>-184.61614710000001</v>
          </cell>
        </row>
        <row r="218">
          <cell r="A218">
            <v>37681</v>
          </cell>
          <cell r="D218">
            <v>-203.60920947</v>
          </cell>
        </row>
        <row r="219">
          <cell r="A219">
            <v>37712</v>
          </cell>
          <cell r="D219">
            <v>-196.18591006</v>
          </cell>
        </row>
        <row r="220">
          <cell r="A220">
            <v>37742</v>
          </cell>
          <cell r="D220">
            <v>-201.85817746999999</v>
          </cell>
        </row>
        <row r="221">
          <cell r="A221">
            <v>37773</v>
          </cell>
          <cell r="D221">
            <v>-194.46755300000001</v>
          </cell>
        </row>
        <row r="222">
          <cell r="A222">
            <v>37803</v>
          </cell>
          <cell r="D222">
            <v>-200.05912203</v>
          </cell>
        </row>
        <row r="223">
          <cell r="A223">
            <v>37834</v>
          </cell>
          <cell r="D223">
            <v>-199.12695586000001</v>
          </cell>
        </row>
        <row r="224">
          <cell r="A224">
            <v>37865</v>
          </cell>
          <cell r="D224">
            <v>-191.79856108000001</v>
          </cell>
        </row>
        <row r="225">
          <cell r="A225">
            <v>37895</v>
          </cell>
          <cell r="D225">
            <v>-197.33629131999999</v>
          </cell>
        </row>
        <row r="226">
          <cell r="A226">
            <v>37926</v>
          </cell>
          <cell r="D226">
            <v>-190.1090226</v>
          </cell>
        </row>
        <row r="227">
          <cell r="A227">
            <v>37956</v>
          </cell>
          <cell r="D227">
            <v>-195.57849668</v>
          </cell>
        </row>
        <row r="228">
          <cell r="A228">
            <v>37987</v>
          </cell>
          <cell r="D228">
            <v>-166.86522794000001</v>
          </cell>
        </row>
        <row r="229">
          <cell r="A229">
            <v>38018</v>
          </cell>
          <cell r="D229">
            <v>-155.37136704</v>
          </cell>
        </row>
        <row r="230">
          <cell r="A230">
            <v>38047</v>
          </cell>
          <cell r="D230">
            <v>-165.35373938000001</v>
          </cell>
        </row>
        <row r="231">
          <cell r="A231">
            <v>38078</v>
          </cell>
          <cell r="D231">
            <v>-159.25699127999999</v>
          </cell>
        </row>
        <row r="232">
          <cell r="A232">
            <v>38108</v>
          </cell>
          <cell r="D232">
            <v>-163.79823372000001</v>
          </cell>
        </row>
        <row r="233">
          <cell r="A233">
            <v>38139</v>
          </cell>
          <cell r="D233">
            <v>-157.74262981999999</v>
          </cell>
        </row>
        <row r="234">
          <cell r="A234">
            <v>38169</v>
          </cell>
          <cell r="D234">
            <v>-162.22456210000001</v>
          </cell>
        </row>
        <row r="235">
          <cell r="A235">
            <v>38200</v>
          </cell>
          <cell r="D235">
            <v>-161.41812898000001</v>
          </cell>
        </row>
        <row r="236">
          <cell r="A236">
            <v>38231</v>
          </cell>
          <cell r="D236">
            <v>-155.42829897999999</v>
          </cell>
        </row>
        <row r="237">
          <cell r="A237">
            <v>38261</v>
          </cell>
          <cell r="D237">
            <v>-159.87938136</v>
          </cell>
        </row>
        <row r="238">
          <cell r="A238">
            <v>38292</v>
          </cell>
          <cell r="D238">
            <v>-153.99073428</v>
          </cell>
        </row>
        <row r="239">
          <cell r="A239">
            <v>38322</v>
          </cell>
          <cell r="D239">
            <v>-158.39117529999999</v>
          </cell>
        </row>
        <row r="240">
          <cell r="A240">
            <v>38353</v>
          </cell>
          <cell r="D240">
            <v>-144.49677506</v>
          </cell>
        </row>
        <row r="241">
          <cell r="A241">
            <v>38384</v>
          </cell>
          <cell r="D241">
            <v>-129.88427988999999</v>
          </cell>
        </row>
        <row r="242">
          <cell r="A242">
            <v>38412</v>
          </cell>
          <cell r="D242">
            <v>-143.17053795000001</v>
          </cell>
        </row>
        <row r="243">
          <cell r="A243">
            <v>38443</v>
          </cell>
          <cell r="D243">
            <v>-137.87622092000001</v>
          </cell>
        </row>
        <row r="244">
          <cell r="A244">
            <v>38473</v>
          </cell>
          <cell r="D244">
            <v>-141.79518969</v>
          </cell>
        </row>
        <row r="245">
          <cell r="A245">
            <v>38504</v>
          </cell>
          <cell r="D245">
            <v>-136.54329999000001</v>
          </cell>
        </row>
        <row r="246">
          <cell r="A246">
            <v>38534</v>
          </cell>
          <cell r="D246">
            <v>-140.41599198</v>
          </cell>
        </row>
        <row r="247">
          <cell r="A247">
            <v>38565</v>
          </cell>
          <cell r="D247">
            <v>-139.71373341</v>
          </cell>
        </row>
        <row r="248">
          <cell r="A248">
            <v>38596</v>
          </cell>
          <cell r="D248">
            <v>-134.52641301</v>
          </cell>
        </row>
        <row r="249">
          <cell r="A249">
            <v>38626</v>
          </cell>
          <cell r="D249">
            <v>-138.32943950999999</v>
          </cell>
        </row>
        <row r="250">
          <cell r="A250">
            <v>38657</v>
          </cell>
          <cell r="D250">
            <v>-133.18529663999999</v>
          </cell>
        </row>
        <row r="251">
          <cell r="A251">
            <v>38687</v>
          </cell>
          <cell r="D251">
            <v>-136.94223323</v>
          </cell>
        </row>
        <row r="252">
          <cell r="A252">
            <v>38718</v>
          </cell>
          <cell r="D252">
            <v>-111.46603231</v>
          </cell>
        </row>
        <row r="253">
          <cell r="A253">
            <v>38749</v>
          </cell>
          <cell r="D253">
            <v>-100.1568321</v>
          </cell>
        </row>
        <row r="254">
          <cell r="A254">
            <v>38777</v>
          </cell>
          <cell r="D254">
            <v>-110.36536092</v>
          </cell>
        </row>
        <row r="255">
          <cell r="A255">
            <v>38808</v>
          </cell>
          <cell r="D255">
            <v>-106.24491298</v>
          </cell>
        </row>
        <row r="256">
          <cell r="A256">
            <v>38838</v>
          </cell>
          <cell r="D256">
            <v>-109.22576841999999</v>
          </cell>
        </row>
        <row r="257">
          <cell r="A257">
            <v>38869</v>
          </cell>
          <cell r="D257">
            <v>-105.14138471</v>
          </cell>
        </row>
        <row r="258">
          <cell r="A258">
            <v>38899</v>
          </cell>
          <cell r="D258">
            <v>-108.08483131</v>
          </cell>
        </row>
        <row r="259">
          <cell r="A259">
            <v>38930</v>
          </cell>
          <cell r="D259">
            <v>-107.50458951</v>
          </cell>
        </row>
        <row r="260">
          <cell r="A260">
            <v>38961</v>
          </cell>
          <cell r="D260">
            <v>-103.4794665</v>
          </cell>
        </row>
        <row r="261">
          <cell r="A261">
            <v>38991</v>
          </cell>
          <cell r="D261">
            <v>-106.41409856999999</v>
          </cell>
        </row>
        <row r="262">
          <cell r="A262">
            <v>39022</v>
          </cell>
          <cell r="D262">
            <v>-102.46759776</v>
          </cell>
        </row>
        <row r="263">
          <cell r="A263">
            <v>39052</v>
          </cell>
          <cell r="D263">
            <v>-105.3703036</v>
          </cell>
        </row>
        <row r="264">
          <cell r="A264">
            <v>39083</v>
          </cell>
          <cell r="D264">
            <v>-93.192245610000001</v>
          </cell>
        </row>
        <row r="265">
          <cell r="A265">
            <v>39114</v>
          </cell>
          <cell r="D265">
            <v>-83.749686969999999</v>
          </cell>
        </row>
        <row r="266">
          <cell r="A266">
            <v>39142</v>
          </cell>
          <cell r="D266">
            <v>-92.299669050000006</v>
          </cell>
        </row>
        <row r="267">
          <cell r="A267">
            <v>39173</v>
          </cell>
          <cell r="D267">
            <v>-88.86965232</v>
          </cell>
        </row>
        <row r="268">
          <cell r="A268">
            <v>39203</v>
          </cell>
          <cell r="D268">
            <v>-91.380222549999999</v>
          </cell>
        </row>
        <row r="269">
          <cell r="A269">
            <v>39234</v>
          </cell>
          <cell r="D269">
            <v>-87.981588250000001</v>
          </cell>
        </row>
        <row r="270">
          <cell r="A270">
            <v>39264</v>
          </cell>
          <cell r="D270">
            <v>-90.464298880000001</v>
          </cell>
        </row>
        <row r="271">
          <cell r="A271">
            <v>39295</v>
          </cell>
          <cell r="D271">
            <v>-90.000204949999997</v>
          </cell>
        </row>
        <row r="272">
          <cell r="A272">
            <v>39326</v>
          </cell>
          <cell r="D272">
            <v>-86.648759510000005</v>
          </cell>
        </row>
        <row r="273">
          <cell r="A273">
            <v>39356</v>
          </cell>
          <cell r="D273">
            <v>-89.08974345</v>
          </cell>
        </row>
        <row r="274">
          <cell r="A274">
            <v>39387</v>
          </cell>
          <cell r="D274">
            <v>-85.769487209999994</v>
          </cell>
        </row>
        <row r="275">
          <cell r="A275">
            <v>39417</v>
          </cell>
          <cell r="D275">
            <v>-88.183000309999997</v>
          </cell>
        </row>
        <row r="276">
          <cell r="A276">
            <v>39448</v>
          </cell>
          <cell r="D276">
            <v>-87.723645520000005</v>
          </cell>
        </row>
        <row r="277">
          <cell r="A277">
            <v>39479</v>
          </cell>
          <cell r="D277">
            <v>-81.635262159999996</v>
          </cell>
        </row>
        <row r="278">
          <cell r="A278">
            <v>39508</v>
          </cell>
          <cell r="D278">
            <v>-86.837391210000007</v>
          </cell>
        </row>
        <row r="279">
          <cell r="A279">
            <v>39539</v>
          </cell>
          <cell r="D279">
            <v>-83.594485520000006</v>
          </cell>
        </row>
        <row r="280">
          <cell r="A280">
            <v>39569</v>
          </cell>
          <cell r="D280">
            <v>-85.940237519999997</v>
          </cell>
        </row>
        <row r="281">
          <cell r="A281">
            <v>39600</v>
          </cell>
          <cell r="D281">
            <v>-82.728218400000003</v>
          </cell>
        </row>
        <row r="282">
          <cell r="A282">
            <v>39630</v>
          </cell>
          <cell r="D282">
            <v>-85.047058399999997</v>
          </cell>
        </row>
        <row r="283">
          <cell r="A283">
            <v>39661</v>
          </cell>
          <cell r="D283">
            <v>-84.59469344</v>
          </cell>
        </row>
        <row r="284">
          <cell r="A284">
            <v>39692</v>
          </cell>
          <cell r="D284">
            <v>-81.429079439999995</v>
          </cell>
        </row>
        <row r="285">
          <cell r="A285">
            <v>39722</v>
          </cell>
          <cell r="D285">
            <v>-83.707640870000006</v>
          </cell>
        </row>
        <row r="286">
          <cell r="A286">
            <v>39753</v>
          </cell>
          <cell r="D286">
            <v>-80.572673109999997</v>
          </cell>
        </row>
        <row r="287">
          <cell r="A287">
            <v>39783</v>
          </cell>
          <cell r="D287">
            <v>-82.824735689999997</v>
          </cell>
        </row>
        <row r="288">
          <cell r="A288">
            <v>39814</v>
          </cell>
          <cell r="D288">
            <v>-82.377656950000002</v>
          </cell>
        </row>
        <row r="289">
          <cell r="A289">
            <v>39845</v>
          </cell>
          <cell r="D289">
            <v>-74.002803200000002</v>
          </cell>
        </row>
        <row r="290">
          <cell r="A290">
            <v>39873</v>
          </cell>
          <cell r="D290">
            <v>-81.529802329999995</v>
          </cell>
        </row>
        <row r="291">
          <cell r="A291">
            <v>39904</v>
          </cell>
          <cell r="D291">
            <v>-78.470255989999998</v>
          </cell>
        </row>
        <row r="292">
          <cell r="A292">
            <v>39934</v>
          </cell>
          <cell r="D292">
            <v>-80.657445749999994</v>
          </cell>
        </row>
        <row r="293">
          <cell r="A293">
            <v>39965</v>
          </cell>
          <cell r="D293">
            <v>-77.628182229999993</v>
          </cell>
        </row>
        <row r="294">
          <cell r="A294">
            <v>39995</v>
          </cell>
          <cell r="D294">
            <v>-79.789460390000002</v>
          </cell>
        </row>
        <row r="295">
          <cell r="A295">
            <v>40026</v>
          </cell>
          <cell r="D295">
            <v>-79.350047910000001</v>
          </cell>
        </row>
        <row r="296">
          <cell r="A296">
            <v>40057</v>
          </cell>
          <cell r="D296">
            <v>-76.366246410000002</v>
          </cell>
        </row>
        <row r="297">
          <cell r="A297">
            <v>40087</v>
          </cell>
          <cell r="D297">
            <v>-78.488770239999994</v>
          </cell>
        </row>
        <row r="298">
          <cell r="A298">
            <v>40118</v>
          </cell>
          <cell r="D298">
            <v>-75.534968629999995</v>
          </cell>
        </row>
        <row r="299">
          <cell r="A299">
            <v>40148</v>
          </cell>
          <cell r="D299">
            <v>-77.632014080000005</v>
          </cell>
        </row>
        <row r="300">
          <cell r="A300">
            <v>40179</v>
          </cell>
          <cell r="D300">
            <v>-77.198364639999994</v>
          </cell>
        </row>
        <row r="301">
          <cell r="A301">
            <v>40210</v>
          </cell>
          <cell r="D301">
            <v>-69.336946490000003</v>
          </cell>
        </row>
        <row r="302">
          <cell r="A302">
            <v>40238</v>
          </cell>
          <cell r="D302">
            <v>-76.376325280000003</v>
          </cell>
        </row>
        <row r="303">
          <cell r="A303">
            <v>40269</v>
          </cell>
          <cell r="D303">
            <v>-73.496274569999997</v>
          </cell>
        </row>
        <row r="304">
          <cell r="A304">
            <v>40299</v>
          </cell>
          <cell r="D304">
            <v>-75.531004879999998</v>
          </cell>
        </row>
        <row r="305">
          <cell r="A305">
            <v>40330</v>
          </cell>
          <cell r="D305">
            <v>-72.680534640000005</v>
          </cell>
        </row>
        <row r="306">
          <cell r="A306">
            <v>40360</v>
          </cell>
          <cell r="D306">
            <v>-74.690398569999999</v>
          </cell>
        </row>
        <row r="307">
          <cell r="A307">
            <v>40391</v>
          </cell>
          <cell r="D307">
            <v>-74.265028560000005</v>
          </cell>
        </row>
        <row r="308">
          <cell r="A308">
            <v>40422</v>
          </cell>
          <cell r="D308">
            <v>-71.458931759999999</v>
          </cell>
        </row>
        <row r="309">
          <cell r="A309">
            <v>40452</v>
          </cell>
          <cell r="D309">
            <v>-73.431630069999997</v>
          </cell>
        </row>
        <row r="310">
          <cell r="A310">
            <v>40483</v>
          </cell>
          <cell r="D310">
            <v>-70.654792400000005</v>
          </cell>
        </row>
        <row r="311">
          <cell r="A311">
            <v>40513</v>
          </cell>
          <cell r="D311">
            <v>-72.603073440000003</v>
          </cell>
        </row>
        <row r="312">
          <cell r="A312">
            <v>40544</v>
          </cell>
          <cell r="D312">
            <v>0</v>
          </cell>
        </row>
        <row r="313">
          <cell r="A313">
            <v>40575</v>
          </cell>
          <cell r="D313">
            <v>0</v>
          </cell>
        </row>
        <row r="314">
          <cell r="A314">
            <v>40603</v>
          </cell>
          <cell r="D314">
            <v>0</v>
          </cell>
        </row>
        <row r="315">
          <cell r="A315">
            <v>40634</v>
          </cell>
          <cell r="D315">
            <v>0</v>
          </cell>
        </row>
        <row r="316">
          <cell r="A316">
            <v>40664</v>
          </cell>
          <cell r="D316">
            <v>0</v>
          </cell>
        </row>
        <row r="329">
          <cell r="A329">
            <v>37164</v>
          </cell>
          <cell r="D329">
            <v>2.6825569099999997</v>
          </cell>
        </row>
        <row r="330">
          <cell r="A330">
            <v>37165</v>
          </cell>
          <cell r="D330">
            <v>-535.76374548000001</v>
          </cell>
        </row>
        <row r="331">
          <cell r="A331">
            <v>37196</v>
          </cell>
          <cell r="D331">
            <v>-114.61008678</v>
          </cell>
        </row>
        <row r="332">
          <cell r="A332">
            <v>37226</v>
          </cell>
          <cell r="D332">
            <v>-177.07695459000001</v>
          </cell>
        </row>
        <row r="333">
          <cell r="A333">
            <v>37257</v>
          </cell>
          <cell r="D333">
            <v>19.901089939999999</v>
          </cell>
        </row>
        <row r="334">
          <cell r="A334">
            <v>37288</v>
          </cell>
          <cell r="D334">
            <v>17.91734529</v>
          </cell>
        </row>
        <row r="335">
          <cell r="A335">
            <v>37316</v>
          </cell>
          <cell r="D335">
            <v>19.78006435</v>
          </cell>
        </row>
        <row r="336">
          <cell r="A336">
            <v>37347</v>
          </cell>
          <cell r="D336">
            <v>19.08024936</v>
          </cell>
        </row>
        <row r="337">
          <cell r="A337">
            <v>37377</v>
          </cell>
          <cell r="D337">
            <v>19.652828280000001</v>
          </cell>
        </row>
        <row r="338">
          <cell r="A338">
            <v>37408</v>
          </cell>
          <cell r="D338">
            <v>18.955396560000001</v>
          </cell>
        </row>
        <row r="339">
          <cell r="A339">
            <v>37438</v>
          </cell>
          <cell r="D339">
            <v>19.522199990000001</v>
          </cell>
        </row>
        <row r="340">
          <cell r="A340">
            <v>37469</v>
          </cell>
          <cell r="D340">
            <v>19.452566439999998</v>
          </cell>
        </row>
        <row r="341">
          <cell r="A341">
            <v>37500</v>
          </cell>
          <cell r="D341">
            <v>18.756995119999999</v>
          </cell>
        </row>
        <row r="342">
          <cell r="A342">
            <v>37530</v>
          </cell>
          <cell r="D342">
            <v>19.311665040000001</v>
          </cell>
        </row>
        <row r="343">
          <cell r="A343">
            <v>37561</v>
          </cell>
          <cell r="D343">
            <v>18.614981199999999</v>
          </cell>
        </row>
        <row r="344">
          <cell r="A344">
            <v>37591</v>
          </cell>
          <cell r="D344">
            <v>19.16055124</v>
          </cell>
        </row>
        <row r="345">
          <cell r="A345">
            <v>37622</v>
          </cell>
          <cell r="D345">
            <v>8.0706634699999995</v>
          </cell>
        </row>
        <row r="346">
          <cell r="A346">
            <v>37653</v>
          </cell>
          <cell r="D346">
            <v>7.2591165699999998</v>
          </cell>
        </row>
        <row r="347">
          <cell r="A347">
            <v>37681</v>
          </cell>
          <cell r="D347">
            <v>8.00592477</v>
          </cell>
        </row>
        <row r="348">
          <cell r="A348">
            <v>37712</v>
          </cell>
          <cell r="D348">
            <v>7.71404026</v>
          </cell>
        </row>
        <row r="349">
          <cell r="A349">
            <v>37742</v>
          </cell>
          <cell r="D349">
            <v>7.9370741000000002</v>
          </cell>
        </row>
        <row r="350">
          <cell r="A350">
            <v>37773</v>
          </cell>
          <cell r="D350">
            <v>7.64647436</v>
          </cell>
        </row>
        <row r="351">
          <cell r="A351">
            <v>37803</v>
          </cell>
          <cell r="D351">
            <v>7.8663351500000003</v>
          </cell>
        </row>
        <row r="352">
          <cell r="A352">
            <v>37834</v>
          </cell>
          <cell r="D352">
            <v>7.8296823299999998</v>
          </cell>
        </row>
        <row r="353">
          <cell r="A353">
            <v>37865</v>
          </cell>
          <cell r="D353">
            <v>7.5415294599999996</v>
          </cell>
        </row>
        <row r="354">
          <cell r="A354">
            <v>37895</v>
          </cell>
          <cell r="D354">
            <v>7.7592733100000002</v>
          </cell>
        </row>
        <row r="355">
          <cell r="A355">
            <v>37926</v>
          </cell>
          <cell r="D355">
            <v>7.4750967199999998</v>
          </cell>
        </row>
        <row r="356">
          <cell r="A356">
            <v>37956</v>
          </cell>
          <cell r="D356">
            <v>7.6901567200000001</v>
          </cell>
        </row>
        <row r="357">
          <cell r="A357">
            <v>37987</v>
          </cell>
          <cell r="D357">
            <v>7.6546744100000002</v>
          </cell>
        </row>
        <row r="358">
          <cell r="A358">
            <v>38018</v>
          </cell>
          <cell r="D358">
            <v>7.1274119999999996</v>
          </cell>
        </row>
        <row r="359">
          <cell r="A359">
            <v>38047</v>
          </cell>
          <cell r="D359">
            <v>7.5853373099999999</v>
          </cell>
        </row>
        <row r="360">
          <cell r="A360">
            <v>38078</v>
          </cell>
          <cell r="D360">
            <v>7.30565877</v>
          </cell>
        </row>
        <row r="361">
          <cell r="A361">
            <v>38108</v>
          </cell>
          <cell r="D361">
            <v>7.5139809700000004</v>
          </cell>
        </row>
        <row r="362">
          <cell r="A362">
            <v>38139</v>
          </cell>
          <cell r="D362">
            <v>7.2361898699999996</v>
          </cell>
        </row>
        <row r="363">
          <cell r="A363">
            <v>38169</v>
          </cell>
          <cell r="D363">
            <v>7.4417913200000001</v>
          </cell>
        </row>
        <row r="364">
          <cell r="A364">
            <v>38200</v>
          </cell>
          <cell r="D364">
            <v>7.40479749</v>
          </cell>
        </row>
        <row r="365">
          <cell r="A365">
            <v>38231</v>
          </cell>
          <cell r="D365">
            <v>7.13002365</v>
          </cell>
        </row>
        <row r="366">
          <cell r="A366">
            <v>38261</v>
          </cell>
          <cell r="D366">
            <v>7.3342099200000002</v>
          </cell>
        </row>
        <row r="367">
          <cell r="A367">
            <v>38292</v>
          </cell>
          <cell r="D367">
            <v>7.0640776799999996</v>
          </cell>
        </row>
        <row r="368">
          <cell r="A368">
            <v>38322</v>
          </cell>
          <cell r="D368">
            <v>7.2659408499999998</v>
          </cell>
        </row>
        <row r="369">
          <cell r="A369">
            <v>38353</v>
          </cell>
          <cell r="D369">
            <v>7.2311536900000002</v>
          </cell>
        </row>
        <row r="370">
          <cell r="A370">
            <v>38384</v>
          </cell>
          <cell r="D370">
            <v>6.4998903300000004</v>
          </cell>
        </row>
        <row r="371">
          <cell r="A371">
            <v>38412</v>
          </cell>
          <cell r="D371">
            <v>7.1647838799999999</v>
          </cell>
        </row>
        <row r="372">
          <cell r="A372">
            <v>38443</v>
          </cell>
          <cell r="D372">
            <v>6.8998366500000001</v>
          </cell>
        </row>
        <row r="373">
          <cell r="A373">
            <v>38473</v>
          </cell>
          <cell r="D373">
            <v>7.0959563499999998</v>
          </cell>
        </row>
        <row r="374">
          <cell r="A374">
            <v>38504</v>
          </cell>
          <cell r="D374">
            <v>6.8331323499999996</v>
          </cell>
        </row>
        <row r="375">
          <cell r="A375">
            <v>38534</v>
          </cell>
          <cell r="D375">
            <v>7.0269361899999998</v>
          </cell>
        </row>
        <row r="376">
          <cell r="A376">
            <v>38565</v>
          </cell>
          <cell r="D376">
            <v>6.9917925800000003</v>
          </cell>
        </row>
        <row r="377">
          <cell r="A377">
            <v>38596</v>
          </cell>
          <cell r="D377">
            <v>6.7321998499999998</v>
          </cell>
        </row>
        <row r="378">
          <cell r="A378">
            <v>38626</v>
          </cell>
          <cell r="D378">
            <v>6.9225173900000003</v>
          </cell>
        </row>
        <row r="379">
          <cell r="A379">
            <v>38657</v>
          </cell>
          <cell r="D379">
            <v>6.6650854299999995</v>
          </cell>
        </row>
        <row r="380">
          <cell r="A380">
            <v>38687</v>
          </cell>
          <cell r="D380">
            <v>6.8530964499999998</v>
          </cell>
        </row>
        <row r="381">
          <cell r="A381">
            <v>38718</v>
          </cell>
          <cell r="D381">
            <v>6.8177670199999998</v>
          </cell>
        </row>
        <row r="382">
          <cell r="A382">
            <v>38749</v>
          </cell>
          <cell r="D382">
            <v>6.1260451500000004</v>
          </cell>
        </row>
        <row r="383">
          <cell r="A383">
            <v>38777</v>
          </cell>
          <cell r="D383">
            <v>6.7504449700000002</v>
          </cell>
        </row>
        <row r="384">
          <cell r="A384">
            <v>38808</v>
          </cell>
          <cell r="D384">
            <v>6.4984197300000002</v>
          </cell>
        </row>
        <row r="385">
          <cell r="A385">
            <v>38838</v>
          </cell>
          <cell r="D385">
            <v>6.6807423400000001</v>
          </cell>
        </row>
        <row r="386">
          <cell r="A386">
            <v>38869</v>
          </cell>
          <cell r="D386">
            <v>6.4309229500000002</v>
          </cell>
        </row>
        <row r="387">
          <cell r="A387">
            <v>38899</v>
          </cell>
          <cell r="D387">
            <v>6.6109574599999998</v>
          </cell>
        </row>
        <row r="388">
          <cell r="A388">
            <v>38930</v>
          </cell>
          <cell r="D388">
            <v>6.57546724</v>
          </cell>
        </row>
        <row r="389">
          <cell r="A389">
            <v>38961</v>
          </cell>
          <cell r="D389">
            <v>6.32927251</v>
          </cell>
        </row>
        <row r="390">
          <cell r="A390">
            <v>38991</v>
          </cell>
          <cell r="D390">
            <v>6.5087678899999997</v>
          </cell>
        </row>
        <row r="391">
          <cell r="A391">
            <v>39022</v>
          </cell>
          <cell r="D391">
            <v>6.2673820300000003</v>
          </cell>
        </row>
        <row r="392">
          <cell r="A392">
            <v>39052</v>
          </cell>
          <cell r="D392">
            <v>6.4449246599999999</v>
          </cell>
        </row>
        <row r="393">
          <cell r="A393">
            <v>39083</v>
          </cell>
          <cell r="D393">
            <v>5.0877615499999997</v>
          </cell>
        </row>
        <row r="394">
          <cell r="A394">
            <v>39114</v>
          </cell>
          <cell r="D394">
            <v>4.5722520600000003</v>
          </cell>
        </row>
        <row r="395">
          <cell r="A395">
            <v>39142</v>
          </cell>
          <cell r="D395">
            <v>5.0390319899999998</v>
          </cell>
        </row>
        <row r="396">
          <cell r="A396">
            <v>39173</v>
          </cell>
          <cell r="D396">
            <v>4.8517727700000002</v>
          </cell>
        </row>
        <row r="397">
          <cell r="A397">
            <v>39203</v>
          </cell>
          <cell r="D397">
            <v>4.9888354899999996</v>
          </cell>
        </row>
        <row r="398">
          <cell r="A398">
            <v>39234</v>
          </cell>
          <cell r="D398">
            <v>4.8032895700000005</v>
          </cell>
        </row>
        <row r="399">
          <cell r="A399">
            <v>39264</v>
          </cell>
          <cell r="D399">
            <v>4.9388313200000002</v>
          </cell>
        </row>
        <row r="400">
          <cell r="A400">
            <v>39295</v>
          </cell>
          <cell r="D400">
            <v>4.91349445</v>
          </cell>
        </row>
        <row r="401">
          <cell r="A401">
            <v>39326</v>
          </cell>
          <cell r="D401">
            <v>4.7305247699999997</v>
          </cell>
        </row>
        <row r="402">
          <cell r="A402">
            <v>39356</v>
          </cell>
          <cell r="D402">
            <v>4.8637884900000001</v>
          </cell>
        </row>
        <row r="403">
          <cell r="A403">
            <v>39387</v>
          </cell>
          <cell r="D403">
            <v>4.6825215599999996</v>
          </cell>
        </row>
        <row r="404">
          <cell r="A404">
            <v>39417</v>
          </cell>
          <cell r="D404">
            <v>4.8142855100000004</v>
          </cell>
        </row>
        <row r="405">
          <cell r="A405">
            <v>39448</v>
          </cell>
          <cell r="D405">
            <v>4.7892073799999997</v>
          </cell>
        </row>
        <row r="406">
          <cell r="A406">
            <v>39479</v>
          </cell>
          <cell r="D406">
            <v>4.4568165999999998</v>
          </cell>
        </row>
        <row r="407">
          <cell r="A407">
            <v>39508</v>
          </cell>
          <cell r="D407">
            <v>4.7408229799999999</v>
          </cell>
        </row>
        <row r="408">
          <cell r="A408">
            <v>39539</v>
          </cell>
          <cell r="D408">
            <v>4.5637789499999997</v>
          </cell>
        </row>
        <row r="409">
          <cell r="A409">
            <v>39569</v>
          </cell>
          <cell r="D409">
            <v>4.6918435399999998</v>
          </cell>
        </row>
        <row r="410">
          <cell r="A410">
            <v>39600</v>
          </cell>
          <cell r="D410">
            <v>4.5164857400000002</v>
          </cell>
        </row>
        <row r="411">
          <cell r="A411">
            <v>39630</v>
          </cell>
          <cell r="D411">
            <v>4.6430810899999999</v>
          </cell>
        </row>
        <row r="412">
          <cell r="A412">
            <v>39661</v>
          </cell>
          <cell r="D412">
            <v>4.61838456</v>
          </cell>
        </row>
        <row r="413">
          <cell r="A413">
            <v>39692</v>
          </cell>
          <cell r="D413">
            <v>4.44556021</v>
          </cell>
        </row>
        <row r="414">
          <cell r="A414">
            <v>39722</v>
          </cell>
          <cell r="D414">
            <v>4.5699565800000004</v>
          </cell>
        </row>
        <row r="415">
          <cell r="A415">
            <v>39753</v>
          </cell>
          <cell r="D415">
            <v>4.39880534</v>
          </cell>
        </row>
        <row r="416">
          <cell r="A416">
            <v>39783</v>
          </cell>
          <cell r="D416">
            <v>4.5217550299999996</v>
          </cell>
        </row>
        <row r="417">
          <cell r="A417">
            <v>39814</v>
          </cell>
          <cell r="D417">
            <v>4.4973470999999998</v>
          </cell>
        </row>
        <row r="418">
          <cell r="A418">
            <v>39845</v>
          </cell>
          <cell r="D418">
            <v>4.04012817</v>
          </cell>
        </row>
        <row r="419">
          <cell r="A419">
            <v>39873</v>
          </cell>
          <cell r="D419">
            <v>4.4510591100000001</v>
          </cell>
        </row>
        <row r="420">
          <cell r="A420">
            <v>39904</v>
          </cell>
          <cell r="D420">
            <v>4.2840254399999997</v>
          </cell>
        </row>
        <row r="421">
          <cell r="A421">
            <v>39934</v>
          </cell>
          <cell r="D421">
            <v>4.4034334399999997</v>
          </cell>
        </row>
        <row r="422">
          <cell r="A422">
            <v>39965</v>
          </cell>
          <cell r="D422">
            <v>4.2380530500000004</v>
          </cell>
        </row>
        <row r="423">
          <cell r="A423">
            <v>39995</v>
          </cell>
          <cell r="D423">
            <v>4.3560464300000001</v>
          </cell>
        </row>
        <row r="424">
          <cell r="A424">
            <v>40026</v>
          </cell>
          <cell r="D424">
            <v>4.3320570299999996</v>
          </cell>
        </row>
        <row r="425">
          <cell r="A425">
            <v>40057</v>
          </cell>
          <cell r="D425">
            <v>4.1691586000000003</v>
          </cell>
        </row>
        <row r="426">
          <cell r="A426">
            <v>40087</v>
          </cell>
          <cell r="D426">
            <v>4.2850362100000003</v>
          </cell>
        </row>
        <row r="427">
          <cell r="A427">
            <v>40118</v>
          </cell>
          <cell r="D427">
            <v>4.1237756000000001</v>
          </cell>
        </row>
        <row r="428">
          <cell r="A428">
            <v>40148</v>
          </cell>
          <cell r="D428">
            <v>4.23826225</v>
          </cell>
        </row>
        <row r="429">
          <cell r="A429">
            <v>40179</v>
          </cell>
          <cell r="D429">
            <v>4.2145874699999997</v>
          </cell>
        </row>
        <row r="430">
          <cell r="A430">
            <v>40210</v>
          </cell>
          <cell r="D430">
            <v>3.7853991799999998</v>
          </cell>
        </row>
        <row r="431">
          <cell r="A431">
            <v>40238</v>
          </cell>
          <cell r="D431">
            <v>4.1697088400000002</v>
          </cell>
        </row>
        <row r="432">
          <cell r="A432">
            <v>40269</v>
          </cell>
          <cell r="D432">
            <v>4.0124746099999999</v>
          </cell>
        </row>
        <row r="433">
          <cell r="A433">
            <v>40299</v>
          </cell>
          <cell r="D433">
            <v>4.1235592099999998</v>
          </cell>
        </row>
        <row r="434">
          <cell r="A434">
            <v>40330</v>
          </cell>
          <cell r="D434">
            <v>3.9679399000000002</v>
          </cell>
        </row>
        <row r="435">
          <cell r="A435">
            <v>40360</v>
          </cell>
          <cell r="D435">
            <v>4.0776669300000004</v>
          </cell>
        </row>
        <row r="436">
          <cell r="A436">
            <v>40391</v>
          </cell>
          <cell r="D436">
            <v>4.05444417</v>
          </cell>
        </row>
        <row r="437">
          <cell r="A437">
            <v>40422</v>
          </cell>
          <cell r="D437">
            <v>3.90124739</v>
          </cell>
        </row>
        <row r="438">
          <cell r="A438">
            <v>40452</v>
          </cell>
          <cell r="D438">
            <v>4.0089453900000001</v>
          </cell>
        </row>
        <row r="439">
          <cell r="A439">
            <v>40483</v>
          </cell>
          <cell r="D439">
            <v>3.8573459999999997</v>
          </cell>
        </row>
        <row r="440">
          <cell r="A440">
            <v>40513</v>
          </cell>
          <cell r="D440">
            <v>3.9637109600000002</v>
          </cell>
        </row>
        <row r="441">
          <cell r="A441">
            <v>40544</v>
          </cell>
          <cell r="D441">
            <v>0</v>
          </cell>
        </row>
        <row r="442">
          <cell r="A442">
            <v>40575</v>
          </cell>
          <cell r="D442">
            <v>0</v>
          </cell>
        </row>
        <row r="443">
          <cell r="A443">
            <v>40603</v>
          </cell>
          <cell r="D443">
            <v>0</v>
          </cell>
        </row>
        <row r="444">
          <cell r="A444">
            <v>40634</v>
          </cell>
          <cell r="D444">
            <v>0</v>
          </cell>
        </row>
        <row r="445">
          <cell r="A445">
            <v>40664</v>
          </cell>
          <cell r="D445">
            <v>0</v>
          </cell>
        </row>
      </sheetData>
      <sheetData sheetId="3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U30"/>
  <sheetViews>
    <sheetView tabSelected="1" topLeftCell="B1" workbookViewId="0">
      <selection activeCell="N10" sqref="N10"/>
    </sheetView>
  </sheetViews>
  <sheetFormatPr defaultRowHeight="13.2" x14ac:dyDescent="0.25"/>
  <cols>
    <col min="1" max="1" width="9.109375" hidden="1" customWidth="1"/>
    <col min="2" max="2" width="9.88671875" customWidth="1"/>
    <col min="3" max="3" width="13.33203125" customWidth="1"/>
    <col min="4" max="4" width="7.88671875" hidden="1" customWidth="1"/>
    <col min="5" max="5" width="11.5546875" customWidth="1"/>
    <col min="6" max="6" width="11.6640625" customWidth="1"/>
    <col min="7" max="7" width="14.6640625" customWidth="1"/>
    <col min="8" max="8" width="10" customWidth="1"/>
    <col min="9" max="9" width="11.44140625" bestFit="1" customWidth="1"/>
    <col min="10" max="10" width="10" customWidth="1"/>
    <col min="11" max="11" width="10.88671875" customWidth="1"/>
    <col min="12" max="12" width="12.44140625" customWidth="1"/>
    <col min="13" max="13" width="10.44140625" customWidth="1"/>
    <col min="14" max="14" width="11.44140625" customWidth="1"/>
    <col min="15" max="15" width="11.44140625" bestFit="1" customWidth="1"/>
    <col min="16" max="16" width="9.88671875" bestFit="1" customWidth="1"/>
    <col min="17" max="17" width="16.5546875" bestFit="1" customWidth="1"/>
    <col min="18" max="18" width="17.88671875" bestFit="1" customWidth="1"/>
    <col min="19" max="19" width="10" bestFit="1" customWidth="1"/>
  </cols>
  <sheetData>
    <row r="1" spans="1:21" ht="17.399999999999999" x14ac:dyDescent="0.3">
      <c r="B1" s="7" t="s">
        <v>36</v>
      </c>
      <c r="I1" s="62">
        <f ca="1">TODAY()</f>
        <v>37131</v>
      </c>
    </row>
    <row r="3" spans="1:21" ht="13.8" thickBot="1" x14ac:dyDescent="0.3">
      <c r="O3" s="28"/>
      <c r="P3" s="28"/>
      <c r="Q3" s="28"/>
      <c r="R3" s="28"/>
      <c r="S3" s="28"/>
      <c r="T3" s="28"/>
      <c r="U3" s="28"/>
    </row>
    <row r="4" spans="1:21" x14ac:dyDescent="0.25">
      <c r="B4" s="14"/>
      <c r="C4" s="32"/>
      <c r="D4" s="8"/>
      <c r="E4" s="39"/>
      <c r="F4" s="45"/>
      <c r="G4" s="45"/>
      <c r="H4" s="45"/>
      <c r="I4" s="45"/>
      <c r="J4" s="45" t="s">
        <v>33</v>
      </c>
      <c r="K4" s="66" t="s">
        <v>37</v>
      </c>
      <c r="L4" s="66" t="s">
        <v>40</v>
      </c>
      <c r="M4" s="9"/>
      <c r="N4" s="69" t="s">
        <v>43</v>
      </c>
      <c r="O4" s="28"/>
      <c r="P4" s="10"/>
      <c r="Q4" s="10"/>
      <c r="R4" s="10"/>
      <c r="S4" s="10"/>
      <c r="T4" s="28"/>
      <c r="U4" s="28"/>
    </row>
    <row r="5" spans="1:21" x14ac:dyDescent="0.25">
      <c r="B5" s="15"/>
      <c r="C5" s="33"/>
      <c r="D5" s="10"/>
      <c r="E5" s="40"/>
      <c r="F5" s="46" t="s">
        <v>23</v>
      </c>
      <c r="G5" s="46" t="s">
        <v>24</v>
      </c>
      <c r="H5" s="46" t="s">
        <v>27</v>
      </c>
      <c r="I5" s="46" t="s">
        <v>31</v>
      </c>
      <c r="J5" s="46" t="s">
        <v>34</v>
      </c>
      <c r="K5" s="67" t="s">
        <v>38</v>
      </c>
      <c r="L5" s="67" t="s">
        <v>41</v>
      </c>
      <c r="M5" s="11"/>
      <c r="N5" s="70" t="s">
        <v>44</v>
      </c>
      <c r="O5" s="10"/>
      <c r="P5" s="10"/>
      <c r="Q5" s="10"/>
      <c r="R5" s="10"/>
      <c r="S5" s="10"/>
      <c r="T5" s="28"/>
      <c r="U5" s="28"/>
    </row>
    <row r="6" spans="1:21" ht="13.8" thickBot="1" x14ac:dyDescent="0.3">
      <c r="B6" s="16"/>
      <c r="C6" s="34" t="s">
        <v>19</v>
      </c>
      <c r="D6" s="12" t="s">
        <v>21</v>
      </c>
      <c r="E6" s="41" t="s">
        <v>20</v>
      </c>
      <c r="F6" s="47" t="s">
        <v>25</v>
      </c>
      <c r="G6" s="47" t="s">
        <v>26</v>
      </c>
      <c r="H6" s="47" t="s">
        <v>28</v>
      </c>
      <c r="I6" s="47" t="s">
        <v>32</v>
      </c>
      <c r="J6" s="47" t="s">
        <v>35</v>
      </c>
      <c r="K6" s="68" t="s">
        <v>39</v>
      </c>
      <c r="L6" s="68" t="s">
        <v>42</v>
      </c>
      <c r="M6" s="13" t="s">
        <v>30</v>
      </c>
      <c r="N6" s="25" t="s">
        <v>42</v>
      </c>
      <c r="O6" s="10"/>
      <c r="P6" s="10"/>
      <c r="Q6" s="10"/>
      <c r="R6" s="10"/>
      <c r="S6" s="29"/>
      <c r="T6" s="28"/>
      <c r="U6" s="28"/>
    </row>
    <row r="7" spans="1:21" x14ac:dyDescent="0.25">
      <c r="A7" s="2">
        <v>37257</v>
      </c>
      <c r="B7" s="20" t="s">
        <v>0</v>
      </c>
      <c r="C7" s="35">
        <f t="array" aca="1" ref="C7" ca="1">SUM(IF(YEAR([2]TradeSum!$A$56:$A$94)=YEAR($A7),[2]TradeSum!$E$56:$E$94))+SUM(IF(YEAR([1]OperatingCurve!$D$30:$D$300)=YEAR($A7),[1]OperatingCurve!$O$30:$O$300))</f>
        <v>3103060.9165039063</v>
      </c>
      <c r="D7" s="21">
        <f t="array" ref="D7">SUM(IF(YEAR('[2]Pricing Summary'!$AB$12:$AB$250)=YEAR($A7),'[2]Pricing Summary'!$AO$12:$AO$248))</f>
        <v>8455.7540545383363</v>
      </c>
      <c r="E7" s="42">
        <f ca="1">C7/D7</f>
        <v>366.97625031305688</v>
      </c>
      <c r="F7" s="48">
        <f t="array" aca="1" ref="F7" ca="1">SUM(IF(YEAR('[2]Pricing Summary'!$AB$12:$AB$250)=YEAR($A7),'[2]Pricing Summary'!$AK$12:$AK$248))/12</f>
        <v>42.364041461702811</v>
      </c>
      <c r="G7" s="48">
        <f>VLOOKUP(B7,'[2]Pricing Summary'!P$18:Q$30,2)</f>
        <v>4.1680350070360515</v>
      </c>
      <c r="H7" s="51">
        <f ca="1">F7/G7</f>
        <v>10.164032065514842</v>
      </c>
      <c r="I7" s="51">
        <v>14.25</v>
      </c>
      <c r="J7" s="59">
        <f ca="1">H7-I7</f>
        <v>-4.0859679344851578</v>
      </c>
      <c r="K7" s="54">
        <f ca="1">E7*24*H7/10000</f>
        <v>8.9519001011143473</v>
      </c>
      <c r="L7" s="54">
        <f t="array" ref="L7">-(SUM(IF(YEAR([2]GasPosn!$A$12:$A$188)=YEAR(A7),[2]GasPosn!$D$12:$D$188))*1.055/D7*24+SUM(IF(YEAR([2]GasPosn!$A$329:$A$445)=YEAR(A7),[2]GasPosn!$D$329:$D$445))/D7*24)</f>
        <v>8.5055252430586812</v>
      </c>
      <c r="M7" s="22">
        <f ca="1">L7/K7</f>
        <v>0.95013630033694185</v>
      </c>
      <c r="N7" s="63">
        <f t="array" ref="N7">-(SUM(IF(YEAR([2]GasPosn!$A$200:$A$316)=YEAR(A7),[2]GasPosn!$D$200:$D$316))*1.055/D7*24+SUM(IF(YEAR([2]GasPosn!$A$329:$A$445)=YEAR(A7),[2]GasPosn!$D$329:$D$445))/D7*24)</f>
        <v>9.4055067973935955</v>
      </c>
      <c r="O7" s="28"/>
      <c r="P7" s="4"/>
      <c r="Q7" s="3"/>
      <c r="R7" s="4"/>
      <c r="S7" s="30"/>
      <c r="T7" s="28"/>
      <c r="U7" s="28"/>
    </row>
    <row r="8" spans="1:21" x14ac:dyDescent="0.25">
      <c r="A8" s="2">
        <v>37622</v>
      </c>
      <c r="B8" s="17" t="s">
        <v>1</v>
      </c>
      <c r="C8" s="36">
        <f t="array" aca="1" ref="C8" ca="1">SUM(IF(YEAR([2]TradeSum!$A$56:$A$94)=YEAR($A8),[2]TradeSum!$E$56:$E$94))+SUM(IF(YEAR([1]OperatingCurve!$D$30:$D$300)=YEAR($A8),[1]OperatingCurve!$O$30:$O$300))</f>
        <v>3427941.7485351563</v>
      </c>
      <c r="D8" s="1">
        <f t="array" ref="D8">SUM(IF(YEAR('[2]Pricing Summary'!$AB$12:$AB$250)=YEAR($A8),'[2]Pricing Summary'!$AO$12:$AO$248))</f>
        <v>8059.0554943224688</v>
      </c>
      <c r="E8" s="43">
        <f t="shared" ref="E8:E25" ca="1" si="0">C8/D8</f>
        <v>425.35279114905092</v>
      </c>
      <c r="F8" s="49">
        <f t="array" aca="1" ref="F8" ca="1">SUM(IF(YEAR('[2]Pricing Summary'!$AB$12:$AB$250)=YEAR($A8),'[2]Pricing Summary'!$AK$12:$AK$248))/12</f>
        <v>40.789829815751084</v>
      </c>
      <c r="G8" s="49">
        <f>VLOOKUP(B8,'[2]Pricing Summary'!P$18:Q$30,2)</f>
        <v>4.4058902414921128</v>
      </c>
      <c r="H8" s="52">
        <f t="shared" ref="H8:H25" ca="1" si="1">F8/G8</f>
        <v>9.2580222338759555</v>
      </c>
      <c r="I8" s="52">
        <v>12.03</v>
      </c>
      <c r="J8" s="60">
        <f t="shared" ref="J8:J25" ca="1" si="2">H8-I8</f>
        <v>-2.7719777661240439</v>
      </c>
      <c r="K8" s="55">
        <f t="shared" ref="K8:K25" ca="1" si="3">E8*24*H8/10000</f>
        <v>9.4510214344778607</v>
      </c>
      <c r="L8" s="55">
        <f t="array" ref="L8">-(SUM(IF(YEAR([2]GasPosn!$A$12:$A$188)=YEAR(A8),[2]GasPosn!$D$12:$D$188))*1.055/D8*24+SUM(IF(YEAR([2]GasPosn!$A$329:$A$445)=YEAR(A8),[2]GasPosn!$D$329:$D$445))/D8*24)</f>
        <v>9.2567995966534991</v>
      </c>
      <c r="M8" s="5">
        <f t="shared" ref="M8:M26" ca="1" si="4">L8/K8</f>
        <v>0.97944964582179139</v>
      </c>
      <c r="N8" s="64">
        <f t="array" ref="N8">-(SUM(IF(YEAR([2]GasPosn!$A$200:$A$316)=YEAR(A8),[2]GasPosn!$D$200:$D$316))*1.055/D8*24+SUM(IF(YEAR([2]GasPosn!$A$329:$A$445)=YEAR(A8),[2]GasPosn!$D$329:$D$445))/D8*24)</f>
        <v>7.1383227680470052</v>
      </c>
      <c r="O8" s="28"/>
      <c r="P8" s="4"/>
      <c r="Q8" s="3"/>
      <c r="R8" s="4"/>
      <c r="S8" s="30"/>
      <c r="T8" s="28"/>
      <c r="U8" s="28"/>
    </row>
    <row r="9" spans="1:21" x14ac:dyDescent="0.25">
      <c r="A9" s="2">
        <v>37987</v>
      </c>
      <c r="B9" s="17" t="s">
        <v>2</v>
      </c>
      <c r="C9" s="36">
        <f t="array" aca="1" ref="C9" ca="1">SUM(IF(YEAR([1]EnergyCurve!$D$30:$D$300)=YEAR($A9),[1]EnergyCurve!$O$30:$O$300))+SUM(IF(YEAR([1]EnergyCurve!$D$30:$D$300)=YEAR($A9),[1]EnergyCurve!$P$30:$P$300))+SUM(IF(YEAR([1]EnergyCurve!$D$30:$D$300)=YEAR($A9),[1]EnergyCurve!$Q$30:$Q$300))+SUM(IF(YEAR([1]EnergyCurve!$D$30:$D$300)=YEAR($A9),[1]EnergyCurve!$R$30:$R$300))+SUM(IF(YEAR([1]OperatingCurve!$D$30:$D$300)=YEAR($A9),[1]OperatingCurve!$O$30:$O$300))</f>
        <v>3099325.796875</v>
      </c>
      <c r="D9" s="1">
        <f t="array" ref="D9">SUM(IF(YEAR('[2]Pricing Summary'!$AB$12:$AB$250)=YEAR($A9),'[2]Pricing Summary'!$AO$12:$AO$248))</f>
        <v>7645.2351366992416</v>
      </c>
      <c r="E9" s="43">
        <f t="shared" ca="1" si="0"/>
        <v>405.39312937510311</v>
      </c>
      <c r="F9" s="49">
        <f t="array" aca="1" ref="F9" ca="1">SUM(IF(YEAR('[2]Pricing Summary'!$AB$12:$AB$250)=YEAR($A9),'[2]Pricing Summary'!$AK$12:$AK$248))/12</f>
        <v>39.038560788591781</v>
      </c>
      <c r="G9" s="49">
        <f>VLOOKUP(B9,'[2]Pricing Summary'!P$18:Q$30,2)</f>
        <v>4.4554316296427929</v>
      </c>
      <c r="H9" s="52">
        <f t="shared" ca="1" si="1"/>
        <v>8.7620154529723155</v>
      </c>
      <c r="I9" s="52">
        <v>8.9</v>
      </c>
      <c r="J9" s="60">
        <f t="shared" ca="1" si="2"/>
        <v>-0.13798454702768481</v>
      </c>
      <c r="K9" s="55">
        <f t="shared" ca="1" si="3"/>
        <v>8.5249460738723002</v>
      </c>
      <c r="L9" s="55">
        <f t="array" ref="L9">-(SUM(IF(YEAR([2]GasPosn!$A$12:$A$188)=YEAR(A9),[2]GasPosn!$D$12:$D$188))*1.055/D9*24+SUM(IF(YEAR([2]GasPosn!$A$329:$A$445)=YEAR(A9),[2]GasPosn!$D$329:$D$445))/D9*24)</f>
        <v>8.200692809431013</v>
      </c>
      <c r="M9" s="5">
        <f t="shared" ca="1" si="4"/>
        <v>0.96196418585742427</v>
      </c>
      <c r="N9" s="64">
        <f t="array" ref="N9">-(SUM(IF(YEAR([2]GasPosn!$A$200:$A$316)=YEAR(A9),[2]GasPosn!$D$200:$D$316))*1.055/D9*24+SUM(IF(YEAR([2]GasPosn!$A$329:$A$445)=YEAR(A9),[2]GasPosn!$D$329:$D$445))/D9*24)</f>
        <v>6.0814066816617034</v>
      </c>
      <c r="O9" s="28"/>
      <c r="P9" s="4"/>
      <c r="Q9" s="3"/>
      <c r="R9" s="4"/>
      <c r="S9" s="30"/>
      <c r="T9" s="28"/>
      <c r="U9" s="28"/>
    </row>
    <row r="10" spans="1:21" x14ac:dyDescent="0.25">
      <c r="A10" s="2">
        <v>38353</v>
      </c>
      <c r="B10" s="17" t="s">
        <v>3</v>
      </c>
      <c r="C10" s="36">
        <f t="array" aca="1" ref="C10" ca="1">SUM(IF(YEAR([1]EnergyCurve!$D$30:$D$300)=YEAR($A10),[1]EnergyCurve!$O$30:$O$300))+SUM(IF(YEAR([1]EnergyCurve!$D$30:$D$300)=YEAR($A10),[1]EnergyCurve!$P$30:$P$300))+SUM(IF(YEAR([1]EnergyCurve!$D$30:$D$300)=YEAR($A10),[1]EnergyCurve!$Q$30:$Q$300))+SUM(IF(YEAR([1]EnergyCurve!$D$30:$D$300)=YEAR($A10),[1]EnergyCurve!$R$30:$R$300))+SUM(IF(YEAR([1]OperatingCurve!$D$30:$D$300)=YEAR($A10),[1]OperatingCurve!$O$30:$O$300))</f>
        <v>2966918.5034179688</v>
      </c>
      <c r="D10" s="1">
        <f t="array" ref="D10">SUM(IF(YEAR('[2]Pricing Summary'!$AB$12:$AB$250)=YEAR($A10),'[2]Pricing Summary'!$AO$12:$AO$248))</f>
        <v>7196.7284200650238</v>
      </c>
      <c r="E10" s="43">
        <f t="shared" ca="1" si="0"/>
        <v>412.25933927782734</v>
      </c>
      <c r="F10" s="49">
        <f t="array" aca="1" ref="F10" ca="1">SUM(IF(YEAR('[2]Pricing Summary'!$AB$12:$AB$250)=YEAR($A10),'[2]Pricing Summary'!$AK$12:$AK$248))/12</f>
        <v>38.233118067417287</v>
      </c>
      <c r="G10" s="49">
        <f>VLOOKUP(B10,'[2]Pricing Summary'!P$18:Q$30,2)</f>
        <v>4.4975512209741888</v>
      </c>
      <c r="H10" s="52">
        <f t="shared" ca="1" si="1"/>
        <v>8.5008744067479078</v>
      </c>
      <c r="I10" s="52">
        <v>9.06</v>
      </c>
      <c r="J10" s="60">
        <f t="shared" ca="1" si="2"/>
        <v>-0.55912559325209266</v>
      </c>
      <c r="K10" s="55">
        <f t="shared" ca="1" si="3"/>
        <v>8.4109556789032425</v>
      </c>
      <c r="L10" s="55">
        <f t="array" ref="L10">-(SUM(IF(YEAR([2]GasPosn!$A$12:$A$188)=YEAR(A10),[2]GasPosn!$D$12:$D$188))*1.055/D10*24+SUM(IF(YEAR([2]GasPosn!$A$329:$A$445)=YEAR(A10),[2]GasPosn!$D$329:$D$445))/D10*24)</f>
        <v>8.2025284086082877</v>
      </c>
      <c r="M10" s="5">
        <f t="shared" ca="1" si="4"/>
        <v>0.97521954956703172</v>
      </c>
      <c r="N10" s="64">
        <f t="array" ref="N10">-(SUM(IF(YEAR([2]GasPosn!$A$200:$A$316)=YEAR(A10),[2]GasPosn!$D$200:$D$316))*1.055/D10*24+SUM(IF(YEAR([2]GasPosn!$A$329:$A$445)=YEAR(A10),[2]GasPosn!$D$329:$D$445))/D10*24)</f>
        <v>5.5528277869749791</v>
      </c>
      <c r="O10" s="28"/>
      <c r="P10" s="4"/>
      <c r="Q10" s="3"/>
      <c r="R10" s="4"/>
      <c r="S10" s="30"/>
      <c r="T10" s="28"/>
      <c r="U10" s="28"/>
    </row>
    <row r="11" spans="1:21" x14ac:dyDescent="0.25">
      <c r="A11" s="2">
        <v>38718</v>
      </c>
      <c r="B11" s="17" t="s">
        <v>4</v>
      </c>
      <c r="C11" s="36">
        <f t="array" aca="1" ref="C11" ca="1">SUM(IF(YEAR([1]EnergyCurve!$D$30:$D$300)=YEAR($A11),[1]EnergyCurve!$O$30:$O$300))+SUM(IF(YEAR([1]EnergyCurve!$D$30:$D$300)=YEAR($A11),[1]EnergyCurve!$P$30:$P$300))+SUM(IF(YEAR([1]EnergyCurve!$D$30:$D$300)=YEAR($A11),[1]EnergyCurve!$Q$30:$Q$300))+SUM(IF(YEAR([1]EnergyCurve!$D$30:$D$300)=YEAR($A11),[1]EnergyCurve!$R$30:$R$300))+SUM(IF(YEAR([1]OperatingCurve!$D$30:$D$300)=YEAR($A11),[1]OperatingCurve!$O$30:$O$300))</f>
        <v>3399965.7514648438</v>
      </c>
      <c r="D11" s="1">
        <f t="array" ref="D11">SUM(IF(YEAR('[2]Pricing Summary'!$AB$12:$AB$250)=YEAR($A11),'[2]Pricing Summary'!$AO$12:$AO$248))</f>
        <v>6772.2575513829752</v>
      </c>
      <c r="E11" s="43">
        <f t="shared" ca="1" si="0"/>
        <v>502.04318510753188</v>
      </c>
      <c r="F11" s="49">
        <f t="array" aca="1" ref="F11" ca="1">SUM(IF(YEAR('[2]Pricing Summary'!$AB$12:$AB$250)=YEAR($A11),'[2]Pricing Summary'!$AK$12:$AK$248))/12</f>
        <v>33.917865768615542</v>
      </c>
      <c r="G11" s="49">
        <f>VLOOKUP(B11,'[2]Pricing Summary'!P$18:Q$30,2)</f>
        <v>4.5832779737021134</v>
      </c>
      <c r="H11" s="52">
        <f t="shared" ca="1" si="1"/>
        <v>7.4003510071239695</v>
      </c>
      <c r="I11" s="52">
        <v>7.5</v>
      </c>
      <c r="J11" s="60">
        <f t="shared" ca="1" si="2"/>
        <v>-9.9648992876030462E-2</v>
      </c>
      <c r="K11" s="55">
        <f t="shared" ca="1" si="3"/>
        <v>8.9167098972725967</v>
      </c>
      <c r="L11" s="55">
        <f t="array" ref="L11">-(SUM(IF(YEAR([2]GasPosn!$A$12:$A$188)=YEAR(A11),[2]GasPosn!$D$12:$D$188))*1.055/D11*24+SUM(IF(YEAR([2]GasPosn!$A$329:$A$445)=YEAR(A11),[2]GasPosn!$D$329:$D$445))/D11*24)</f>
        <v>8.7341731646568643</v>
      </c>
      <c r="M11" s="5">
        <f t="shared" ca="1" si="4"/>
        <v>0.97952868998557796</v>
      </c>
      <c r="N11" s="64">
        <f t="array" ref="N11">-(SUM(IF(YEAR([2]GasPosn!$A$200:$A$316)=YEAR(A11),[2]GasPosn!$D$200:$D$316))*1.055/D11*24+SUM(IF(YEAR([2]GasPosn!$A$329:$A$445)=YEAR(A11),[2]GasPosn!$D$329:$D$445))/D11*24)</f>
        <v>4.4938245893226476</v>
      </c>
      <c r="O11" s="28"/>
      <c r="P11" s="4"/>
      <c r="Q11" s="3"/>
      <c r="R11" s="4"/>
      <c r="S11" s="30"/>
      <c r="T11" s="28"/>
      <c r="U11" s="28"/>
    </row>
    <row r="12" spans="1:21" x14ac:dyDescent="0.25">
      <c r="A12" s="2">
        <v>39083</v>
      </c>
      <c r="B12" s="17" t="s">
        <v>5</v>
      </c>
      <c r="C12" s="36">
        <f t="array" aca="1" ref="C12" ca="1">SUM(IF(YEAR([1]EnergyCurve!$D$30:$D$300)=YEAR($A12),[1]EnergyCurve!$O$30:$O$300))+SUM(IF(YEAR([1]EnergyCurve!$D$30:$D$300)=YEAR($A12),[1]EnergyCurve!$P$30:$P$300))+SUM(IF(YEAR([1]EnergyCurve!$D$30:$D$300)=YEAR($A12),[1]EnergyCurve!$Q$30:$Q$300))+SUM(IF(YEAR([1]EnergyCurve!$D$30:$D$300)=YEAR($A12),[1]EnergyCurve!$R$30:$R$300))+SUM(IF(YEAR([1]OperatingCurve!$D$30:$D$300)=YEAR($A12),[1]OperatingCurve!$O$30:$O$300))</f>
        <v>3208114.9868164063</v>
      </c>
      <c r="D12" s="1">
        <f t="array" ref="D12">SUM(IF(YEAR('[2]Pricing Summary'!$AB$12:$AB$250)=YEAR($A12),'[2]Pricing Summary'!$AO$12:$AO$248))</f>
        <v>6374.226277280929</v>
      </c>
      <c r="E12" s="43">
        <f t="shared" ca="1" si="0"/>
        <v>503.2948074420886</v>
      </c>
      <c r="F12" s="49">
        <f t="array" aca="1" ref="F12" ca="1">SUM(IF(YEAR('[2]Pricing Summary'!$AB$12:$AB$250)=YEAR($A12),'[2]Pricing Summary'!$AK$12:$AK$248))/12</f>
        <v>34.580960848227718</v>
      </c>
      <c r="G12" s="49">
        <f>VLOOKUP(B12,'[2]Pricing Summary'!P$18:Q$30,2)</f>
        <v>4.6723468788858549</v>
      </c>
      <c r="H12" s="52">
        <f t="shared" ca="1" si="1"/>
        <v>7.4011972451141572</v>
      </c>
      <c r="I12" s="52">
        <v>7.02</v>
      </c>
      <c r="J12" s="60">
        <f t="shared" ca="1" si="2"/>
        <v>0.38119724511415765</v>
      </c>
      <c r="K12" s="55">
        <f t="shared" ca="1" si="3"/>
        <v>8.9399619415695515</v>
      </c>
      <c r="L12" s="55">
        <f t="array" ref="L12">-(SUM(IF(YEAR([2]GasPosn!$A$12:$A$188)=YEAR(A12),[2]GasPosn!$D$12:$D$188))*1.055/D12*24+SUM(IF(YEAR([2]GasPosn!$A$329:$A$445)=YEAR(A12),[2]GasPosn!$D$329:$D$445))/D12*24)</f>
        <v>8.7924210457013192</v>
      </c>
      <c r="M12" s="5">
        <f t="shared" ca="1" si="4"/>
        <v>0.98349647382924665</v>
      </c>
      <c r="N12" s="64">
        <f t="array" ref="N12">-(SUM(IF(YEAR([2]GasPosn!$A$200:$A$316)=YEAR(A12),[2]GasPosn!$D$200:$D$316))*1.055/D12*24+SUM(IF(YEAR([2]GasPosn!$A$329:$A$445)=YEAR(A12),[2]GasPosn!$D$329:$D$445))/D12*24)</f>
        <v>4.0214263899043345</v>
      </c>
      <c r="O12" s="28"/>
      <c r="P12" s="4"/>
      <c r="Q12" s="3"/>
      <c r="R12" s="4"/>
      <c r="S12" s="30"/>
      <c r="T12" s="28"/>
      <c r="U12" s="28"/>
    </row>
    <row r="13" spans="1:21" x14ac:dyDescent="0.25">
      <c r="A13" s="2">
        <v>39448</v>
      </c>
      <c r="B13" s="17" t="s">
        <v>6</v>
      </c>
      <c r="C13" s="36">
        <f t="array" aca="1" ref="C13" ca="1">SUM(IF(YEAR([1]EnergyCurve!$D$30:$D$300)=YEAR($A13),[1]EnergyCurve!$O$30:$O$300))+SUM(IF(YEAR([1]EnergyCurve!$D$30:$D$300)=YEAR($A13),[1]EnergyCurve!$P$30:$P$300))+SUM(IF(YEAR([1]EnergyCurve!$D$30:$D$300)=YEAR($A13),[1]EnergyCurve!$Q$30:$Q$300))+SUM(IF(YEAR([1]EnergyCurve!$D$30:$D$300)=YEAR($A13),[1]EnergyCurve!$R$30:$R$300))+SUM(IF(YEAR([1]OperatingCurve!$D$30:$D$300)=YEAR($A13),[1]OperatingCurve!$O$30:$O$300))</f>
        <v>3023745.1235351563</v>
      </c>
      <c r="D13" s="1">
        <f t="array" ref="D13">SUM(IF(YEAR('[2]Pricing Summary'!$AB$12:$AB$250)=YEAR($A13),'[2]Pricing Summary'!$AO$12:$AO$248))</f>
        <v>6009.385728655101</v>
      </c>
      <c r="E13" s="43">
        <f t="shared" ca="1" si="0"/>
        <v>503.17041708884773</v>
      </c>
      <c r="F13" s="49">
        <f t="array" aca="1" ref="F13" ca="1">SUM(IF(YEAR('[2]Pricing Summary'!$AB$12:$AB$250)=YEAR($A13),'[2]Pricing Summary'!$AK$12:$AK$248))/12</f>
        <v>35.180422434851039</v>
      </c>
      <c r="G13" s="49">
        <f>VLOOKUP(B13,'[2]Pricing Summary'!P$18:Q$30,2)</f>
        <v>4.7539028982811704</v>
      </c>
      <c r="H13" s="52">
        <f t="shared" ca="1" si="1"/>
        <v>7.4003241520921543</v>
      </c>
      <c r="I13" s="52">
        <v>7.09</v>
      </c>
      <c r="J13" s="60">
        <f t="shared" ca="1" si="2"/>
        <v>0.31032415209215447</v>
      </c>
      <c r="K13" s="55">
        <f t="shared" ca="1" si="3"/>
        <v>8.9366980564821183</v>
      </c>
      <c r="L13" s="55">
        <f t="array" ref="L13">-(SUM(IF(YEAR([2]GasPosn!$A$12:$A$188)=YEAR(A13),[2]GasPosn!$D$12:$D$188))*1.055/D13*24+SUM(IF(YEAR([2]GasPosn!$A$329:$A$445)=YEAR(A13),[2]GasPosn!$D$329:$D$445))/D13*24)</f>
        <v>8.7934190172706153</v>
      </c>
      <c r="M13" s="5">
        <f t="shared" ca="1" si="4"/>
        <v>0.98396734025185317</v>
      </c>
      <c r="N13" s="64">
        <f t="array" ref="N13">-(SUM(IF(YEAR([2]GasPosn!$A$200:$A$316)=YEAR(A13),[2]GasPosn!$D$200:$D$316))*1.055/D13*24+SUM(IF(YEAR([2]GasPosn!$A$329:$A$445)=YEAR(A13),[2]GasPosn!$D$329:$D$445))/D13*24)</f>
        <v>4.0218828363042407</v>
      </c>
      <c r="O13" s="28"/>
      <c r="P13" s="4"/>
      <c r="Q13" s="3"/>
      <c r="R13" s="4"/>
      <c r="S13" s="30"/>
      <c r="T13" s="28"/>
      <c r="U13" s="28"/>
    </row>
    <row r="14" spans="1:21" x14ac:dyDescent="0.25">
      <c r="A14" s="2">
        <v>39814</v>
      </c>
      <c r="B14" s="17" t="s">
        <v>7</v>
      </c>
      <c r="C14" s="36">
        <f t="array" aca="1" ref="C14" ca="1">SUM(IF(YEAR([1]EnergyCurve!$D$30:$D$300)=YEAR($A14),[1]EnergyCurve!$O$30:$O$300))+SUM(IF(YEAR([1]EnergyCurve!$D$30:$D$300)=YEAR($A14),[1]EnergyCurve!$P$30:$P$300))+SUM(IF(YEAR([1]EnergyCurve!$D$30:$D$300)=YEAR($A14),[1]EnergyCurve!$Q$30:$Q$300))+SUM(IF(YEAR([1]EnergyCurve!$D$30:$D$300)=YEAR($A14),[1]EnergyCurve!$R$30:$R$300))+SUM(IF(YEAR([1]OperatingCurve!$D$30:$D$300)=YEAR($A14),[1]OperatingCurve!$O$30:$O$300))</f>
        <v>2828255.4702148438</v>
      </c>
      <c r="D14" s="1">
        <f t="array" ref="D14">SUM(IF(YEAR('[2]Pricing Summary'!$AB$12:$AB$250)=YEAR($A14),'[2]Pricing Summary'!$AO$12:$AO$248))</f>
        <v>5621.9866961948483</v>
      </c>
      <c r="E14" s="43">
        <f t="shared" ca="1" si="0"/>
        <v>503.07046655395027</v>
      </c>
      <c r="F14" s="49">
        <f t="array" aca="1" ref="F14" ca="1">SUM(IF(YEAR('[2]Pricing Summary'!$AB$12:$AB$250)=YEAR($A14),'[2]Pricing Summary'!$AK$12:$AK$248))/12</f>
        <v>34.950058939528432</v>
      </c>
      <c r="G14" s="49">
        <f>VLOOKUP(B14,'[2]Pricing Summary'!P$18:Q$30,2)</f>
        <v>4.7215717800201595</v>
      </c>
      <c r="H14" s="52">
        <f t="shared" ca="1" si="1"/>
        <v>7.4022085372975539</v>
      </c>
      <c r="I14" s="52">
        <v>7.1</v>
      </c>
      <c r="J14" s="60">
        <f t="shared" ca="1" si="2"/>
        <v>0.30220853729755426</v>
      </c>
      <c r="K14" s="55">
        <f t="shared" ca="1" si="3"/>
        <v>8.9371980057309948</v>
      </c>
      <c r="L14" s="55">
        <f t="array" ref="L14">-(SUM(IF(YEAR([2]GasPosn!$A$12:$A$188)=YEAR(A14),[2]GasPosn!$D$12:$D$188))*1.055/D14*24+SUM(IF(YEAR([2]GasPosn!$A$329:$A$445)=YEAR(A14),[2]GasPosn!$D$329:$D$445))/D14*24)</f>
        <v>8.7942214070378597</v>
      </c>
      <c r="M14" s="5">
        <f t="shared" ca="1" si="4"/>
        <v>0.9840020777651507</v>
      </c>
      <c r="N14" s="64">
        <f t="array" ref="N14">-(SUM(IF(YEAR([2]GasPosn!$A$200:$A$316)=YEAR(A14),[2]GasPosn!$D$200:$D$316))*1.055/D14*24+SUM(IF(YEAR([2]GasPosn!$A$329:$A$445)=YEAR(A14),[2]GasPosn!$D$329:$D$445))/D14*24)</f>
        <v>4.0222498283481301</v>
      </c>
      <c r="O14" s="28"/>
      <c r="P14" s="4"/>
      <c r="Q14" s="3"/>
      <c r="R14" s="4"/>
      <c r="S14" s="30"/>
      <c r="T14" s="28"/>
      <c r="U14" s="28"/>
    </row>
    <row r="15" spans="1:21" x14ac:dyDescent="0.25">
      <c r="A15" s="2">
        <v>40179</v>
      </c>
      <c r="B15" s="17" t="s">
        <v>8</v>
      </c>
      <c r="C15" s="36">
        <f t="array" aca="1" ref="C15" ca="1">SUM(IF(YEAR([1]EnergyCurve!$D$30:$D$300)=YEAR($A15),[1]EnergyCurve!$O$30:$O$300))+SUM(IF(YEAR([1]EnergyCurve!$D$30:$D$300)=YEAR($A15),[1]EnergyCurve!$P$30:$P$300))+SUM(IF(YEAR([1]EnergyCurve!$D$30:$D$300)=YEAR($A15),[1]EnergyCurve!$Q$30:$Q$300))+SUM(IF(YEAR([1]EnergyCurve!$D$30:$D$300)=YEAR($A15),[1]EnergyCurve!$R$30:$R$300))+SUM(IF(YEAR([1]OperatingCurve!$D$30:$D$300)=YEAR($A15),[1]OperatingCurve!$O$30:$O$300))</f>
        <v>2675493.7619628906</v>
      </c>
      <c r="D15" s="1">
        <f t="array" ref="D15">SUM(IF(YEAR('[2]Pricing Summary'!$AB$12:$AB$250)=YEAR($A15),'[2]Pricing Summary'!$AO$12:$AO$248))</f>
        <v>5262.6723847660351</v>
      </c>
      <c r="E15" s="43">
        <f t="shared" ca="1" si="0"/>
        <v>508.39071223732202</v>
      </c>
      <c r="F15" s="49">
        <f t="array" aca="1" ref="F15" ca="1">SUM(IF(YEAR('[2]Pricing Summary'!$AB$12:$AB$250)=YEAR($A15),'[2]Pricing Summary'!$AK$12:$AK$248))/12</f>
        <v>35.562473605203841</v>
      </c>
      <c r="G15" s="49">
        <f>VLOOKUP(B15,'[2]Pricing Summary'!P$18:Q$30,2)</f>
        <v>4.8040837082865133</v>
      </c>
      <c r="H15" s="52">
        <f t="shared" ca="1" si="1"/>
        <v>7.402550780674888</v>
      </c>
      <c r="I15" s="52">
        <v>7.14</v>
      </c>
      <c r="J15" s="60">
        <f t="shared" ca="1" si="2"/>
        <v>0.26255078067488835</v>
      </c>
      <c r="K15" s="55">
        <f t="shared" ca="1" si="3"/>
        <v>9.0321313530246012</v>
      </c>
      <c r="L15" s="55">
        <f t="array" ref="L15">-(SUM(IF(YEAR([2]GasPosn!$A$12:$A$188)=YEAR(A15),[2]GasPosn!$D$12:$D$188))*1.055/D15*24+SUM(IF(YEAR([2]GasPosn!$A$329:$A$445)=YEAR(A15),[2]GasPosn!$D$329:$D$445))/D15*24)</f>
        <v>8.7951197291655347</v>
      </c>
      <c r="M15" s="5">
        <f t="shared" ca="1" si="4"/>
        <v>0.97375905923027817</v>
      </c>
      <c r="N15" s="64">
        <f t="array" ref="N15">-(SUM(IF(YEAR([2]GasPosn!$A$200:$A$316)=YEAR(A15),[2]GasPosn!$D$200:$D$316))*1.055/D15*24+SUM(IF(YEAR([2]GasPosn!$A$329:$A$445)=YEAR(A15),[2]GasPosn!$D$329:$D$445))/D15*24)</f>
        <v>4.0226606980660762</v>
      </c>
      <c r="O15" s="28"/>
      <c r="P15" s="4"/>
      <c r="Q15" s="3"/>
      <c r="R15" s="4"/>
      <c r="S15" s="30"/>
      <c r="T15" s="28"/>
      <c r="U15" s="28"/>
    </row>
    <row r="16" spans="1:21" x14ac:dyDescent="0.25">
      <c r="A16" s="2">
        <v>40544</v>
      </c>
      <c r="B16" s="17" t="s">
        <v>9</v>
      </c>
      <c r="C16" s="36">
        <f t="array" aca="1" ref="C16" ca="1">SUM(IF(YEAR([1]EnergyCurve!$D$30:$D$300)=YEAR($A16),[1]EnergyCurve!$O$30:$O$300))+SUM(IF(YEAR([1]EnergyCurve!$D$30:$D$300)=YEAR($A16),[1]EnergyCurve!$P$30:$P$300))+SUM(IF(YEAR([1]EnergyCurve!$D$30:$D$300)=YEAR($A16),[1]EnergyCurve!$Q$30:$Q$300))+SUM(IF(YEAR([1]EnergyCurve!$D$30:$D$300)=YEAR($A16),[1]EnergyCurve!$R$30:$R$300))+SUM(IF(YEAR([1]OperatingCurve!$D$30:$D$300)=YEAR($A16),[1]OperatingCurve!$O$30:$O$300))</f>
        <v>2586026.3352050781</v>
      </c>
      <c r="D16" s="1">
        <f t="array" ref="D16">SUM(IF(YEAR('[2]Pricing Summary'!$AB$12:$AB$250)=YEAR($A16),'[2]Pricing Summary'!$AO$12:$AO$248))</f>
        <v>4916.570646517077</v>
      </c>
      <c r="E16" s="43">
        <f t="shared" ca="1" si="0"/>
        <v>525.98173017955753</v>
      </c>
      <c r="F16" s="49">
        <f t="array" aca="1" ref="F16" ca="1">SUM(IF(YEAR('[2]Pricing Summary'!$AB$12:$AB$250)=YEAR($A16),'[2]Pricing Summary'!$AK$12:$AK$248))/12</f>
        <v>33.69</v>
      </c>
      <c r="G16" s="49">
        <f>VLOOKUP(B16,'[2]Pricing Summary'!P$18:Q$30,2)</f>
        <v>4.8773836672199442</v>
      </c>
      <c r="H16" s="52">
        <f t="shared" ca="1" si="1"/>
        <v>6.9073918105776029</v>
      </c>
      <c r="I16" s="52">
        <v>7.11</v>
      </c>
      <c r="J16" s="60">
        <f t="shared" ca="1" si="2"/>
        <v>-0.20260818942239744</v>
      </c>
      <c r="K16" s="55">
        <f t="shared" ca="1" si="3"/>
        <v>8.7195885493337144</v>
      </c>
      <c r="L16" s="55">
        <f t="array" ref="L16">-(SUM(IF(YEAR([2]GasPosn!$A$12:$A$188)=YEAR(A16),[2]GasPosn!$D$12:$D$188))*1.055/D16*24+SUM(IF(YEAR([2]GasPosn!$A$329:$A$445)=YEAR(A16),[2]GasPosn!$D$329:$D$445))/D16*24)</f>
        <v>3.5531856672250752</v>
      </c>
      <c r="M16" s="5">
        <f t="shared" ca="1" si="4"/>
        <v>0.40749464806990038</v>
      </c>
      <c r="N16" s="26">
        <f t="array" ref="N16">-(SUM(IF(YEAR([2]GasPosn!$A$200:$A$316)=YEAR(A16),[2]GasPosn!$D$200:$D$316))*1.055/D16*24+SUM(IF(YEAR([2]GasPosn!$A$329:$A$445)=YEAR(A16),[2]GasPosn!$D$329:$D$445))/D16*24)</f>
        <v>0</v>
      </c>
      <c r="O16" s="28"/>
      <c r="P16" s="4"/>
      <c r="Q16" s="3"/>
      <c r="R16" s="4"/>
      <c r="S16" s="30"/>
      <c r="T16" s="28"/>
      <c r="U16" s="28"/>
    </row>
    <row r="17" spans="1:21" x14ac:dyDescent="0.25">
      <c r="A17" s="2">
        <v>40909</v>
      </c>
      <c r="B17" s="17" t="s">
        <v>10</v>
      </c>
      <c r="C17" s="36">
        <f t="array" aca="1" ref="C17" ca="1">SUM(IF(YEAR([1]EnergyCurve!$D$30:$D$300)=YEAR($A17),[1]EnergyCurve!$O$30:$O$300))+SUM(IF(YEAR([1]EnergyCurve!$D$30:$D$300)=YEAR($A17),[1]EnergyCurve!$P$30:$P$300))+SUM(IF(YEAR([1]EnergyCurve!$D$30:$D$300)=YEAR($A17),[1]EnergyCurve!$Q$30:$Q$300))+SUM(IF(YEAR([1]EnergyCurve!$D$30:$D$300)=YEAR($A17),[1]EnergyCurve!$R$30:$R$300))+SUM(IF(YEAR([1]OperatingCurve!$D$30:$D$300)=YEAR($A17),[1]OperatingCurve!$O$30:$O$300))</f>
        <v>2428515.3132324219</v>
      </c>
      <c r="D17" s="1">
        <f t="array" ref="D17">SUM(IF(YEAR('[2]Pricing Summary'!$AB$12:$AB$250)=YEAR($A17),'[2]Pricing Summary'!$AO$12:$AO$248))</f>
        <v>4615.1565518923917</v>
      </c>
      <c r="E17" s="43">
        <f t="shared" ca="1" si="0"/>
        <v>526.20431959922075</v>
      </c>
      <c r="F17" s="49">
        <f t="array" aca="1" ref="F17" ca="1">SUM(IF(YEAR('[2]Pricing Summary'!$AB$12:$AB$250)=YEAR($A17),'[2]Pricing Summary'!$AK$12:$AK$248))/12</f>
        <v>33.69</v>
      </c>
      <c r="G17" s="49">
        <f>VLOOKUP(B17,'[2]Pricing Summary'!P$18:Q$30,2)</f>
        <v>4.9863292592893771</v>
      </c>
      <c r="H17" s="52">
        <f t="shared" ca="1" si="1"/>
        <v>6.756473198643385</v>
      </c>
      <c r="I17" s="52">
        <v>7.08</v>
      </c>
      <c r="J17" s="60">
        <f t="shared" ca="1" si="2"/>
        <v>-0.32352680135661505</v>
      </c>
      <c r="K17" s="55">
        <f t="shared" ca="1" si="3"/>
        <v>8.5326849177180311</v>
      </c>
      <c r="L17" s="55">
        <f t="array" ref="L17">-(SUM(IF(YEAR([2]GasPosn!$A$12:$A$188)=YEAR(A17),[2]GasPosn!$D$12:$D$188))*1.055/D17*24+SUM(IF(YEAR([2]GasPosn!$A$329:$A$445)=YEAR(A17),[2]GasPosn!$D$329:$D$445))/D17*24)</f>
        <v>3.5534558643465015</v>
      </c>
      <c r="M17" s="5">
        <f t="shared" ca="1" si="4"/>
        <v>0.4164522537293962</v>
      </c>
      <c r="N17" s="26">
        <f t="array" ref="N17">-(SUM(IF(YEAR([2]GasPosn!$A$200:$A$316)=YEAR(A17),[2]GasPosn!$D$200:$D$316))*1.055/D17*24+SUM(IF(YEAR([2]GasPosn!$A$329:$A$445)=YEAR(A17),[2]GasPosn!$D$329:$D$445))/D17*24)</f>
        <v>0</v>
      </c>
      <c r="O17" s="28"/>
      <c r="P17" s="4"/>
      <c r="Q17" s="3"/>
      <c r="R17" s="4"/>
      <c r="S17" s="30"/>
      <c r="T17" s="28"/>
      <c r="U17" s="28"/>
    </row>
    <row r="18" spans="1:21" x14ac:dyDescent="0.25">
      <c r="A18" s="2">
        <v>41275</v>
      </c>
      <c r="B18" s="17" t="s">
        <v>11</v>
      </c>
      <c r="C18" s="36">
        <f t="array" aca="1" ref="C18" ca="1">SUM(IF(YEAR([1]EnergyCurve!$D$30:$D$300)=YEAR($A18),[1]EnergyCurve!$O$30:$O$300))+SUM(IF(YEAR([1]EnergyCurve!$D$30:$D$300)=YEAR($A18),[1]EnergyCurve!$P$30:$P$300))+SUM(IF(YEAR([1]EnergyCurve!$D$30:$D$300)=YEAR($A18),[1]EnergyCurve!$Q$30:$Q$300))+SUM(IF(YEAR([1]EnergyCurve!$D$30:$D$300)=YEAR($A18),[1]EnergyCurve!$R$30:$R$300))+SUM(IF(YEAR([1]OperatingCurve!$D$30:$D$300)=YEAR($A18),[1]OperatingCurve!$O$30:$O$300))</f>
        <v>2258745.1164550781</v>
      </c>
      <c r="D18" s="1">
        <f t="array" ref="D18">SUM(IF(YEAR('[2]Pricing Summary'!$AB$12:$AB$250)=YEAR($A18),'[2]Pricing Summary'!$AO$12:$AO$248))</f>
        <v>4309.5396965905784</v>
      </c>
      <c r="E18" s="43">
        <f t="shared" ca="1" si="0"/>
        <v>524.12676886165991</v>
      </c>
      <c r="F18" s="49">
        <f t="array" aca="1" ref="F18" ca="1">SUM(IF(YEAR('[2]Pricing Summary'!$AB$12:$AB$250)=YEAR($A18),'[2]Pricing Summary'!$AK$12:$AK$248))/12</f>
        <v>33.69</v>
      </c>
      <c r="G18" s="49">
        <f>VLOOKUP(B18,'[2]Pricing Summary'!P$18:Q$30,2)</f>
        <v>5.0554645698307672</v>
      </c>
      <c r="H18" s="52">
        <f t="shared" ca="1" si="1"/>
        <v>6.6640759785065171</v>
      </c>
      <c r="I18" s="52">
        <v>7.04</v>
      </c>
      <c r="J18" s="60">
        <f t="shared" ca="1" si="2"/>
        <v>-0.37592402149348292</v>
      </c>
      <c r="K18" s="55">
        <f t="shared" ca="1" si="3"/>
        <v>8.3827694641517407</v>
      </c>
      <c r="L18" s="55">
        <f t="array" ref="L18">-(SUM(IF(YEAR([2]GasPosn!$A$12:$A$188)=YEAR(A18),[2]GasPosn!$D$12:$D$188))*1.055/D18*24+SUM(IF(YEAR([2]GasPosn!$A$329:$A$445)=YEAR(A18),[2]GasPosn!$D$329:$D$445))/D18*24)</f>
        <v>3.553595845307215</v>
      </c>
      <c r="M18" s="5">
        <f t="shared" ca="1" si="4"/>
        <v>0.42391668535128996</v>
      </c>
      <c r="N18" s="26">
        <f t="array" ref="N18">-(SUM(IF(YEAR([2]GasPosn!$A$200:$A$316)=YEAR(A18),[2]GasPosn!$D$200:$D$316))*1.055/D18*24+SUM(IF(YEAR([2]GasPosn!$A$329:$A$445)=YEAR(A18),[2]GasPosn!$D$329:$D$445))/D18*24)</f>
        <v>0</v>
      </c>
      <c r="O18" s="28"/>
      <c r="P18" s="4"/>
      <c r="Q18" s="3"/>
      <c r="R18" s="4"/>
      <c r="S18" s="30"/>
      <c r="T18" s="28"/>
      <c r="U18" s="28"/>
    </row>
    <row r="19" spans="1:21" x14ac:dyDescent="0.25">
      <c r="A19" s="2">
        <v>41640</v>
      </c>
      <c r="B19" s="17" t="s">
        <v>12</v>
      </c>
      <c r="C19" s="36">
        <f t="array" aca="1" ref="C19" ca="1">SUM(IF(YEAR([1]EnergyCurve!$D$30:$D$300)=YEAR($A19),[1]EnergyCurve!$O$30:$O$300))+SUM(IF(YEAR([1]EnergyCurve!$D$30:$D$300)=YEAR($A19),[1]EnergyCurve!$P$30:$P$300))+SUM(IF(YEAR([1]EnergyCurve!$D$30:$D$300)=YEAR($A19),[1]EnergyCurve!$Q$30:$Q$300))+SUM(IF(YEAR([1]EnergyCurve!$D$30:$D$300)=YEAR($A19),[1]EnergyCurve!$R$30:$R$300))+SUM(IF(YEAR([1]OperatingCurve!$D$30:$D$300)=YEAR($A19),[1]OperatingCurve!$O$30:$O$300))</f>
        <v>2112538.0656738281</v>
      </c>
      <c r="D19" s="1">
        <f t="array" ref="D19">SUM(IF(YEAR('[2]Pricing Summary'!$AB$12:$AB$250)=YEAR($A19),'[2]Pricing Summary'!$AO$12:$AO$248))</f>
        <v>4031.0173696411944</v>
      </c>
      <c r="E19" s="43">
        <f t="shared" ca="1" si="0"/>
        <v>524.07069281913505</v>
      </c>
      <c r="F19" s="49">
        <f t="array" aca="1" ref="F19" ca="1">SUM(IF(YEAR('[2]Pricing Summary'!$AB$12:$AB$250)=YEAR($A19),'[2]Pricing Summary'!$AK$12:$AK$248))/12</f>
        <v>33.69</v>
      </c>
      <c r="G19" s="49">
        <f>VLOOKUP(B19,'[2]Pricing Summary'!P$18:Q$36,2)</f>
        <v>5.1241950264308231</v>
      </c>
      <c r="H19" s="52">
        <f t="shared" ca="1" si="1"/>
        <v>6.5746912102731256</v>
      </c>
      <c r="I19" s="52">
        <v>7.03</v>
      </c>
      <c r="J19" s="60">
        <f t="shared" ca="1" si="2"/>
        <v>-0.45530878972687461</v>
      </c>
      <c r="K19" s="55">
        <f t="shared" ca="1" si="3"/>
        <v>8.2694471463353132</v>
      </c>
      <c r="L19" s="55">
        <f t="array" ref="L19">-(SUM(IF(YEAR([2]GasPosn!$A$12:$A$188)=YEAR(A19),[2]GasPosn!$D$12:$D$188))*1.055/D19*24+SUM(IF(YEAR([2]GasPosn!$A$329:$A$445)=YEAR(A19),[2]GasPosn!$D$329:$D$445))/D19*24)</f>
        <v>3.5537780884074728</v>
      </c>
      <c r="M19" s="5">
        <f t="shared" ca="1" si="4"/>
        <v>0.42974796567656454</v>
      </c>
      <c r="N19" s="26">
        <f t="array" ref="N19">-(SUM(IF(YEAR([2]GasPosn!$A$200:$A$316)=YEAR(A19),[2]GasPosn!$D$200:$D$316))*1.055/D19*24+SUM(IF(YEAR([2]GasPosn!$A$329:$A$445)=YEAR(A19),[2]GasPosn!$D$329:$D$445))/D19*24)</f>
        <v>0</v>
      </c>
      <c r="O19" s="28"/>
      <c r="P19" s="4"/>
      <c r="Q19" s="3"/>
      <c r="R19" s="4"/>
      <c r="S19" s="30"/>
      <c r="T19" s="28"/>
      <c r="U19" s="28"/>
    </row>
    <row r="20" spans="1:21" x14ac:dyDescent="0.25">
      <c r="A20" s="2">
        <v>42005</v>
      </c>
      <c r="B20" s="17" t="s">
        <v>13</v>
      </c>
      <c r="C20" s="36">
        <f t="array" aca="1" ref="C20" ca="1">SUM(IF(YEAR([1]EnergyCurve!$D$30:$D$300)=YEAR($A20),[1]EnergyCurve!$O$30:$O$300))+SUM(IF(YEAR([1]EnergyCurve!$D$30:$D$300)=YEAR($A20),[1]EnergyCurve!$P$30:$P$300))+SUM(IF(YEAR([1]EnergyCurve!$D$30:$D$300)=YEAR($A20),[1]EnergyCurve!$Q$30:$Q$300))+SUM(IF(YEAR([1]EnergyCurve!$D$30:$D$300)=YEAR($A20),[1]EnergyCurve!$R$30:$R$300))+SUM(IF(YEAR([1]OperatingCurve!$D$30:$D$300)=YEAR($A20),[1]OperatingCurve!$O$30:$O$300))</f>
        <v>1974313.2282714844</v>
      </c>
      <c r="D20" s="1">
        <f t="array" ref="D20">SUM(IF(YEAR('[2]Pricing Summary'!$AB$12:$AB$250)=YEAR($A20),'[2]Pricing Summary'!$AO$12:$AO$248))</f>
        <v>3766.2839154483695</v>
      </c>
      <c r="E20" s="43">
        <f t="shared" ca="1" si="0"/>
        <v>524.20722191795937</v>
      </c>
      <c r="F20" s="49">
        <f t="array" aca="1" ref="F20" ca="1">SUM(IF(YEAR('[2]Pricing Summary'!$AB$12:$AB$250)=YEAR($A20),'[2]Pricing Summary'!$AK$12:$AK$248))/12</f>
        <v>33.69</v>
      </c>
      <c r="G20" s="49">
        <f>VLOOKUP(B20,'[2]Pricing Summary'!P$18:Q$36,2)</f>
        <v>5.1986013448047981</v>
      </c>
      <c r="H20" s="52">
        <f t="shared" ca="1" si="1"/>
        <v>6.4805892518894463</v>
      </c>
      <c r="I20" s="52">
        <v>7</v>
      </c>
      <c r="J20" s="60">
        <f t="shared" ca="1" si="2"/>
        <v>-0.51941074811055366</v>
      </c>
      <c r="K20" s="55">
        <f t="shared" ca="1" si="3"/>
        <v>8.1532120514984481</v>
      </c>
      <c r="L20" s="55">
        <f t="array" ref="L20">-(SUM(IF(YEAR([2]GasPosn!$A$12:$A$188)=YEAR(A20),[2]GasPosn!$D$12:$D$188))*1.055/D20*24+SUM(IF(YEAR([2]GasPosn!$A$329:$A$445)=YEAR(A20),[2]GasPosn!$D$329:$D$445))/D20*24)</f>
        <v>3.5539602887082173</v>
      </c>
      <c r="M20" s="5">
        <f t="shared" ca="1" si="4"/>
        <v>0.43589695279114549</v>
      </c>
      <c r="N20" s="26">
        <f t="array" ref="N20">-(SUM(IF(YEAR([2]GasPosn!$A$200:$A$316)=YEAR(A20),[2]GasPosn!$D$200:$D$316))*1.055/D20*24+SUM(IF(YEAR([2]GasPosn!$A$329:$A$445)=YEAR(A20),[2]GasPosn!$D$329:$D$445))/D20*24)</f>
        <v>0</v>
      </c>
      <c r="O20" s="28"/>
      <c r="P20" s="4"/>
      <c r="Q20" s="3"/>
      <c r="R20" s="4"/>
      <c r="S20" s="30"/>
      <c r="T20" s="28"/>
      <c r="U20" s="28"/>
    </row>
    <row r="21" spans="1:21" x14ac:dyDescent="0.25">
      <c r="A21" s="2">
        <v>42370</v>
      </c>
      <c r="B21" s="17" t="s">
        <v>14</v>
      </c>
      <c r="C21" s="36">
        <f t="array" aca="1" ref="C21" ca="1">SUM(IF(YEAR([1]EnergyCurve!$D$30:$D$300)=YEAR($A21),[1]EnergyCurve!$O$30:$O$300))+SUM(IF(YEAR([1]EnergyCurve!$D$30:$D$300)=YEAR($A21),[1]EnergyCurve!$P$30:$P$300))+SUM(IF(YEAR([1]EnergyCurve!$D$30:$D$300)=YEAR($A21),[1]EnergyCurve!$Q$30:$Q$300))+SUM(IF(YEAR([1]EnergyCurve!$D$30:$D$300)=YEAR($A21),[1]EnergyCurve!$R$30:$R$300))+SUM(IF(YEAR([1]OperatingCurve!$D$30:$D$300)=YEAR($A21),[1]OperatingCurve!$O$30:$O$300))</f>
        <v>1845934.3425292969</v>
      </c>
      <c r="D21" s="1">
        <f t="array" ref="D21">SUM(IF(YEAR('[2]Pricing Summary'!$AB$12:$AB$250)=YEAR($A21),'[2]Pricing Summary'!$AO$12:$AO$248))</f>
        <v>3525.067525472175</v>
      </c>
      <c r="E21" s="43">
        <f t="shared" ca="1" si="0"/>
        <v>523.65928572731048</v>
      </c>
      <c r="F21" s="49">
        <f t="array" aca="1" ref="F21" ca="1">SUM(IF(YEAR('[2]Pricing Summary'!$AB$12:$AB$250)=YEAR($A21),'[2]Pricing Summary'!$AK$12:$AK$248))/12</f>
        <v>33.69</v>
      </c>
      <c r="G21" s="49">
        <f>VLOOKUP(B21,'[2]Pricing Summary'!P$18:Q$36,2)</f>
        <v>5.327093374696668</v>
      </c>
      <c r="H21" s="52">
        <f t="shared" ca="1" si="1"/>
        <v>6.3242743519430711</v>
      </c>
      <c r="I21" s="52">
        <v>7</v>
      </c>
      <c r="J21" s="60">
        <f t="shared" ca="1" si="2"/>
        <v>-0.67572564805692892</v>
      </c>
      <c r="K21" s="55">
        <f t="shared" ca="1" si="3"/>
        <v>7.9482359757169396</v>
      </c>
      <c r="L21" s="57">
        <f t="array" ref="L21">-(SUM(IF(YEAR([2]GasPosn!$A$12:$A$188)=YEAR(A21),[2]GasPosn!$D$12:$D$188))*1.055/D21*24+SUM(IF(YEAR([2]GasPosn!$A$329:$A$445)=YEAR(A21),[2]GasPosn!$D$329:$D$445))/D21*24)</f>
        <v>0</v>
      </c>
      <c r="M21" s="5">
        <f t="shared" ca="1" si="4"/>
        <v>0</v>
      </c>
      <c r="N21" s="26">
        <f t="array" ref="N21">-(SUM(IF(YEAR([2]GasPosn!$A$200:$A$316)=YEAR(A21),[2]GasPosn!$D$200:$D$316))*1.055/D21*24+SUM(IF(YEAR([2]GasPosn!$A$329:$A$445)=YEAR(A21),[2]GasPosn!$D$329:$D$445))/D21*24)</f>
        <v>0</v>
      </c>
      <c r="O21" s="28"/>
      <c r="P21" s="4"/>
      <c r="Q21" s="3"/>
      <c r="R21" s="4"/>
      <c r="S21" s="30"/>
      <c r="T21" s="28"/>
      <c r="U21" s="28"/>
    </row>
    <row r="22" spans="1:21" x14ac:dyDescent="0.25">
      <c r="A22" s="2">
        <v>42736</v>
      </c>
      <c r="B22" s="17" t="s">
        <v>15</v>
      </c>
      <c r="C22" s="36">
        <f t="array" aca="1" ref="C22" ca="1">SUM(IF(YEAR([1]EnergyCurve!$D$30:$D$300)=YEAR($A22),[1]EnergyCurve!$O$30:$O$300))+SUM(IF(YEAR([1]EnergyCurve!$D$30:$D$300)=YEAR($A22),[1]EnergyCurve!$P$30:$P$300))+SUM(IF(YEAR([1]EnergyCurve!$D$30:$D$300)=YEAR($A22),[1]EnergyCurve!$Q$30:$Q$300))+SUM(IF(YEAR([1]EnergyCurve!$D$30:$D$300)=YEAR($A22),[1]EnergyCurve!$R$30:$R$300))+SUM(IF(YEAR([1]OperatingCurve!$D$30:$D$300)=YEAR($A22),[1]OperatingCurve!$O$30:$O$300))</f>
        <v>1719300.8188476563</v>
      </c>
      <c r="D22" s="1">
        <f t="array" ref="D22">SUM(IF(YEAR('[2]Pricing Summary'!$AB$12:$AB$250)=YEAR($A22),'[2]Pricing Summary'!$AO$12:$AO$248))</f>
        <v>3290.4305233635164</v>
      </c>
      <c r="E22" s="43">
        <f t="shared" ca="1" si="0"/>
        <v>522.5154601016061</v>
      </c>
      <c r="F22" s="49">
        <f t="array" aca="1" ref="F22" ca="1">SUM(IF(YEAR('[2]Pricing Summary'!$AB$12:$AB$250)=YEAR($A22),'[2]Pricing Summary'!$AK$12:$AK$248))/12</f>
        <v>33.69</v>
      </c>
      <c r="G22" s="49">
        <f>VLOOKUP(B22,'[2]Pricing Summary'!P$18:Q$36,2)</f>
        <v>5.4363435108925069</v>
      </c>
      <c r="H22" s="52">
        <f t="shared" ca="1" si="1"/>
        <v>6.1971801326566602</v>
      </c>
      <c r="I22" s="52">
        <v>7</v>
      </c>
      <c r="J22" s="60">
        <f t="shared" ca="1" si="2"/>
        <v>-0.80281986734333977</v>
      </c>
      <c r="K22" s="55">
        <f t="shared" ca="1" si="3"/>
        <v>7.7714938280343047</v>
      </c>
      <c r="L22" s="57">
        <f t="array" ref="L22">-(SUM(IF(YEAR([2]GasPosn!$A$12:$A$188)=YEAR(A22),[2]GasPosn!$D$12:$D$188))*1.055/D22*24+SUM(IF(YEAR([2]GasPosn!$A$329:$A$445)=YEAR(A22),[2]GasPosn!$D$329:$D$445))/D22*24)</f>
        <v>0</v>
      </c>
      <c r="M22" s="5">
        <f t="shared" ca="1" si="4"/>
        <v>0</v>
      </c>
      <c r="N22" s="26">
        <f t="array" ref="N22">-(SUM(IF(YEAR([2]GasPosn!$A$200:$A$316)=YEAR(A22),[2]GasPosn!$D$200:$D$316))*1.055/D22*24+SUM(IF(YEAR([2]GasPosn!$A$329:$A$445)=YEAR(A22),[2]GasPosn!$D$329:$D$445))/D22*24)</f>
        <v>0</v>
      </c>
      <c r="O22" s="28"/>
      <c r="P22" s="4"/>
      <c r="Q22" s="3"/>
      <c r="R22" s="4"/>
      <c r="S22" s="30"/>
      <c r="T22" s="28"/>
      <c r="U22" s="28"/>
    </row>
    <row r="23" spans="1:21" x14ac:dyDescent="0.25">
      <c r="A23" s="2">
        <v>43101</v>
      </c>
      <c r="B23" s="17" t="s">
        <v>16</v>
      </c>
      <c r="C23" s="36">
        <f t="array" aca="1" ref="C23" ca="1">SUM(IF(YEAR([1]EnergyCurve!$D$30:$D$300)=YEAR($A23),[1]EnergyCurve!$O$30:$O$300))+SUM(IF(YEAR([1]EnergyCurve!$D$30:$D$300)=YEAR($A23),[1]EnergyCurve!$P$30:$P$300))+SUM(IF(YEAR([1]EnergyCurve!$D$30:$D$300)=YEAR($A23),[1]EnergyCurve!$Q$30:$Q$300))+SUM(IF(YEAR([1]EnergyCurve!$D$30:$D$300)=YEAR($A23),[1]EnergyCurve!$R$30:$R$300))+SUM(IF(YEAR([1]OperatingCurve!$D$30:$D$300)=YEAR($A23),[1]OperatingCurve!$O$30:$O$300))</f>
        <v>1610533.5236816406</v>
      </c>
      <c r="D23" s="1">
        <f t="array" ref="D23">SUM(IF(YEAR('[2]Pricing Summary'!$AB$12:$AB$250)=YEAR($A23),'[2]Pricing Summary'!$AO$12:$AO$248))</f>
        <v>3082.6192328912939</v>
      </c>
      <c r="E23" s="43">
        <f t="shared" ca="1" si="0"/>
        <v>522.45619780003324</v>
      </c>
      <c r="F23" s="49">
        <f t="array" aca="1" ref="F23" ca="1">SUM(IF(YEAR('[2]Pricing Summary'!$AB$12:$AB$250)=YEAR($A23),'[2]Pricing Summary'!$AK$12:$AK$248))/12</f>
        <v>33.69</v>
      </c>
      <c r="G23" s="49">
        <f>VLOOKUP(B23,'[2]Pricing Summary'!P$18:Q$36,2)</f>
        <v>5.5366519292429919</v>
      </c>
      <c r="H23" s="52">
        <f t="shared" ca="1" si="1"/>
        <v>6.0849048180289564</v>
      </c>
      <c r="I23" s="52">
        <v>7</v>
      </c>
      <c r="J23" s="60">
        <f t="shared" ca="1" si="2"/>
        <v>-0.91509518197104356</v>
      </c>
      <c r="K23" s="55">
        <f t="shared" ca="1" si="3"/>
        <v>7.6298309644860272</v>
      </c>
      <c r="L23" s="57">
        <f t="array" ref="L23">-(SUM(IF(YEAR([2]GasPosn!$A$12:$A$188)=YEAR(A23),[2]GasPosn!$D$12:$D$188))*1.055/D23*24+SUM(IF(YEAR([2]GasPosn!$A$329:$A$445)=YEAR(A23),[2]GasPosn!$D$329:$D$445))/D23*24)</f>
        <v>0</v>
      </c>
      <c r="M23" s="5">
        <f t="shared" ca="1" si="4"/>
        <v>0</v>
      </c>
      <c r="N23" s="26">
        <f t="array" ref="N23">-(SUM(IF(YEAR([2]GasPosn!$A$200:$A$316)=YEAR(A23),[2]GasPosn!$D$200:$D$316))*1.055/D23*24+SUM(IF(YEAR([2]GasPosn!$A$329:$A$445)=YEAR(A23),[2]GasPosn!$D$329:$D$445))/D23*24)</f>
        <v>0</v>
      </c>
      <c r="O23" s="28"/>
      <c r="P23" s="4"/>
      <c r="Q23" s="3"/>
      <c r="R23" s="4"/>
      <c r="S23" s="30"/>
      <c r="T23" s="28"/>
      <c r="U23" s="28"/>
    </row>
    <row r="24" spans="1:21" x14ac:dyDescent="0.25">
      <c r="A24" s="2">
        <v>43466</v>
      </c>
      <c r="B24" s="17" t="s">
        <v>17</v>
      </c>
      <c r="C24" s="36">
        <f t="array" aca="1" ref="C24" ca="1">SUM(IF(YEAR([1]EnergyCurve!$D$30:$D$300)=YEAR($A24),[1]EnergyCurve!$O$30:$O$300))+SUM(IF(YEAR([1]EnergyCurve!$D$30:$D$300)=YEAR($A24),[1]EnergyCurve!$P$30:$P$300))+SUM(IF(YEAR([1]EnergyCurve!$D$30:$D$300)=YEAR($A24),[1]EnergyCurve!$Q$30:$Q$300))+SUM(IF(YEAR([1]EnergyCurve!$D$30:$D$300)=YEAR($A24),[1]EnergyCurve!$R$30:$R$300))+SUM(IF(YEAR([1]OperatingCurve!$D$30:$D$300)=YEAR($A24),[1]OperatingCurve!$O$30:$O$300))</f>
        <v>1462166.1508789063</v>
      </c>
      <c r="D24" s="1">
        <f t="array" ref="D24">SUM(IF(YEAR('[2]Pricing Summary'!$AB$12:$AB$250)=YEAR($A24),'[2]Pricing Summary'!$AO$12:$AO$248))</f>
        <v>2886.6763693244739</v>
      </c>
      <c r="E24" s="43">
        <f t="shared" ca="1" si="0"/>
        <v>506.52236822137263</v>
      </c>
      <c r="F24" s="49">
        <f t="array" aca="1" ref="F24" ca="1">SUM(IF(YEAR('[2]Pricing Summary'!$AB$12:$AB$250)=YEAR($A24),'[2]Pricing Summary'!$AK$12:$AK$248))/12</f>
        <v>33.69</v>
      </c>
      <c r="G24" s="49">
        <f>VLOOKUP(B24,'[2]Pricing Summary'!P$18:Q$36,2)</f>
        <v>5.6336258158777399</v>
      </c>
      <c r="H24" s="52">
        <f t="shared" ca="1" si="1"/>
        <v>5.9801628828539739</v>
      </c>
      <c r="I24" s="52">
        <v>7</v>
      </c>
      <c r="J24" s="60">
        <f t="shared" ca="1" si="2"/>
        <v>-1.0198371171460261</v>
      </c>
      <c r="K24" s="55">
        <f t="shared" ca="1" si="3"/>
        <v>7.2698070378545889</v>
      </c>
      <c r="L24" s="57">
        <f t="array" ref="L24">-(SUM(IF(YEAR([2]GasPosn!$A$12:$A$188)=YEAR(A24),[2]GasPosn!$D$12:$D$188))*1.055/D24*24+SUM(IF(YEAR([2]GasPosn!$A$329:$A$445)=YEAR(A24),[2]GasPosn!$D$329:$D$445))/D24*24)</f>
        <v>0</v>
      </c>
      <c r="M24" s="5">
        <f t="shared" ca="1" si="4"/>
        <v>0</v>
      </c>
      <c r="N24" s="26">
        <f t="array" ref="N24">-(SUM(IF(YEAR([2]GasPosn!$A$200:$A$316)=YEAR(A24),[2]GasPosn!$D$200:$D$316))*1.055/D24*24+SUM(IF(YEAR([2]GasPosn!$A$329:$A$445)=YEAR(A24),[2]GasPosn!$D$329:$D$445))/D24*24)</f>
        <v>0</v>
      </c>
      <c r="O24" s="28"/>
      <c r="P24" s="4"/>
      <c r="Q24" s="3"/>
      <c r="R24" s="4"/>
      <c r="S24" s="30"/>
      <c r="T24" s="28"/>
      <c r="U24" s="28"/>
    </row>
    <row r="25" spans="1:21" ht="13.8" thickBot="1" x14ac:dyDescent="0.3">
      <c r="A25" s="2">
        <v>43831</v>
      </c>
      <c r="B25" s="18" t="s">
        <v>18</v>
      </c>
      <c r="C25" s="37">
        <f t="array" aca="1" ref="C25" ca="1">SUM(IF(YEAR([1]EnergyCurve!$D$30:$D$300)=YEAR($A25),[1]EnergyCurve!$O$30:$O$300))+SUM(IF(YEAR([1]EnergyCurve!$D$30:$D$300)=YEAR($A25),[1]EnergyCurve!$P$30:$P$300))+SUM(IF(YEAR([1]EnergyCurve!$D$30:$D$300)=YEAR($A25),[1]EnergyCurve!$Q$30:$Q$300))+SUM(IF(YEAR([1]EnergyCurve!$D$30:$D$300)=YEAR($A25),[1]EnergyCurve!$R$30:$R$300))+SUM(IF(YEAR([1]OperatingCurve!$D$30:$D$300)=YEAR($A25),[1]OperatingCurve!$O$30:$O$300))</f>
        <v>1356205.5958251953</v>
      </c>
      <c r="D25" s="23">
        <f t="array" ref="D25">SUM(IF(YEAR('[2]Pricing Summary'!$AB$12:$AB$250)=YEAR($A25),'[2]Pricing Summary'!$AO$12:$AO$248))</f>
        <v>2709.155775233216</v>
      </c>
      <c r="E25" s="44">
        <f t="shared" ca="1" si="0"/>
        <v>500.60081750317482</v>
      </c>
      <c r="F25" s="50">
        <f t="array" aca="1" ref="F25" ca="1">SUM(IF(YEAR('[2]Pricing Summary'!$AB$12:$AB$250)=YEAR($A25),'[2]Pricing Summary'!$AK$12:$AK$248))/12</f>
        <v>33.69</v>
      </c>
      <c r="G25" s="50">
        <f>VLOOKUP(B25,'[2]Pricing Summary'!P$18:Q$36,2)</f>
        <v>5.7279624936049949</v>
      </c>
      <c r="H25" s="53">
        <f t="shared" ca="1" si="1"/>
        <v>5.8816725908406911</v>
      </c>
      <c r="I25" s="53">
        <v>7</v>
      </c>
      <c r="J25" s="61">
        <f t="shared" ca="1" si="2"/>
        <v>-1.1183274091593089</v>
      </c>
      <c r="K25" s="56">
        <f t="shared" ca="1" si="3"/>
        <v>7.0664882574260792</v>
      </c>
      <c r="L25" s="58">
        <f t="array" ref="L25">-(SUM(IF(YEAR([2]GasPosn!$A$12:$A$188)=YEAR(A25),[2]GasPosn!$D$12:$D$188))*1.055/D25*24+SUM(IF(YEAR([2]GasPosn!$A$329:$A$445)=YEAR(A25),[2]GasPosn!$D$329:$D$445))/D25*24)</f>
        <v>0</v>
      </c>
      <c r="M25" s="6">
        <f t="shared" ca="1" si="4"/>
        <v>0</v>
      </c>
      <c r="N25" s="27">
        <f t="array" ref="N25">-(SUM(IF(YEAR([2]GasPosn!$A$200:$A$316)=YEAR(A25),[2]GasPosn!$D$200:$D$316))*1.055/D25*24+SUM(IF(YEAR([2]GasPosn!$A$329:$A$445)=YEAR(A25),[2]GasPosn!$D$329:$D$445))/D25*24)</f>
        <v>0</v>
      </c>
      <c r="O25" s="28"/>
      <c r="P25" s="4"/>
      <c r="Q25" s="3"/>
      <c r="R25" s="4"/>
      <c r="S25" s="30"/>
      <c r="T25" s="28"/>
      <c r="U25" s="28"/>
    </row>
    <row r="26" spans="1:21" ht="13.8" thickBot="1" x14ac:dyDescent="0.3">
      <c r="B26" s="16" t="s">
        <v>29</v>
      </c>
      <c r="C26" s="38">
        <f ca="1">SUM(C7:C25)</f>
        <v>47087100.549926758</v>
      </c>
      <c r="D26" s="12"/>
      <c r="E26" s="12"/>
      <c r="F26" s="12"/>
      <c r="G26" s="12"/>
      <c r="H26" s="12"/>
      <c r="I26" s="12"/>
      <c r="J26" s="12"/>
      <c r="K26" s="65">
        <f ca="1">SUM(K7:K25)*365</f>
        <v>58343.454468276002</v>
      </c>
      <c r="L26" s="65">
        <f>SUM(L7:L25)*365</f>
        <v>34982.649804086024</v>
      </c>
      <c r="M26" s="19">
        <f t="shared" ca="1" si="4"/>
        <v>0.59959853462409718</v>
      </c>
      <c r="N26" s="65">
        <f>SUM(N7:N25)*365</f>
        <v>17797.43955724829</v>
      </c>
      <c r="O26" s="28"/>
      <c r="P26" s="28"/>
      <c r="Q26" s="31"/>
      <c r="R26" s="29"/>
      <c r="S26" s="24"/>
      <c r="T26" s="28"/>
      <c r="U26" s="28"/>
    </row>
    <row r="27" spans="1:21" x14ac:dyDescent="0.25">
      <c r="O27" s="28"/>
      <c r="P27" s="28"/>
      <c r="Q27" s="28"/>
      <c r="R27" s="28"/>
      <c r="S27" s="28"/>
      <c r="T27" s="28"/>
      <c r="U27" s="28"/>
    </row>
    <row r="28" spans="1:21" x14ac:dyDescent="0.25">
      <c r="B28" t="s">
        <v>22</v>
      </c>
      <c r="O28" s="28"/>
      <c r="P28" s="28"/>
      <c r="Q28" s="28"/>
      <c r="R28" s="28"/>
      <c r="S28" s="28"/>
      <c r="T28" s="28"/>
      <c r="U28" s="28"/>
    </row>
    <row r="29" spans="1:21" x14ac:dyDescent="0.25">
      <c r="O29" s="28"/>
      <c r="P29" s="28"/>
      <c r="Q29" s="28"/>
      <c r="R29" s="28"/>
      <c r="S29" s="28"/>
      <c r="T29" s="28"/>
      <c r="U29" s="28"/>
    </row>
    <row r="30" spans="1:21" x14ac:dyDescent="0.25">
      <c r="O30" s="28"/>
      <c r="P30" s="28"/>
      <c r="Q30" s="28"/>
      <c r="R30" s="28"/>
      <c r="S30" s="28"/>
      <c r="T30" s="28"/>
      <c r="U30" s="28"/>
    </row>
  </sheetData>
  <pageMargins left="0.75" right="0.75" top="1" bottom="1" header="0.5" footer="0.5"/>
  <pageSetup scale="99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Havlíček Jan</cp:lastModifiedBy>
  <cp:lastPrinted>2001-05-22T15:58:16Z</cp:lastPrinted>
  <dcterms:created xsi:type="dcterms:W3CDTF">2001-03-28T16:55:32Z</dcterms:created>
  <dcterms:modified xsi:type="dcterms:W3CDTF">2023-09-10T11:10:14Z</dcterms:modified>
</cp:coreProperties>
</file>