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548" yWindow="0" windowWidth="7656" windowHeight="9096" tabRatio="607"/>
  </bookViews>
  <sheets>
    <sheet name="Pricing HL&amp;P" sheetId="4" r:id="rId1"/>
    <sheet name="Sheet1" sheetId="1" r:id="rId2"/>
    <sheet name="Sheet2" sheetId="2" r:id="rId3"/>
    <sheet name="Sheet3" sheetId="3" r:id="rId4"/>
  </sheets>
  <definedNames>
    <definedName name="_xlnm.Print_Area" localSheetId="3">Sheet3!$A$1:$J$111</definedName>
  </definedNames>
  <calcPr calcId="0"/>
</workbook>
</file>

<file path=xl/calcChain.xml><?xml version="1.0" encoding="utf-8"?>
<calcChain xmlns="http://schemas.openxmlformats.org/spreadsheetml/2006/main">
  <c r="G5" i="4" l="1"/>
  <c r="K5" i="4"/>
  <c r="K8" i="4"/>
  <c r="K9" i="4"/>
  <c r="K10" i="4"/>
  <c r="K11" i="4"/>
  <c r="K12" i="4"/>
  <c r="K13" i="4"/>
  <c r="K14" i="4"/>
  <c r="K15" i="4"/>
  <c r="K16" i="4"/>
  <c r="K17" i="4"/>
  <c r="K18" i="4"/>
  <c r="E20" i="4"/>
  <c r="K20" i="4"/>
  <c r="G24" i="4"/>
  <c r="K24" i="4"/>
  <c r="K27" i="4"/>
  <c r="K28" i="4"/>
  <c r="K29" i="4"/>
  <c r="K30" i="4"/>
  <c r="K31" i="4"/>
  <c r="K32" i="4"/>
  <c r="K33" i="4"/>
  <c r="K34" i="4"/>
  <c r="K35" i="4"/>
  <c r="K36" i="4"/>
  <c r="K37" i="4"/>
  <c r="E39" i="4"/>
  <c r="K39" i="4"/>
  <c r="I6" i="1"/>
  <c r="M6" i="1"/>
  <c r="I7" i="1"/>
  <c r="M7" i="1"/>
  <c r="I8" i="1"/>
  <c r="M8" i="1"/>
  <c r="I9" i="1"/>
  <c r="M9" i="1"/>
  <c r="I10" i="1"/>
  <c r="M10" i="1"/>
  <c r="I11" i="1"/>
  <c r="M11" i="1"/>
  <c r="I12" i="1"/>
  <c r="M12" i="1"/>
  <c r="I13" i="1"/>
  <c r="M13" i="1"/>
  <c r="I14" i="1"/>
  <c r="M14" i="1"/>
  <c r="I15" i="1"/>
  <c r="M15" i="1"/>
  <c r="I16" i="1"/>
  <c r="M16" i="1"/>
  <c r="I17" i="1"/>
  <c r="M17" i="1"/>
  <c r="F20" i="1"/>
  <c r="K20" i="1"/>
  <c r="M20" i="1"/>
  <c r="O20" i="1"/>
  <c r="F23" i="1"/>
  <c r="I23" i="1"/>
  <c r="O23" i="1"/>
  <c r="I40" i="1"/>
  <c r="M40" i="1"/>
  <c r="O40" i="1"/>
  <c r="I41" i="1"/>
  <c r="M41" i="1"/>
  <c r="O41" i="1"/>
  <c r="I42" i="1"/>
  <c r="M42" i="1"/>
  <c r="O42" i="1"/>
  <c r="I43" i="1"/>
  <c r="M43" i="1"/>
  <c r="O43" i="1"/>
  <c r="I44" i="1"/>
  <c r="M44" i="1"/>
  <c r="O44" i="1"/>
  <c r="I45" i="1"/>
  <c r="M45" i="1"/>
  <c r="O45" i="1"/>
  <c r="I46" i="1"/>
  <c r="M46" i="1"/>
  <c r="O46" i="1"/>
  <c r="I47" i="1"/>
  <c r="M47" i="1"/>
  <c r="O47" i="1"/>
  <c r="I48" i="1"/>
  <c r="M48" i="1"/>
  <c r="O48" i="1"/>
  <c r="I49" i="1"/>
  <c r="M49" i="1"/>
  <c r="O49" i="1"/>
  <c r="I50" i="1"/>
  <c r="M50" i="1"/>
  <c r="O50" i="1"/>
  <c r="I51" i="1"/>
  <c r="M51" i="1"/>
  <c r="O51" i="1"/>
  <c r="F53" i="1"/>
  <c r="K53" i="1"/>
  <c r="M53" i="1"/>
  <c r="O53" i="1"/>
  <c r="O57" i="1"/>
  <c r="O58" i="1"/>
  <c r="O59" i="1"/>
  <c r="O60" i="1"/>
  <c r="O61" i="1"/>
  <c r="O62" i="1"/>
  <c r="O63" i="1"/>
  <c r="O64" i="1"/>
  <c r="O65" i="1"/>
  <c r="O66" i="1"/>
  <c r="O67" i="1"/>
  <c r="O68" i="1"/>
  <c r="I70" i="1"/>
  <c r="K70" i="1"/>
  <c r="O70" i="1"/>
  <c r="G94" i="1"/>
  <c r="I121" i="1"/>
  <c r="O121" i="1"/>
  <c r="I122" i="1"/>
  <c r="O122" i="1"/>
  <c r="I123" i="1"/>
  <c r="O123" i="1"/>
  <c r="I124" i="1"/>
  <c r="O124" i="1"/>
  <c r="I125" i="1"/>
  <c r="O125" i="1"/>
  <c r="I126" i="1"/>
  <c r="O126" i="1"/>
  <c r="I127" i="1"/>
  <c r="O127" i="1"/>
  <c r="I128" i="1"/>
  <c r="O128" i="1"/>
  <c r="I129" i="1"/>
  <c r="O129" i="1"/>
  <c r="I130" i="1"/>
  <c r="O130" i="1"/>
  <c r="I131" i="1"/>
  <c r="O131" i="1"/>
  <c r="I132" i="1"/>
  <c r="O132" i="1"/>
  <c r="F134" i="1"/>
  <c r="K135" i="1"/>
  <c r="M135" i="1"/>
  <c r="O135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I151" i="1"/>
  <c r="K151" i="1"/>
  <c r="O151" i="1"/>
  <c r="G175" i="1"/>
  <c r="C18" i="2"/>
  <c r="E18" i="2"/>
  <c r="I3" i="3"/>
  <c r="I4" i="3"/>
  <c r="I5" i="3"/>
  <c r="I6" i="3"/>
  <c r="I7" i="3"/>
  <c r="I8" i="3"/>
  <c r="I9" i="3"/>
  <c r="I10" i="3"/>
  <c r="I11" i="3"/>
  <c r="I12" i="3"/>
  <c r="I13" i="3"/>
  <c r="I14" i="3"/>
  <c r="E16" i="3"/>
  <c r="G16" i="3"/>
  <c r="I16" i="3"/>
  <c r="I19" i="3"/>
  <c r="I20" i="3"/>
  <c r="I21" i="3"/>
  <c r="I22" i="3"/>
  <c r="I23" i="3"/>
  <c r="I24" i="3"/>
  <c r="I25" i="3"/>
  <c r="I26" i="3"/>
  <c r="I27" i="3"/>
  <c r="I28" i="3"/>
  <c r="I29" i="3"/>
  <c r="I30" i="3"/>
  <c r="E32" i="3"/>
  <c r="G32" i="3"/>
  <c r="I32" i="3"/>
  <c r="I35" i="3"/>
  <c r="I36" i="3"/>
  <c r="I37" i="3"/>
  <c r="I38" i="3"/>
  <c r="I39" i="3"/>
  <c r="I40" i="3"/>
  <c r="I41" i="3"/>
  <c r="I42" i="3"/>
  <c r="I43" i="3"/>
  <c r="I44" i="3"/>
  <c r="I45" i="3"/>
  <c r="I46" i="3"/>
  <c r="E48" i="3"/>
  <c r="G48" i="3"/>
  <c r="I48" i="3"/>
  <c r="I57" i="3"/>
  <c r="I58" i="3"/>
  <c r="I59" i="3"/>
  <c r="I60" i="3"/>
  <c r="I61" i="3"/>
  <c r="I62" i="3"/>
  <c r="I63" i="3"/>
  <c r="I64" i="3"/>
  <c r="I65" i="3"/>
  <c r="I66" i="3"/>
  <c r="I67" i="3"/>
  <c r="E69" i="3"/>
  <c r="G69" i="3"/>
  <c r="I69" i="3"/>
  <c r="I73" i="3"/>
  <c r="I74" i="3"/>
  <c r="I75" i="3"/>
  <c r="I76" i="3"/>
  <c r="I77" i="3"/>
  <c r="I78" i="3"/>
  <c r="I79" i="3"/>
  <c r="I80" i="3"/>
  <c r="I81" i="3"/>
  <c r="I82" i="3"/>
  <c r="I83" i="3"/>
  <c r="E85" i="3"/>
  <c r="G85" i="3"/>
  <c r="I85" i="3"/>
</calcChain>
</file>

<file path=xl/sharedStrings.xml><?xml version="1.0" encoding="utf-8"?>
<sst xmlns="http://schemas.openxmlformats.org/spreadsheetml/2006/main" count="113" uniqueCount="49">
  <si>
    <t>Volume in Mmbtu's/day</t>
  </si>
  <si>
    <t>Fixed Price</t>
  </si>
  <si>
    <t>San Jac Adder</t>
  </si>
  <si>
    <t>Avg. Price</t>
  </si>
  <si>
    <t>Total price</t>
  </si>
  <si>
    <t>ENA Buys swap</t>
  </si>
  <si>
    <t>Swap Value</t>
  </si>
  <si>
    <t xml:space="preserve">Final Price HSC $ </t>
  </si>
  <si>
    <t>Final Price HSC $ minus</t>
  </si>
  <si>
    <t>Volume in Mmbtu's/d</t>
  </si>
  <si>
    <t>New Fixed price</t>
  </si>
  <si>
    <t>This converts the deal above (#3) to fixed price instead of Index.</t>
  </si>
  <si>
    <t>This converts deal # 2 to fixed price insead of index.</t>
  </si>
  <si>
    <t>ENA Buys swap 7/19/00</t>
  </si>
  <si>
    <r>
      <t xml:space="preserve">DEAL # 1 </t>
    </r>
    <r>
      <rPr>
        <sz val="10"/>
        <rFont val="Arial"/>
      </rPr>
      <t>Month</t>
    </r>
  </si>
  <si>
    <r>
      <t xml:space="preserve">DEAL # 2 </t>
    </r>
    <r>
      <rPr>
        <sz val="10"/>
        <rFont val="Arial"/>
      </rPr>
      <t>Month</t>
    </r>
  </si>
  <si>
    <r>
      <t xml:space="preserve">DEAL # 3   </t>
    </r>
    <r>
      <rPr>
        <sz val="10"/>
        <rFont val="Arial"/>
      </rPr>
      <t>Month</t>
    </r>
  </si>
  <si>
    <t xml:space="preserve"> </t>
  </si>
  <si>
    <t>HSC plus</t>
  </si>
  <si>
    <t>Financial Volume</t>
  </si>
  <si>
    <t>Total Dollars</t>
  </si>
  <si>
    <t>Actual Nominated Volume</t>
  </si>
  <si>
    <t>FinancialValue</t>
  </si>
  <si>
    <t>This converts deal # 2 from fixed price to HSC index.</t>
  </si>
  <si>
    <t>ENA Sale</t>
  </si>
  <si>
    <t>ENA Purch</t>
  </si>
  <si>
    <t>HL&amp;P profit or loss #1</t>
  </si>
  <si>
    <t>HL&amp;P profit or loss #2</t>
  </si>
  <si>
    <t>Sept</t>
  </si>
  <si>
    <t>This converts deal # 3 from fixed price to HSC index.</t>
  </si>
  <si>
    <t>ENA Buys Finacial</t>
  </si>
  <si>
    <t>7-12-00 &amp; Revised 7-17-00</t>
  </si>
  <si>
    <t>Monthly Values</t>
  </si>
  <si>
    <t>ENA Sells Finacial</t>
  </si>
  <si>
    <t>Volume</t>
  </si>
  <si>
    <t>Monthly HPL Profit (loss)/Mmbtu</t>
  </si>
  <si>
    <t>Monthly Total</t>
  </si>
  <si>
    <r>
      <t xml:space="preserve"> </t>
    </r>
    <r>
      <rPr>
        <sz val="10"/>
        <rFont val="Arial"/>
      </rPr>
      <t>Month</t>
    </r>
  </si>
  <si>
    <t>Reliant converts to Fixed Price</t>
  </si>
  <si>
    <t>ADJUSTED FIXED PRICE</t>
  </si>
  <si>
    <t>Pricing for Reliant HL&amp;P at San Jacinto</t>
  </si>
  <si>
    <t>Volume in Mmbtu's a day</t>
  </si>
  <si>
    <t>(GAIN)  LOSS for HL&amp;P</t>
  </si>
  <si>
    <t>Final Fixed Price $</t>
  </si>
  <si>
    <t>Final Index Price HSC $ minus</t>
  </si>
  <si>
    <t>All Volumes over 20,000 Mmbuts are priced at the regular contract price which is IF HSC +.02</t>
  </si>
  <si>
    <t>The first 10,000 Mmbtu's / day is priced as follows</t>
  </si>
  <si>
    <t>The second 10,000 Mmbtu's/ day is priced as follows</t>
  </si>
  <si>
    <t xml:space="preserve">See Sheet 3 for a review of all swaps.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</si>
</sst>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6" formatCode="_(* #,##0.000_);_(* \(#,##0.000\);_(* &quot;-&quot;???_);_(@_)"/>
    <numFmt numFmtId="168" formatCode="_(* #,##0.000_);_(* \(#,##0.000\);_(* &quot;-&quot;??_);_(@_)"/>
    <numFmt numFmtId="169" formatCode="_(&quot;$&quot;* #,##0.0000_);_(&quot;$&quot;* \(#,##0.0000\);_(&quot;$&quot;* &quot;-&quot;??_);_(@_)"/>
    <numFmt numFmtId="171" formatCode="_(&quot;$&quot;* #,##0.00000_);_(&quot;$&quot;* \(#,##0.00000\);_(&quot;$&quot;* &quot;-&quot;??_);_(@_)"/>
    <numFmt numFmtId="173" formatCode="_(* #,##0.0000_);_(* \(#,##0.0000\);_(* &quot;-&quot;??_);_(@_)"/>
    <numFmt numFmtId="175" formatCode="_(* #,##0.000000_);_(* \(#,##0.000000\);_(* &quot;-&quot;??_);_(@_)"/>
    <numFmt numFmtId="176" formatCode="0.000"/>
    <numFmt numFmtId="17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165" fontId="0" fillId="0" borderId="0" xfId="1" applyNumberFormat="1" applyFont="1"/>
    <xf numFmtId="165" fontId="0" fillId="0" borderId="0" xfId="0" applyNumberFormat="1"/>
    <xf numFmtId="168" fontId="0" fillId="0" borderId="0" xfId="0" applyNumberFormat="1"/>
    <xf numFmtId="165" fontId="2" fillId="0" borderId="0" xfId="1" applyNumberFormat="1" applyFont="1"/>
    <xf numFmtId="169" fontId="2" fillId="0" borderId="0" xfId="1" applyNumberFormat="1" applyFont="1"/>
    <xf numFmtId="169" fontId="0" fillId="0" borderId="0" xfId="0" applyNumberFormat="1"/>
    <xf numFmtId="171" fontId="0" fillId="0" borderId="0" xfId="1" applyNumberFormat="1" applyFont="1"/>
    <xf numFmtId="173" fontId="0" fillId="0" borderId="0" xfId="0" applyNumberFormat="1"/>
    <xf numFmtId="175" fontId="0" fillId="0" borderId="0" xfId="0" applyNumberFormat="1"/>
    <xf numFmtId="0" fontId="2" fillId="0" borderId="0" xfId="0" applyFont="1" applyAlignment="1">
      <alignment wrapText="1"/>
    </xf>
    <xf numFmtId="169" fontId="2" fillId="0" borderId="0" xfId="0" applyNumberFormat="1" applyFont="1"/>
    <xf numFmtId="171" fontId="2" fillId="0" borderId="0" xfId="1" applyNumberFormat="1" applyFont="1"/>
    <xf numFmtId="169" fontId="0" fillId="0" borderId="0" xfId="1" applyNumberFormat="1" applyFont="1"/>
    <xf numFmtId="0" fontId="2" fillId="0" borderId="0" xfId="0" applyFont="1"/>
    <xf numFmtId="176" fontId="0" fillId="0" borderId="0" xfId="0" applyNumberFormat="1"/>
    <xf numFmtId="166" fontId="0" fillId="0" borderId="0" xfId="0" applyNumberFormat="1"/>
    <xf numFmtId="178" fontId="0" fillId="0" borderId="0" xfId="0" applyNumberFormat="1"/>
    <xf numFmtId="0" fontId="0" fillId="0" borderId="0" xfId="0" applyAlignment="1">
      <alignment horizontal="right" wrapText="1"/>
    </xf>
    <xf numFmtId="165" fontId="2" fillId="0" borderId="0" xfId="1" applyNumberFormat="1" applyFont="1" applyAlignment="1">
      <alignment wrapText="1"/>
    </xf>
    <xf numFmtId="173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69" fontId="0" fillId="0" borderId="0" xfId="1" applyNumberFormat="1" applyFont="1" applyAlignment="1">
      <alignment wrapText="1"/>
    </xf>
    <xf numFmtId="169" fontId="2" fillId="0" borderId="0" xfId="0" applyNumberFormat="1" applyFont="1" applyAlignment="1">
      <alignment wrapText="1"/>
    </xf>
    <xf numFmtId="44" fontId="2" fillId="0" borderId="0" xfId="1" applyFont="1" applyAlignment="1">
      <alignment wrapText="1"/>
    </xf>
    <xf numFmtId="169" fontId="2" fillId="0" borderId="0" xfId="1" applyNumberFormat="1" applyFont="1" applyAlignment="1">
      <alignment wrapText="1"/>
    </xf>
    <xf numFmtId="171" fontId="2" fillId="0" borderId="0" xfId="1" applyNumberFormat="1" applyFont="1" applyAlignment="1">
      <alignment wrapText="1"/>
    </xf>
    <xf numFmtId="171" fontId="0" fillId="0" borderId="0" xfId="0" applyNumberFormat="1"/>
    <xf numFmtId="17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43" fontId="0" fillId="0" borderId="0" xfId="0" applyNumberFormat="1"/>
    <xf numFmtId="0" fontId="4" fillId="0" borderId="0" xfId="0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4" workbookViewId="0">
      <selection activeCell="O50" sqref="N50:O50"/>
    </sheetView>
  </sheetViews>
  <sheetFormatPr defaultRowHeight="13.2" x14ac:dyDescent="0.25"/>
  <cols>
    <col min="3" max="3" width="8.5546875" bestFit="1" customWidth="1"/>
    <col min="5" max="5" width="10.33203125" bestFit="1" customWidth="1"/>
    <col min="6" max="6" width="3.6640625" customWidth="1"/>
    <col min="7" max="7" width="12.33203125" customWidth="1"/>
    <col min="8" max="8" width="3.109375" customWidth="1"/>
    <col min="9" max="9" width="4.6640625" customWidth="1"/>
    <col min="11" max="11" width="10.44140625" customWidth="1"/>
  </cols>
  <sheetData>
    <row r="1" spans="1:11" ht="9" customHeight="1" x14ac:dyDescent="0.25"/>
    <row r="2" spans="1:11" ht="24.75" customHeight="1" x14ac:dyDescent="0.3">
      <c r="A2" s="39" t="s">
        <v>40</v>
      </c>
      <c r="C2" s="1"/>
    </row>
    <row r="3" spans="1:11" ht="15.6" x14ac:dyDescent="0.3">
      <c r="A3" s="40" t="s">
        <v>46</v>
      </c>
      <c r="C3" s="1"/>
    </row>
    <row r="4" spans="1:11" ht="52.8" x14ac:dyDescent="0.25">
      <c r="A4" s="15" t="s">
        <v>37</v>
      </c>
      <c r="C4" s="4" t="s">
        <v>41</v>
      </c>
      <c r="D4" s="15" t="s">
        <v>38</v>
      </c>
      <c r="E4" s="35" t="s">
        <v>42</v>
      </c>
      <c r="F4" s="35" t="s">
        <v>17</v>
      </c>
      <c r="G4" s="36" t="s">
        <v>39</v>
      </c>
      <c r="H4" s="37" t="s">
        <v>17</v>
      </c>
      <c r="I4" s="35" t="s">
        <v>17</v>
      </c>
      <c r="J4" s="35" t="s">
        <v>2</v>
      </c>
      <c r="K4" s="15" t="s">
        <v>43</v>
      </c>
    </row>
    <row r="5" spans="1:11" x14ac:dyDescent="0.25">
      <c r="A5" s="33">
        <v>36739</v>
      </c>
      <c r="B5">
        <v>31</v>
      </c>
      <c r="C5">
        <v>10000</v>
      </c>
      <c r="D5">
        <v>3.8525</v>
      </c>
      <c r="E5" s="12">
        <v>2.5000000000000001E-3</v>
      </c>
      <c r="F5" s="12" t="s">
        <v>17</v>
      </c>
      <c r="G5" s="32">
        <f>SUM(D5:E5)</f>
        <v>3.855</v>
      </c>
      <c r="H5" s="32"/>
      <c r="J5">
        <v>0.02</v>
      </c>
      <c r="K5" s="10">
        <f>SUM(G5:J5)</f>
        <v>3.875</v>
      </c>
    </row>
    <row r="6" spans="1:11" x14ac:dyDescent="0.25">
      <c r="A6" s="33"/>
      <c r="E6" s="12"/>
      <c r="F6" s="12"/>
      <c r="G6" s="32"/>
      <c r="H6" s="32"/>
      <c r="K6" s="9"/>
    </row>
    <row r="7" spans="1:11" ht="52.8" x14ac:dyDescent="0.25">
      <c r="A7" s="15" t="s">
        <v>37</v>
      </c>
      <c r="C7" s="4" t="s">
        <v>41</v>
      </c>
      <c r="D7" s="15"/>
      <c r="E7" s="35" t="s">
        <v>42</v>
      </c>
      <c r="F7" s="35" t="s">
        <v>17</v>
      </c>
      <c r="G7" s="36"/>
      <c r="H7" s="37" t="s">
        <v>17</v>
      </c>
      <c r="I7" s="35" t="s">
        <v>17</v>
      </c>
      <c r="J7" s="35" t="s">
        <v>2</v>
      </c>
      <c r="K7" s="15" t="s">
        <v>44</v>
      </c>
    </row>
    <row r="8" spans="1:11" x14ac:dyDescent="0.25">
      <c r="A8" s="1">
        <v>36770</v>
      </c>
      <c r="B8">
        <v>30</v>
      </c>
      <c r="C8" s="3">
        <v>10000</v>
      </c>
      <c r="E8" s="12">
        <v>-0.46500000000000002</v>
      </c>
      <c r="F8" s="12"/>
      <c r="G8" s="38"/>
      <c r="H8" s="38"/>
      <c r="I8" s="13"/>
      <c r="J8">
        <v>0.02</v>
      </c>
      <c r="K8" s="9">
        <f>SUM(E8:J8)</f>
        <v>-0.44500000000000001</v>
      </c>
    </row>
    <row r="9" spans="1:11" x14ac:dyDescent="0.25">
      <c r="A9" s="1">
        <v>36800</v>
      </c>
      <c r="B9">
        <v>31</v>
      </c>
      <c r="C9" s="3">
        <v>10000</v>
      </c>
      <c r="E9" s="12">
        <v>-0.45</v>
      </c>
      <c r="F9" s="12"/>
      <c r="G9" s="38"/>
      <c r="H9" s="38"/>
      <c r="I9" s="13"/>
      <c r="J9">
        <v>0.02</v>
      </c>
      <c r="K9" s="9">
        <f t="shared" ref="K9:K18" si="0">SUM(E9:J9)</f>
        <v>-0.43</v>
      </c>
    </row>
    <row r="10" spans="1:11" x14ac:dyDescent="0.25">
      <c r="A10" s="1">
        <v>36831</v>
      </c>
      <c r="B10">
        <v>30</v>
      </c>
      <c r="C10" s="3">
        <v>10000</v>
      </c>
      <c r="E10" s="12">
        <v>-0.47</v>
      </c>
      <c r="F10" s="12"/>
      <c r="G10" s="38"/>
      <c r="H10" s="38"/>
      <c r="I10" s="13"/>
      <c r="J10">
        <v>0.02</v>
      </c>
      <c r="K10" s="9">
        <f t="shared" si="0"/>
        <v>-0.44999999999999996</v>
      </c>
    </row>
    <row r="11" spans="1:11" x14ac:dyDescent="0.25">
      <c r="A11" s="1">
        <v>36861</v>
      </c>
      <c r="B11">
        <v>31</v>
      </c>
      <c r="C11" s="3">
        <v>10000</v>
      </c>
      <c r="E11" s="12">
        <v>-0.44</v>
      </c>
      <c r="F11" s="12"/>
      <c r="G11" s="38"/>
      <c r="H11" s="38"/>
      <c r="I11" s="13"/>
      <c r="J11">
        <v>0.02</v>
      </c>
      <c r="K11" s="9">
        <f t="shared" si="0"/>
        <v>-0.42</v>
      </c>
    </row>
    <row r="12" spans="1:11" x14ac:dyDescent="0.25">
      <c r="A12" s="1">
        <v>36892</v>
      </c>
      <c r="B12">
        <v>31</v>
      </c>
      <c r="C12" s="3">
        <v>10000</v>
      </c>
      <c r="E12" s="12">
        <v>-0.40500000000000003</v>
      </c>
      <c r="F12" s="12"/>
      <c r="G12" s="38"/>
      <c r="H12" s="38"/>
      <c r="I12" s="13"/>
      <c r="J12">
        <v>0.02</v>
      </c>
      <c r="K12" s="9">
        <f t="shared" si="0"/>
        <v>-0.38500000000000001</v>
      </c>
    </row>
    <row r="13" spans="1:11" x14ac:dyDescent="0.25">
      <c r="A13" s="1">
        <v>36923</v>
      </c>
      <c r="B13">
        <v>28</v>
      </c>
      <c r="C13" s="3">
        <v>10000</v>
      </c>
      <c r="E13" s="12">
        <v>-0.35</v>
      </c>
      <c r="F13" s="12"/>
      <c r="G13" s="38"/>
      <c r="H13" s="38"/>
      <c r="I13" s="13"/>
      <c r="J13">
        <v>0.02</v>
      </c>
      <c r="K13" s="9">
        <f t="shared" si="0"/>
        <v>-0.32999999999999996</v>
      </c>
    </row>
    <row r="14" spans="1:11" x14ac:dyDescent="0.25">
      <c r="A14" s="1">
        <v>36951</v>
      </c>
      <c r="B14">
        <v>31</v>
      </c>
      <c r="C14" s="3">
        <v>10000</v>
      </c>
      <c r="E14" s="12">
        <v>-0.32500000000000001</v>
      </c>
      <c r="F14" s="12"/>
      <c r="G14" s="38"/>
      <c r="H14" s="38"/>
      <c r="I14" s="13"/>
      <c r="J14">
        <v>0.02</v>
      </c>
      <c r="K14" s="9">
        <f t="shared" si="0"/>
        <v>-0.30499999999999999</v>
      </c>
    </row>
    <row r="15" spans="1:11" x14ac:dyDescent="0.25">
      <c r="A15" s="1">
        <v>36982</v>
      </c>
      <c r="B15">
        <v>30</v>
      </c>
      <c r="C15" s="3">
        <v>10000</v>
      </c>
      <c r="E15" s="12">
        <v>-0.51</v>
      </c>
      <c r="F15" s="12"/>
      <c r="G15" s="38"/>
      <c r="H15" s="38"/>
      <c r="I15" s="13"/>
      <c r="J15">
        <v>0.02</v>
      </c>
      <c r="K15" s="9">
        <f t="shared" si="0"/>
        <v>-0.49</v>
      </c>
    </row>
    <row r="16" spans="1:11" x14ac:dyDescent="0.25">
      <c r="A16" s="1">
        <v>37012</v>
      </c>
      <c r="B16">
        <v>31</v>
      </c>
      <c r="C16" s="3">
        <v>10000</v>
      </c>
      <c r="E16" s="12">
        <v>-0.40500000000000003</v>
      </c>
      <c r="F16" s="12"/>
      <c r="G16" s="38"/>
      <c r="H16" s="38"/>
      <c r="I16" s="13"/>
      <c r="J16">
        <v>0.02</v>
      </c>
      <c r="K16" s="9">
        <f t="shared" si="0"/>
        <v>-0.38500000000000001</v>
      </c>
    </row>
    <row r="17" spans="1:11" x14ac:dyDescent="0.25">
      <c r="A17" s="1">
        <v>37043</v>
      </c>
      <c r="B17">
        <v>30</v>
      </c>
      <c r="C17" s="3">
        <v>10000</v>
      </c>
      <c r="E17" s="12">
        <v>-0.45</v>
      </c>
      <c r="F17" s="12"/>
      <c r="G17" s="38"/>
      <c r="H17" s="38"/>
      <c r="I17" s="13"/>
      <c r="J17">
        <v>0.02</v>
      </c>
      <c r="K17" s="9">
        <f t="shared" si="0"/>
        <v>-0.43</v>
      </c>
    </row>
    <row r="18" spans="1:11" x14ac:dyDescent="0.25">
      <c r="A18" s="1">
        <v>37073</v>
      </c>
      <c r="B18">
        <v>31</v>
      </c>
      <c r="C18" s="3">
        <v>10000</v>
      </c>
      <c r="E18" s="12">
        <v>-0.47499999999999998</v>
      </c>
      <c r="F18" s="12"/>
      <c r="G18" s="38"/>
      <c r="H18" s="38"/>
      <c r="I18" s="13"/>
      <c r="J18">
        <v>0.02</v>
      </c>
      <c r="K18" s="9">
        <f t="shared" si="0"/>
        <v>-0.45499999999999996</v>
      </c>
    </row>
    <row r="20" spans="1:11" x14ac:dyDescent="0.25">
      <c r="E20" s="18">
        <f>SUM(E8:E19)/11</f>
        <v>-0.43136363636363639</v>
      </c>
      <c r="K20" s="18">
        <f>SUM(K8:K19)/11</f>
        <v>-0.41136363636363632</v>
      </c>
    </row>
    <row r="21" spans="1:11" x14ac:dyDescent="0.25">
      <c r="E21" s="18"/>
      <c r="K21" s="18"/>
    </row>
    <row r="22" spans="1:11" ht="15.6" x14ac:dyDescent="0.3">
      <c r="A22" s="40" t="s">
        <v>47</v>
      </c>
      <c r="C22" s="1"/>
    </row>
    <row r="23" spans="1:11" ht="52.8" x14ac:dyDescent="0.25">
      <c r="A23" s="15" t="s">
        <v>37</v>
      </c>
      <c r="C23" s="4" t="s">
        <v>41</v>
      </c>
      <c r="D23" s="15" t="s">
        <v>38</v>
      </c>
      <c r="E23" s="35" t="s">
        <v>42</v>
      </c>
      <c r="F23" s="35" t="s">
        <v>17</v>
      </c>
      <c r="G23" s="36" t="s">
        <v>39</v>
      </c>
      <c r="H23" s="37" t="s">
        <v>17</v>
      </c>
      <c r="I23" s="35" t="s">
        <v>17</v>
      </c>
      <c r="J23" s="35" t="s">
        <v>2</v>
      </c>
      <c r="K23" s="15" t="s">
        <v>43</v>
      </c>
    </row>
    <row r="24" spans="1:11" x14ac:dyDescent="0.25">
      <c r="A24" s="33">
        <v>36739</v>
      </c>
      <c r="B24">
        <v>31</v>
      </c>
      <c r="C24">
        <v>10000</v>
      </c>
      <c r="D24">
        <v>3.86</v>
      </c>
      <c r="E24" s="12">
        <v>0.23</v>
      </c>
      <c r="F24" s="12" t="s">
        <v>17</v>
      </c>
      <c r="G24" s="32">
        <f>SUM(D24:E24)</f>
        <v>4.09</v>
      </c>
      <c r="H24" s="32"/>
      <c r="J24">
        <v>0.02</v>
      </c>
      <c r="K24" s="10">
        <f>SUM(G24:J24)</f>
        <v>4.1099999999999994</v>
      </c>
    </row>
    <row r="25" spans="1:11" x14ac:dyDescent="0.25">
      <c r="A25" s="33"/>
      <c r="E25" s="12"/>
      <c r="F25" s="12"/>
      <c r="G25" s="32"/>
      <c r="H25" s="32"/>
      <c r="K25" s="9"/>
    </row>
    <row r="26" spans="1:11" ht="52.8" x14ac:dyDescent="0.25">
      <c r="A26" s="15" t="s">
        <v>37</v>
      </c>
      <c r="C26" s="4" t="s">
        <v>41</v>
      </c>
      <c r="D26" s="15"/>
      <c r="E26" s="35" t="s">
        <v>42</v>
      </c>
      <c r="F26" s="35" t="s">
        <v>17</v>
      </c>
      <c r="G26" s="36"/>
      <c r="H26" s="37" t="s">
        <v>17</v>
      </c>
      <c r="I26" s="35" t="s">
        <v>17</v>
      </c>
      <c r="J26" s="35" t="s">
        <v>2</v>
      </c>
      <c r="K26" s="15" t="s">
        <v>44</v>
      </c>
    </row>
    <row r="27" spans="1:11" x14ac:dyDescent="0.25">
      <c r="A27" s="1">
        <v>36770</v>
      </c>
      <c r="B27">
        <v>30</v>
      </c>
      <c r="C27" s="3">
        <v>10000</v>
      </c>
      <c r="E27" s="12">
        <v>-0.25</v>
      </c>
      <c r="F27" s="12"/>
      <c r="G27" s="38"/>
      <c r="H27" s="38"/>
      <c r="I27" s="13"/>
      <c r="J27">
        <v>0.02</v>
      </c>
      <c r="K27" s="9">
        <f>SUM(E27:J27)</f>
        <v>-0.23</v>
      </c>
    </row>
    <row r="28" spans="1:11" x14ac:dyDescent="0.25">
      <c r="A28" s="1">
        <v>36800</v>
      </c>
      <c r="B28">
        <v>31</v>
      </c>
      <c r="C28" s="3">
        <v>10000</v>
      </c>
      <c r="E28" s="12">
        <v>-0.27</v>
      </c>
      <c r="F28" s="12"/>
      <c r="G28" s="38"/>
      <c r="H28" s="38"/>
      <c r="I28" s="13"/>
      <c r="J28">
        <v>0.02</v>
      </c>
      <c r="K28" s="9">
        <f t="shared" ref="K28:K37" si="1">SUM(E28:J28)</f>
        <v>-0.25</v>
      </c>
    </row>
    <row r="29" spans="1:11" x14ac:dyDescent="0.25">
      <c r="A29" s="1">
        <v>36831</v>
      </c>
      <c r="B29">
        <v>30</v>
      </c>
      <c r="C29" s="3">
        <v>10000</v>
      </c>
      <c r="E29" s="12">
        <v>-0.23</v>
      </c>
      <c r="F29" s="12"/>
      <c r="G29" s="38"/>
      <c r="H29" s="38"/>
      <c r="I29" s="13"/>
      <c r="J29">
        <v>0.02</v>
      </c>
      <c r="K29" s="9">
        <f t="shared" si="1"/>
        <v>-0.21000000000000002</v>
      </c>
    </row>
    <row r="30" spans="1:11" x14ac:dyDescent="0.25">
      <c r="A30" s="1">
        <v>36861</v>
      </c>
      <c r="B30">
        <v>31</v>
      </c>
      <c r="C30" s="3">
        <v>10000</v>
      </c>
      <c r="E30" s="12">
        <v>-0.25</v>
      </c>
      <c r="F30" s="12"/>
      <c r="G30" s="38"/>
      <c r="H30" s="38"/>
      <c r="I30" s="13"/>
      <c r="J30">
        <v>0.02</v>
      </c>
      <c r="K30" s="9">
        <f t="shared" si="1"/>
        <v>-0.23</v>
      </c>
    </row>
    <row r="31" spans="1:11" x14ac:dyDescent="0.25">
      <c r="A31" s="1">
        <v>36892</v>
      </c>
      <c r="B31">
        <v>31</v>
      </c>
      <c r="C31" s="3">
        <v>10000</v>
      </c>
      <c r="E31" s="12">
        <v>-0.21</v>
      </c>
      <c r="F31" s="12"/>
      <c r="G31" s="38"/>
      <c r="H31" s="38"/>
      <c r="I31" s="13"/>
      <c r="J31">
        <v>0.02</v>
      </c>
      <c r="K31" s="9">
        <f t="shared" si="1"/>
        <v>-0.19</v>
      </c>
    </row>
    <row r="32" spans="1:11" x14ac:dyDescent="0.25">
      <c r="A32" s="1">
        <v>36923</v>
      </c>
      <c r="B32">
        <v>28</v>
      </c>
      <c r="C32" s="3">
        <v>10000</v>
      </c>
      <c r="E32" s="12">
        <v>-0.17</v>
      </c>
      <c r="F32" s="12"/>
      <c r="G32" s="38"/>
      <c r="H32" s="38"/>
      <c r="I32" s="13"/>
      <c r="J32">
        <v>0.02</v>
      </c>
      <c r="K32" s="9">
        <f t="shared" si="1"/>
        <v>-0.15000000000000002</v>
      </c>
    </row>
    <row r="33" spans="1:11" x14ac:dyDescent="0.25">
      <c r="A33" s="1">
        <v>36951</v>
      </c>
      <c r="B33">
        <v>31</v>
      </c>
      <c r="C33" s="3">
        <v>10000</v>
      </c>
      <c r="E33" s="12">
        <v>-0.09</v>
      </c>
      <c r="F33" s="12"/>
      <c r="G33" s="38"/>
      <c r="H33" s="38"/>
      <c r="I33" s="13"/>
      <c r="J33">
        <v>0.02</v>
      </c>
      <c r="K33" s="9">
        <f t="shared" si="1"/>
        <v>-6.9999999999999993E-2</v>
      </c>
    </row>
    <row r="34" spans="1:11" x14ac:dyDescent="0.25">
      <c r="A34" s="1">
        <v>36982</v>
      </c>
      <c r="B34">
        <v>30</v>
      </c>
      <c r="C34" s="3">
        <v>10000</v>
      </c>
      <c r="E34" s="12">
        <v>-0.08</v>
      </c>
      <c r="F34" s="12"/>
      <c r="G34" s="38"/>
      <c r="H34" s="38"/>
      <c r="I34" s="13"/>
      <c r="J34">
        <v>0.02</v>
      </c>
      <c r="K34" s="9">
        <f t="shared" si="1"/>
        <v>-0.06</v>
      </c>
    </row>
    <row r="35" spans="1:11" x14ac:dyDescent="0.25">
      <c r="A35" s="1">
        <v>37012</v>
      </c>
      <c r="B35">
        <v>31</v>
      </c>
      <c r="C35" s="3">
        <v>10000</v>
      </c>
      <c r="E35" s="12">
        <v>-0.08</v>
      </c>
      <c r="F35" s="12"/>
      <c r="G35" s="38"/>
      <c r="H35" s="38"/>
      <c r="I35" s="13"/>
      <c r="J35">
        <v>0.02</v>
      </c>
      <c r="K35" s="9">
        <f t="shared" si="1"/>
        <v>-0.06</v>
      </c>
    </row>
    <row r="36" spans="1:11" x14ac:dyDescent="0.25">
      <c r="A36" s="1">
        <v>37043</v>
      </c>
      <c r="B36">
        <v>30</v>
      </c>
      <c r="C36" s="3">
        <v>10000</v>
      </c>
      <c r="E36" s="12">
        <v>7.0000000000000007E-2</v>
      </c>
      <c r="F36" s="12"/>
      <c r="G36" s="38"/>
      <c r="H36" s="38"/>
      <c r="I36" s="13"/>
      <c r="J36">
        <v>0.02</v>
      </c>
      <c r="K36" s="9">
        <f t="shared" si="1"/>
        <v>9.0000000000000011E-2</v>
      </c>
    </row>
    <row r="37" spans="1:11" x14ac:dyDescent="0.25">
      <c r="A37" s="1">
        <v>37073</v>
      </c>
      <c r="B37">
        <v>31</v>
      </c>
      <c r="C37" s="3">
        <v>10000</v>
      </c>
      <c r="E37" s="12">
        <v>-0.22</v>
      </c>
      <c r="F37" s="12"/>
      <c r="G37" s="38"/>
      <c r="H37" s="38"/>
      <c r="I37" s="13"/>
      <c r="J37">
        <v>0.02</v>
      </c>
      <c r="K37" s="9">
        <f t="shared" si="1"/>
        <v>-0.2</v>
      </c>
    </row>
    <row r="39" spans="1:11" x14ac:dyDescent="0.25">
      <c r="E39" s="18">
        <f>SUM(E27:E38)/11</f>
        <v>-0.16181818181818183</v>
      </c>
      <c r="K39" s="18">
        <f>SUM(K27:K38)/11</f>
        <v>-0.14181818181818182</v>
      </c>
    </row>
    <row r="41" spans="1:11" x14ac:dyDescent="0.25">
      <c r="A41" s="19" t="s">
        <v>45</v>
      </c>
    </row>
    <row r="43" spans="1:11" ht="15.6" x14ac:dyDescent="0.3">
      <c r="A43" s="40" t="s">
        <v>48</v>
      </c>
    </row>
  </sheetData>
  <pageMargins left="0.75" right="0.75" top="0.27" bottom="0.25" header="0" footer="0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4"/>
  <sheetViews>
    <sheetView topLeftCell="A68" workbookViewId="0">
      <selection activeCell="K6" sqref="K6:K20"/>
    </sheetView>
  </sheetViews>
  <sheetFormatPr defaultRowHeight="13.2" x14ac:dyDescent="0.25"/>
  <cols>
    <col min="1" max="1" width="1.88671875" customWidth="1"/>
    <col min="3" max="3" width="2" customWidth="1"/>
    <col min="4" max="4" width="9.44140625" customWidth="1"/>
    <col min="5" max="5" width="2.5546875" customWidth="1"/>
    <col min="6" max="6" width="13.33203125" bestFit="1" customWidth="1"/>
    <col min="7" max="7" width="10.109375" customWidth="1"/>
    <col min="8" max="8" width="1.5546875" customWidth="1"/>
    <col min="9" max="9" width="12.33203125" customWidth="1"/>
    <col min="10" max="10" width="1.5546875" customWidth="1"/>
    <col min="11" max="11" width="13.33203125" bestFit="1" customWidth="1"/>
    <col min="12" max="12" width="1.5546875" customWidth="1"/>
    <col min="13" max="13" width="12.88671875" customWidth="1"/>
    <col min="15" max="15" width="12.6640625" customWidth="1"/>
    <col min="18" max="18" width="12.109375" customWidth="1"/>
  </cols>
  <sheetData>
    <row r="2" spans="1:15" ht="2.25" customHeight="1" x14ac:dyDescent="0.25">
      <c r="A2" t="s">
        <v>17</v>
      </c>
    </row>
    <row r="3" spans="1:15" ht="3.75" hidden="1" customHeight="1" x14ac:dyDescent="0.25"/>
    <row r="4" spans="1:15" hidden="1" x14ac:dyDescent="0.25"/>
    <row r="5" spans="1:15" ht="48.75" customHeight="1" x14ac:dyDescent="0.25">
      <c r="B5" s="15" t="s">
        <v>14</v>
      </c>
      <c r="D5" s="4" t="s">
        <v>9</v>
      </c>
      <c r="F5" s="15" t="s">
        <v>1</v>
      </c>
      <c r="G5" s="4" t="s">
        <v>2</v>
      </c>
      <c r="I5" t="s">
        <v>4</v>
      </c>
      <c r="K5" s="4" t="s">
        <v>5</v>
      </c>
      <c r="M5" t="s">
        <v>6</v>
      </c>
      <c r="N5" s="4" t="s">
        <v>2</v>
      </c>
      <c r="O5" s="15" t="s">
        <v>7</v>
      </c>
    </row>
    <row r="6" spans="1:15" x14ac:dyDescent="0.25">
      <c r="B6" s="1">
        <v>36739</v>
      </c>
      <c r="D6" s="3">
        <v>10000</v>
      </c>
      <c r="F6" s="9">
        <v>4.0599999999999996</v>
      </c>
      <c r="G6" s="5">
        <v>0.02</v>
      </c>
      <c r="I6" s="7">
        <f>SUM(F6:H6)</f>
        <v>4.0799999999999992</v>
      </c>
      <c r="K6" s="6">
        <v>3.97</v>
      </c>
      <c r="M6" s="12">
        <f t="shared" ref="M6:M17" si="0">SUM(K6-F6)</f>
        <v>-8.9999999999999414E-2</v>
      </c>
      <c r="N6" s="5">
        <v>0.02</v>
      </c>
      <c r="O6" s="17">
        <v>0.11</v>
      </c>
    </row>
    <row r="7" spans="1:15" x14ac:dyDescent="0.25">
      <c r="B7" s="1">
        <v>36770</v>
      </c>
      <c r="D7" s="3">
        <v>10000</v>
      </c>
      <c r="F7" s="9">
        <v>4.0250000000000004</v>
      </c>
      <c r="G7" s="5">
        <v>0.02</v>
      </c>
      <c r="I7" s="7">
        <f>SUM(F7:H7)</f>
        <v>4.0449999999999999</v>
      </c>
      <c r="K7" s="6">
        <v>3.94</v>
      </c>
      <c r="M7" s="12">
        <f t="shared" si="0"/>
        <v>-8.5000000000000409E-2</v>
      </c>
      <c r="N7" s="5">
        <v>0.02</v>
      </c>
      <c r="O7" s="17">
        <v>0.105</v>
      </c>
    </row>
    <row r="8" spans="1:15" x14ac:dyDescent="0.25">
      <c r="B8" s="1">
        <v>36800</v>
      </c>
      <c r="D8" s="3">
        <v>10000</v>
      </c>
      <c r="F8" s="9">
        <v>4.0250000000000004</v>
      </c>
      <c r="G8" s="5">
        <v>0.02</v>
      </c>
      <c r="I8" s="7">
        <f t="shared" ref="I8:I17" si="1">SUM(F8:G8)</f>
        <v>4.0449999999999999</v>
      </c>
      <c r="K8" s="6">
        <v>3.93</v>
      </c>
      <c r="M8" s="12">
        <f t="shared" si="0"/>
        <v>-9.5000000000000195E-2</v>
      </c>
      <c r="N8" s="5">
        <v>0.02</v>
      </c>
      <c r="O8" s="17">
        <v>0.115</v>
      </c>
    </row>
    <row r="9" spans="1:15" x14ac:dyDescent="0.25">
      <c r="B9" s="1">
        <v>36831</v>
      </c>
      <c r="D9" s="3">
        <v>10000</v>
      </c>
      <c r="F9" s="9">
        <v>4.0650000000000004</v>
      </c>
      <c r="G9" s="5">
        <v>0.02</v>
      </c>
      <c r="I9" s="7">
        <f t="shared" si="1"/>
        <v>4.085</v>
      </c>
      <c r="K9" s="6">
        <v>3.98</v>
      </c>
      <c r="M9" s="12">
        <f t="shared" si="0"/>
        <v>-8.5000000000000409E-2</v>
      </c>
      <c r="N9" s="5">
        <v>0.02</v>
      </c>
      <c r="O9" s="17">
        <v>0.105</v>
      </c>
    </row>
    <row r="10" spans="1:15" x14ac:dyDescent="0.25">
      <c r="B10" s="1">
        <v>36861</v>
      </c>
      <c r="D10" s="3">
        <v>10000</v>
      </c>
      <c r="F10" s="9">
        <v>4.1449999999999996</v>
      </c>
      <c r="G10" s="5">
        <v>0.02</v>
      </c>
      <c r="I10" s="7">
        <f t="shared" si="1"/>
        <v>4.1649999999999991</v>
      </c>
      <c r="K10" s="6">
        <v>4.07</v>
      </c>
      <c r="M10" s="12">
        <f t="shared" si="0"/>
        <v>-7.4999999999999289E-2</v>
      </c>
      <c r="N10" s="5">
        <v>0.02</v>
      </c>
      <c r="O10" s="17">
        <v>9.5000000000000001E-2</v>
      </c>
    </row>
    <row r="11" spans="1:15" x14ac:dyDescent="0.25">
      <c r="B11" s="1">
        <v>36892</v>
      </c>
      <c r="D11" s="3">
        <v>10000</v>
      </c>
      <c r="F11" s="9">
        <v>4.13</v>
      </c>
      <c r="G11" s="5">
        <v>0.02</v>
      </c>
      <c r="I11" s="7">
        <f t="shared" si="1"/>
        <v>4.1499999999999995</v>
      </c>
      <c r="K11" s="6">
        <v>4.0599999999999996</v>
      </c>
      <c r="M11" s="12">
        <f t="shared" si="0"/>
        <v>-7.0000000000000284E-2</v>
      </c>
      <c r="N11" s="5">
        <v>0.02</v>
      </c>
      <c r="O11" s="17">
        <v>0.09</v>
      </c>
    </row>
    <row r="12" spans="1:15" x14ac:dyDescent="0.25">
      <c r="B12" s="1">
        <v>36923</v>
      </c>
      <c r="D12" s="3">
        <v>10000</v>
      </c>
      <c r="F12" s="9">
        <v>3.9049999999999998</v>
      </c>
      <c r="G12" s="5">
        <v>0.02</v>
      </c>
      <c r="I12" s="7">
        <f t="shared" si="1"/>
        <v>3.9249999999999998</v>
      </c>
      <c r="K12" s="6">
        <v>3.87</v>
      </c>
      <c r="M12" s="12">
        <f t="shared" si="0"/>
        <v>-3.4999999999999698E-2</v>
      </c>
      <c r="N12" s="5">
        <v>0.02</v>
      </c>
      <c r="O12" s="17">
        <v>5.5E-2</v>
      </c>
    </row>
    <row r="13" spans="1:15" x14ac:dyDescent="0.25">
      <c r="B13" s="1">
        <v>36951</v>
      </c>
      <c r="D13" s="3">
        <v>10000</v>
      </c>
      <c r="F13" s="9">
        <v>3.6850000000000001</v>
      </c>
      <c r="G13" s="5">
        <v>0.02</v>
      </c>
      <c r="I13" s="7">
        <f t="shared" si="1"/>
        <v>3.7050000000000001</v>
      </c>
      <c r="K13" s="6">
        <v>3.67</v>
      </c>
      <c r="M13" s="12">
        <f t="shared" si="0"/>
        <v>-1.5000000000000124E-2</v>
      </c>
      <c r="N13" s="5">
        <v>0.02</v>
      </c>
      <c r="O13" s="17">
        <v>3.5000000000000003E-2</v>
      </c>
    </row>
    <row r="14" spans="1:15" x14ac:dyDescent="0.25">
      <c r="B14" s="1">
        <v>36982</v>
      </c>
      <c r="D14" s="3">
        <v>10000</v>
      </c>
      <c r="F14" s="9">
        <v>3.39</v>
      </c>
      <c r="G14" s="5">
        <v>0.02</v>
      </c>
      <c r="I14" s="7">
        <f t="shared" si="1"/>
        <v>3.41</v>
      </c>
      <c r="K14" s="6">
        <v>3.5</v>
      </c>
      <c r="M14" s="12">
        <f t="shared" si="0"/>
        <v>0.10999999999999988</v>
      </c>
      <c r="N14" s="5">
        <v>0.02</v>
      </c>
      <c r="O14" s="17">
        <v>-0.09</v>
      </c>
    </row>
    <row r="15" spans="1:15" x14ac:dyDescent="0.25">
      <c r="B15" s="1">
        <v>37012</v>
      </c>
      <c r="D15" s="3">
        <v>10000</v>
      </c>
      <c r="F15" s="9">
        <v>3.29</v>
      </c>
      <c r="G15" s="5">
        <v>0.02</v>
      </c>
      <c r="I15" s="7">
        <f t="shared" si="1"/>
        <v>3.31</v>
      </c>
      <c r="K15" s="6">
        <v>3.43</v>
      </c>
      <c r="M15" s="12">
        <f t="shared" si="0"/>
        <v>0.14000000000000012</v>
      </c>
      <c r="N15" s="5">
        <v>0.02</v>
      </c>
      <c r="O15" s="17">
        <v>-0.12</v>
      </c>
    </row>
    <row r="16" spans="1:15" x14ac:dyDescent="0.25">
      <c r="B16" s="1">
        <v>37043</v>
      </c>
      <c r="D16" s="3">
        <v>10000</v>
      </c>
      <c r="F16" s="9">
        <v>3.23</v>
      </c>
      <c r="G16" s="5">
        <v>0.02</v>
      </c>
      <c r="I16" s="7">
        <f t="shared" si="1"/>
        <v>3.25</v>
      </c>
      <c r="K16" s="6">
        <v>3.39</v>
      </c>
      <c r="M16" s="12">
        <f t="shared" si="0"/>
        <v>0.16000000000000014</v>
      </c>
      <c r="N16" s="5">
        <v>0.02</v>
      </c>
      <c r="O16" s="17">
        <v>-0.14000000000000001</v>
      </c>
    </row>
    <row r="17" spans="2:15" x14ac:dyDescent="0.25">
      <c r="B17" s="1">
        <v>37073</v>
      </c>
      <c r="D17" s="3">
        <v>10000</v>
      </c>
      <c r="F17" s="9">
        <v>3.23</v>
      </c>
      <c r="G17" s="5">
        <v>0.02</v>
      </c>
      <c r="I17" s="7">
        <f t="shared" si="1"/>
        <v>3.25</v>
      </c>
      <c r="K17" s="6">
        <v>3.43</v>
      </c>
      <c r="M17" s="12">
        <f t="shared" si="0"/>
        <v>0.20000000000000018</v>
      </c>
      <c r="N17" s="5">
        <v>0.02</v>
      </c>
      <c r="O17" s="17">
        <v>-0.18</v>
      </c>
    </row>
    <row r="18" spans="2:15" x14ac:dyDescent="0.25">
      <c r="B18" s="2"/>
    </row>
    <row r="19" spans="2:15" x14ac:dyDescent="0.25">
      <c r="B19" s="2"/>
    </row>
    <row r="20" spans="2:15" ht="18.75" customHeight="1" x14ac:dyDescent="0.25">
      <c r="B20" s="2"/>
      <c r="F20" s="9">
        <f>SUM(F6:F18)/12</f>
        <v>3.7649999999999992</v>
      </c>
      <c r="K20" s="13">
        <f>SUM(K6:K18)/12</f>
        <v>3.77</v>
      </c>
      <c r="M20" s="8">
        <f>SUM(M6:M18)/12</f>
        <v>5.0000000000000417E-3</v>
      </c>
      <c r="O20" s="18">
        <f>SUM(O6:O17)/12</f>
        <v>1.5000000000000008E-2</v>
      </c>
    </row>
    <row r="21" spans="2:15" ht="18" customHeight="1" x14ac:dyDescent="0.25">
      <c r="B21" s="2"/>
      <c r="F21" s="9"/>
      <c r="K21" s="13"/>
      <c r="M21" s="8"/>
      <c r="O21" s="18"/>
    </row>
    <row r="22" spans="2:15" s="4" customFormat="1" ht="27" customHeight="1" x14ac:dyDescent="0.25">
      <c r="B22" s="23"/>
      <c r="D22" s="4" t="s">
        <v>19</v>
      </c>
      <c r="F22" s="24"/>
      <c r="G22" s="4" t="s">
        <v>22</v>
      </c>
      <c r="I22" s="4" t="s">
        <v>20</v>
      </c>
      <c r="K22" s="25" t="s">
        <v>21</v>
      </c>
      <c r="M22" s="26"/>
      <c r="O22" s="27" t="s">
        <v>18</v>
      </c>
    </row>
    <row r="23" spans="2:15" ht="18" customHeight="1" x14ac:dyDescent="0.25">
      <c r="B23" s="1">
        <v>36739</v>
      </c>
      <c r="D23" s="3">
        <v>10000</v>
      </c>
      <c r="E23">
        <v>31</v>
      </c>
      <c r="F23" s="9">
        <f>SUM(D23*E23)</f>
        <v>310000</v>
      </c>
      <c r="G23">
        <v>0.09</v>
      </c>
      <c r="I23" s="21">
        <f>SUM(F23*G23)</f>
        <v>27900</v>
      </c>
      <c r="K23" s="22">
        <v>233833</v>
      </c>
      <c r="M23" s="18">
        <v>0.1193</v>
      </c>
      <c r="N23" s="5">
        <v>0.02</v>
      </c>
      <c r="O23" s="16">
        <f>SUM(M23:N23)</f>
        <v>0.13930000000000001</v>
      </c>
    </row>
    <row r="24" spans="2:15" ht="18" customHeight="1" x14ac:dyDescent="0.25">
      <c r="B24" s="2"/>
      <c r="F24" s="9"/>
      <c r="K24" s="13"/>
      <c r="M24" s="8"/>
      <c r="O24" s="18"/>
    </row>
    <row r="25" spans="2:15" ht="18" customHeight="1" x14ac:dyDescent="0.25">
      <c r="B25" s="2"/>
      <c r="F25" s="9"/>
      <c r="K25" s="13"/>
      <c r="M25" s="8"/>
      <c r="O25" s="18"/>
    </row>
    <row r="26" spans="2:15" ht="18" customHeight="1" x14ac:dyDescent="0.25">
      <c r="B26" s="2"/>
      <c r="F26" s="9"/>
      <c r="K26" s="13"/>
      <c r="M26" s="8"/>
      <c r="O26" s="18"/>
    </row>
    <row r="27" spans="2:15" ht="18" customHeight="1" x14ac:dyDescent="0.25">
      <c r="B27" s="2"/>
      <c r="F27" s="9"/>
      <c r="K27" s="13"/>
      <c r="M27" s="8"/>
      <c r="O27" s="18"/>
    </row>
    <row r="28" spans="2:15" ht="18" customHeight="1" x14ac:dyDescent="0.25">
      <c r="B28" s="2"/>
      <c r="F28" s="9"/>
      <c r="K28" s="13"/>
      <c r="M28" s="8"/>
      <c r="O28" s="18"/>
    </row>
    <row r="29" spans="2:15" ht="18" customHeight="1" x14ac:dyDescent="0.25">
      <c r="B29" s="2"/>
      <c r="F29" s="9"/>
      <c r="K29" s="13"/>
      <c r="M29" s="8"/>
      <c r="O29" s="18"/>
    </row>
    <row r="30" spans="2:15" ht="18" customHeight="1" x14ac:dyDescent="0.25">
      <c r="B30" s="2"/>
      <c r="F30" s="9"/>
      <c r="K30" s="13"/>
      <c r="M30" s="8"/>
      <c r="O30" s="18"/>
    </row>
    <row r="31" spans="2:15" ht="18" customHeight="1" x14ac:dyDescent="0.25">
      <c r="B31" s="2"/>
      <c r="F31" s="9"/>
      <c r="K31" s="13"/>
      <c r="M31" s="8"/>
      <c r="O31" s="18"/>
    </row>
    <row r="32" spans="2:15" ht="18" customHeight="1" x14ac:dyDescent="0.25">
      <c r="B32" s="2"/>
      <c r="F32" s="9"/>
      <c r="K32" s="13"/>
      <c r="M32" s="8"/>
      <c r="O32" s="18"/>
    </row>
    <row r="33" spans="2:15" ht="18" customHeight="1" x14ac:dyDescent="0.25">
      <c r="B33" s="2"/>
      <c r="F33" s="9"/>
      <c r="K33" s="13"/>
      <c r="M33" s="8"/>
      <c r="O33" s="18"/>
    </row>
    <row r="34" spans="2:15" ht="18" customHeight="1" x14ac:dyDescent="0.25">
      <c r="B34" s="2"/>
      <c r="F34" s="9"/>
      <c r="K34" s="13"/>
      <c r="M34" s="8"/>
      <c r="O34" s="18"/>
    </row>
    <row r="35" spans="2:15" ht="18.75" customHeight="1" x14ac:dyDescent="0.25">
      <c r="B35" s="2"/>
      <c r="F35" s="9"/>
      <c r="K35" s="13"/>
      <c r="M35" s="8"/>
      <c r="O35" s="18"/>
    </row>
    <row r="36" spans="2:15" ht="11.25" customHeight="1" x14ac:dyDescent="0.25"/>
    <row r="37" spans="2:15" ht="3.75" customHeight="1" x14ac:dyDescent="0.25"/>
    <row r="38" spans="2:15" hidden="1" x14ac:dyDescent="0.25"/>
    <row r="39" spans="2:15" ht="42" customHeight="1" x14ac:dyDescent="0.25">
      <c r="B39" s="15" t="s">
        <v>15</v>
      </c>
      <c r="D39" s="4" t="s">
        <v>0</v>
      </c>
      <c r="F39" s="4" t="s">
        <v>1</v>
      </c>
      <c r="G39" s="4" t="s">
        <v>2</v>
      </c>
      <c r="I39" t="s">
        <v>4</v>
      </c>
      <c r="K39" s="4" t="s">
        <v>5</v>
      </c>
      <c r="M39" t="s">
        <v>6</v>
      </c>
      <c r="N39" s="4" t="s">
        <v>2</v>
      </c>
      <c r="O39" s="15" t="s">
        <v>8</v>
      </c>
    </row>
    <row r="40" spans="2:15" x14ac:dyDescent="0.25">
      <c r="B40" s="1">
        <v>36739</v>
      </c>
      <c r="D40" s="3">
        <v>10000</v>
      </c>
      <c r="F40" s="10">
        <v>4.0824999999999996</v>
      </c>
      <c r="G40" s="5">
        <v>0.02</v>
      </c>
      <c r="I40" s="11">
        <f>SUM(F40:H40)</f>
        <v>4.1024999999999991</v>
      </c>
      <c r="K40" s="10">
        <v>4.17</v>
      </c>
      <c r="M40" s="12">
        <f t="shared" ref="M40:M51" si="2">SUM(K40-F40)</f>
        <v>8.7500000000000355E-2</v>
      </c>
      <c r="N40" s="5">
        <v>0.02</v>
      </c>
      <c r="O40" s="17">
        <f t="shared" ref="O40:O51" si="3">SUM(M40-N40)</f>
        <v>6.7500000000000351E-2</v>
      </c>
    </row>
    <row r="41" spans="2:15" x14ac:dyDescent="0.25">
      <c r="B41" s="1">
        <v>36770</v>
      </c>
      <c r="D41" s="3">
        <v>10000</v>
      </c>
      <c r="F41" s="10">
        <v>4.0674999999999999</v>
      </c>
      <c r="G41" s="5">
        <v>0.02</v>
      </c>
      <c r="I41" s="11">
        <f>SUM(F41:H41)</f>
        <v>4.0874999999999995</v>
      </c>
      <c r="K41" s="10">
        <v>4.1399999999999997</v>
      </c>
      <c r="M41" s="12">
        <f t="shared" si="2"/>
        <v>7.2499999999999787E-2</v>
      </c>
      <c r="N41" s="5">
        <v>0.02</v>
      </c>
      <c r="O41" s="17">
        <f t="shared" si="3"/>
        <v>5.2499999999999783E-2</v>
      </c>
    </row>
    <row r="42" spans="2:15" x14ac:dyDescent="0.25">
      <c r="B42" s="1">
        <v>36800</v>
      </c>
      <c r="D42" s="3">
        <v>10000</v>
      </c>
      <c r="F42" s="10">
        <v>4.0525000000000002</v>
      </c>
      <c r="G42" s="5">
        <v>0.02</v>
      </c>
      <c r="I42" s="11">
        <f t="shared" ref="I42:I51" si="4">SUM(F42:G42)</f>
        <v>4.0724999999999998</v>
      </c>
      <c r="K42" s="10">
        <v>4.13</v>
      </c>
      <c r="M42" s="12">
        <f t="shared" si="2"/>
        <v>7.749999999999968E-2</v>
      </c>
      <c r="N42" s="5">
        <v>0.02</v>
      </c>
      <c r="O42" s="17">
        <f t="shared" si="3"/>
        <v>5.7499999999999676E-2</v>
      </c>
    </row>
    <row r="43" spans="2:15" x14ac:dyDescent="0.25">
      <c r="B43" s="1">
        <v>36831</v>
      </c>
      <c r="D43" s="3">
        <v>10000</v>
      </c>
      <c r="F43" s="10">
        <v>4.1275000000000004</v>
      </c>
      <c r="G43" s="5">
        <v>0.02</v>
      </c>
      <c r="I43" s="11">
        <f t="shared" si="4"/>
        <v>4.1475</v>
      </c>
      <c r="K43" s="10">
        <v>4.2149999999999999</v>
      </c>
      <c r="M43" s="12">
        <f t="shared" si="2"/>
        <v>8.7499999999999467E-2</v>
      </c>
      <c r="N43" s="5">
        <v>0.02</v>
      </c>
      <c r="O43" s="17">
        <f t="shared" si="3"/>
        <v>6.7499999999999463E-2</v>
      </c>
    </row>
    <row r="44" spans="2:15" x14ac:dyDescent="0.25">
      <c r="B44" s="1">
        <v>36861</v>
      </c>
      <c r="D44" s="3">
        <v>10000</v>
      </c>
      <c r="F44" s="10">
        <v>4.2074999999999996</v>
      </c>
      <c r="G44" s="5">
        <v>0.02</v>
      </c>
      <c r="I44" s="11">
        <f t="shared" si="4"/>
        <v>4.2274999999999991</v>
      </c>
      <c r="K44" s="10">
        <v>4.29</v>
      </c>
      <c r="M44" s="12">
        <f t="shared" si="2"/>
        <v>8.2500000000000462E-2</v>
      </c>
      <c r="N44" s="5">
        <v>0.02</v>
      </c>
      <c r="O44" s="17">
        <f t="shared" si="3"/>
        <v>6.2500000000000458E-2</v>
      </c>
    </row>
    <row r="45" spans="2:15" x14ac:dyDescent="0.25">
      <c r="B45" s="1">
        <v>36892</v>
      </c>
      <c r="D45" s="3">
        <v>10000</v>
      </c>
      <c r="F45" s="10">
        <v>4.2125000000000004</v>
      </c>
      <c r="G45" s="5">
        <v>0.02</v>
      </c>
      <c r="I45" s="11">
        <f t="shared" si="4"/>
        <v>4.2324999999999999</v>
      </c>
      <c r="K45" s="10">
        <v>4.2949999999999999</v>
      </c>
      <c r="M45" s="12">
        <f t="shared" si="2"/>
        <v>8.2499999999999574E-2</v>
      </c>
      <c r="N45" s="5">
        <v>0.02</v>
      </c>
      <c r="O45" s="17">
        <f t="shared" si="3"/>
        <v>6.249999999999957E-2</v>
      </c>
    </row>
    <row r="46" spans="2:15" x14ac:dyDescent="0.25">
      <c r="B46" s="1">
        <v>36923</v>
      </c>
      <c r="D46" s="3">
        <v>10000</v>
      </c>
      <c r="F46" s="10">
        <v>3.9824999999999999</v>
      </c>
      <c r="G46" s="5">
        <v>0.02</v>
      </c>
      <c r="I46" s="11">
        <f t="shared" si="4"/>
        <v>4.0024999999999995</v>
      </c>
      <c r="K46" s="10">
        <v>4.05</v>
      </c>
      <c r="M46" s="12">
        <f t="shared" si="2"/>
        <v>6.7499999999999893E-2</v>
      </c>
      <c r="N46" s="5">
        <v>0.02</v>
      </c>
      <c r="O46" s="17">
        <f t="shared" si="3"/>
        <v>4.749999999999989E-2</v>
      </c>
    </row>
    <row r="47" spans="2:15" x14ac:dyDescent="0.25">
      <c r="B47" s="1">
        <v>36951</v>
      </c>
      <c r="D47" s="3">
        <v>10000</v>
      </c>
      <c r="F47" s="10">
        <v>3.7625000000000002</v>
      </c>
      <c r="G47" s="5">
        <v>0.02</v>
      </c>
      <c r="I47" s="11">
        <f t="shared" si="4"/>
        <v>3.7825000000000002</v>
      </c>
      <c r="K47" s="10">
        <v>3.8650000000000002</v>
      </c>
      <c r="M47" s="12">
        <f t="shared" si="2"/>
        <v>0.10250000000000004</v>
      </c>
      <c r="N47" s="5">
        <v>0.02</v>
      </c>
      <c r="O47" s="17">
        <f t="shared" si="3"/>
        <v>8.2500000000000032E-2</v>
      </c>
    </row>
    <row r="48" spans="2:15" x14ac:dyDescent="0.25">
      <c r="B48" s="1">
        <v>36982</v>
      </c>
      <c r="D48" s="3">
        <v>10000</v>
      </c>
      <c r="F48" s="10">
        <v>3.4925000000000002</v>
      </c>
      <c r="G48" s="5">
        <v>0.02</v>
      </c>
      <c r="I48" s="11">
        <f t="shared" si="4"/>
        <v>3.5125000000000002</v>
      </c>
      <c r="K48" s="10">
        <v>3.645</v>
      </c>
      <c r="M48" s="12">
        <f t="shared" si="2"/>
        <v>0.15249999999999986</v>
      </c>
      <c r="N48" s="5">
        <v>0.02</v>
      </c>
      <c r="O48" s="17">
        <f t="shared" si="3"/>
        <v>0.13249999999999987</v>
      </c>
    </row>
    <row r="49" spans="2:15" x14ac:dyDescent="0.25">
      <c r="B49" s="1">
        <v>37012</v>
      </c>
      <c r="D49" s="3">
        <v>10000</v>
      </c>
      <c r="F49" s="10">
        <v>3.4424999999999999</v>
      </c>
      <c r="G49" s="5">
        <v>0.02</v>
      </c>
      <c r="I49" s="11">
        <f t="shared" si="4"/>
        <v>3.4624999999999999</v>
      </c>
      <c r="K49" s="10">
        <v>3.5</v>
      </c>
      <c r="M49" s="12">
        <f t="shared" si="2"/>
        <v>5.7500000000000107E-2</v>
      </c>
      <c r="N49" s="5">
        <v>0.02</v>
      </c>
      <c r="O49" s="17">
        <f t="shared" si="3"/>
        <v>3.7500000000000103E-2</v>
      </c>
    </row>
    <row r="50" spans="2:15" x14ac:dyDescent="0.25">
      <c r="B50" s="1">
        <v>37043</v>
      </c>
      <c r="D50" s="3">
        <v>10000</v>
      </c>
      <c r="F50" s="10">
        <v>3.3774999999999999</v>
      </c>
      <c r="G50" s="5">
        <v>0.02</v>
      </c>
      <c r="I50" s="11">
        <f t="shared" si="4"/>
        <v>3.3975</v>
      </c>
      <c r="K50" s="10">
        <v>3.5</v>
      </c>
      <c r="M50" s="12">
        <f t="shared" si="2"/>
        <v>0.12250000000000005</v>
      </c>
      <c r="N50" s="5">
        <v>0.02</v>
      </c>
      <c r="O50" s="17">
        <f t="shared" si="3"/>
        <v>0.10250000000000005</v>
      </c>
    </row>
    <row r="51" spans="2:15" x14ac:dyDescent="0.25">
      <c r="B51" s="1">
        <v>37073</v>
      </c>
      <c r="D51" s="3">
        <v>10000</v>
      </c>
      <c r="F51" s="10">
        <v>3.3624999999999998</v>
      </c>
      <c r="G51" s="5">
        <v>0.02</v>
      </c>
      <c r="I51" s="11">
        <f t="shared" si="4"/>
        <v>3.3824999999999998</v>
      </c>
      <c r="K51" s="10">
        <v>3.48</v>
      </c>
      <c r="M51" s="12">
        <f t="shared" si="2"/>
        <v>0.11750000000000016</v>
      </c>
      <c r="N51" s="5">
        <v>0.02</v>
      </c>
      <c r="O51" s="17">
        <f t="shared" si="3"/>
        <v>9.7500000000000156E-2</v>
      </c>
    </row>
    <row r="52" spans="2:15" x14ac:dyDescent="0.25">
      <c r="B52" s="2"/>
    </row>
    <row r="53" spans="2:15" ht="14.25" customHeight="1" x14ac:dyDescent="0.25">
      <c r="B53" s="2"/>
      <c r="D53" t="s">
        <v>3</v>
      </c>
      <c r="F53" s="10">
        <f>SUM(F40:F52)/12</f>
        <v>3.8475000000000001</v>
      </c>
      <c r="K53" s="16">
        <f>SUM(K40:K52)/12</f>
        <v>3.9399999999999995</v>
      </c>
      <c r="M53" s="14">
        <f>SUM(M40:M52)/12</f>
        <v>9.2499999999999957E-2</v>
      </c>
      <c r="O53" s="13">
        <f>SUM(O40:O52)/12</f>
        <v>7.2499999999999939E-2</v>
      </c>
    </row>
    <row r="54" spans="2:15" ht="14.25" customHeight="1" x14ac:dyDescent="0.25">
      <c r="B54" s="2"/>
      <c r="F54" s="10"/>
      <c r="K54" s="16"/>
      <c r="M54" s="14"/>
      <c r="O54" s="13"/>
    </row>
    <row r="55" spans="2:15" ht="14.25" customHeight="1" x14ac:dyDescent="0.25">
      <c r="B55" s="19" t="s">
        <v>12</v>
      </c>
      <c r="C55" s="19"/>
      <c r="D55" s="19"/>
      <c r="E55" s="19"/>
      <c r="F55" s="19"/>
      <c r="G55" s="19"/>
      <c r="H55" s="19"/>
      <c r="I55" s="19"/>
    </row>
    <row r="56" spans="2:15" ht="28.5" customHeight="1" x14ac:dyDescent="0.25">
      <c r="K56" s="28" t="s">
        <v>26</v>
      </c>
      <c r="O56" s="19" t="s">
        <v>10</v>
      </c>
    </row>
    <row r="57" spans="2:15" ht="14.25" customHeight="1" x14ac:dyDescent="0.25">
      <c r="B57" s="1">
        <v>36739</v>
      </c>
      <c r="D57" s="3">
        <v>10000</v>
      </c>
      <c r="I57">
        <v>3.8525</v>
      </c>
      <c r="K57" s="12">
        <v>-8.7500000000000397E-2</v>
      </c>
      <c r="N57">
        <v>0.02</v>
      </c>
      <c r="O57" s="6">
        <f>SUM(I57:N57)</f>
        <v>3.7849999999999997</v>
      </c>
    </row>
    <row r="58" spans="2:15" ht="14.25" customHeight="1" x14ac:dyDescent="0.25">
      <c r="B58" s="1">
        <v>36770</v>
      </c>
      <c r="D58" s="3">
        <v>10000</v>
      </c>
      <c r="I58">
        <v>3.8525</v>
      </c>
      <c r="K58" s="12">
        <v>-7.2499999999999801E-2</v>
      </c>
      <c r="N58">
        <v>0.02</v>
      </c>
      <c r="O58" s="6">
        <f t="shared" ref="O58:O68" si="5">SUM(I58:N58)</f>
        <v>3.8000000000000003</v>
      </c>
    </row>
    <row r="59" spans="2:15" ht="14.25" customHeight="1" x14ac:dyDescent="0.25">
      <c r="B59" s="1">
        <v>36800</v>
      </c>
      <c r="D59" s="3">
        <v>10000</v>
      </c>
      <c r="I59">
        <v>3.8525</v>
      </c>
      <c r="K59" s="12">
        <v>-7.7499999999999694E-2</v>
      </c>
      <c r="N59">
        <v>0.02</v>
      </c>
      <c r="O59" s="6">
        <f t="shared" si="5"/>
        <v>3.7950000000000004</v>
      </c>
    </row>
    <row r="60" spans="2:15" ht="14.25" customHeight="1" x14ac:dyDescent="0.25">
      <c r="B60" s="1">
        <v>36831</v>
      </c>
      <c r="D60" s="3">
        <v>10000</v>
      </c>
      <c r="I60">
        <v>3.9224999999999999</v>
      </c>
      <c r="K60" s="12">
        <v>-8.7499999999999495E-2</v>
      </c>
      <c r="N60">
        <v>0.02</v>
      </c>
      <c r="O60" s="6">
        <f t="shared" si="5"/>
        <v>3.8550000000000004</v>
      </c>
    </row>
    <row r="61" spans="2:15" ht="14.25" customHeight="1" x14ac:dyDescent="0.25">
      <c r="B61" s="1">
        <v>36861</v>
      </c>
      <c r="D61" s="3">
        <v>10000</v>
      </c>
      <c r="I61">
        <v>4.0075000000000003</v>
      </c>
      <c r="K61" s="12">
        <v>-8.2500000000000503E-2</v>
      </c>
      <c r="N61">
        <v>0.02</v>
      </c>
      <c r="O61" s="6">
        <f t="shared" si="5"/>
        <v>3.9449999999999998</v>
      </c>
    </row>
    <row r="62" spans="2:15" ht="14.25" customHeight="1" x14ac:dyDescent="0.25">
      <c r="B62" s="1">
        <v>36892</v>
      </c>
      <c r="D62" s="3">
        <v>10000</v>
      </c>
      <c r="I62">
        <v>3.9975000000000001</v>
      </c>
      <c r="K62" s="12">
        <v>-8.2499999999999601E-2</v>
      </c>
      <c r="N62">
        <v>0.02</v>
      </c>
      <c r="O62" s="6">
        <f t="shared" si="5"/>
        <v>3.9350000000000005</v>
      </c>
    </row>
    <row r="63" spans="2:15" ht="14.25" customHeight="1" x14ac:dyDescent="0.25">
      <c r="B63" s="1">
        <v>36923</v>
      </c>
      <c r="D63" s="3">
        <v>10000</v>
      </c>
      <c r="I63">
        <v>3.8325</v>
      </c>
      <c r="K63" s="12">
        <v>-6.7499999999999893E-2</v>
      </c>
      <c r="N63">
        <v>0.02</v>
      </c>
      <c r="O63" s="6">
        <f t="shared" si="5"/>
        <v>3.7850000000000001</v>
      </c>
    </row>
    <row r="64" spans="2:15" ht="14.25" customHeight="1" x14ac:dyDescent="0.25">
      <c r="B64" s="1">
        <v>36951</v>
      </c>
      <c r="D64" s="3">
        <v>10000</v>
      </c>
      <c r="I64">
        <v>3.6724999999999999</v>
      </c>
      <c r="K64" s="12">
        <v>-0.10249999999999999</v>
      </c>
      <c r="N64">
        <v>0.02</v>
      </c>
      <c r="O64" s="6">
        <f t="shared" si="5"/>
        <v>3.59</v>
      </c>
    </row>
    <row r="65" spans="2:15" ht="14.25" customHeight="1" x14ac:dyDescent="0.25">
      <c r="B65" s="1">
        <v>36982</v>
      </c>
      <c r="D65" s="3">
        <v>10000</v>
      </c>
      <c r="I65">
        <v>3.5225</v>
      </c>
      <c r="K65" s="12">
        <v>-0.1525</v>
      </c>
      <c r="N65">
        <v>0.02</v>
      </c>
      <c r="O65" s="6">
        <f t="shared" si="5"/>
        <v>3.39</v>
      </c>
    </row>
    <row r="66" spans="2:15" ht="14.25" customHeight="1" x14ac:dyDescent="0.25">
      <c r="B66" s="1">
        <v>37012</v>
      </c>
      <c r="D66" s="3">
        <v>10000</v>
      </c>
      <c r="I66">
        <v>3.4925000000000002</v>
      </c>
      <c r="K66" s="12">
        <v>-5.75000000000001E-2</v>
      </c>
      <c r="N66">
        <v>0.02</v>
      </c>
      <c r="O66" s="6">
        <f t="shared" si="5"/>
        <v>3.4550000000000001</v>
      </c>
    </row>
    <row r="67" spans="2:15" ht="14.25" customHeight="1" x14ac:dyDescent="0.25">
      <c r="B67" s="1">
        <v>37043</v>
      </c>
      <c r="D67" s="3">
        <v>10000</v>
      </c>
      <c r="I67">
        <v>3.4725000000000001</v>
      </c>
      <c r="K67" s="12">
        <v>-0.1225</v>
      </c>
      <c r="N67">
        <v>0.02</v>
      </c>
      <c r="O67" s="6">
        <f t="shared" si="5"/>
        <v>3.37</v>
      </c>
    </row>
    <row r="68" spans="2:15" ht="14.25" customHeight="1" x14ac:dyDescent="0.25">
      <c r="B68" s="1">
        <v>37073</v>
      </c>
      <c r="D68" s="3">
        <v>10000</v>
      </c>
      <c r="I68">
        <v>3.4624999999999999</v>
      </c>
      <c r="K68" s="12">
        <v>-0.11749999999999999</v>
      </c>
      <c r="N68">
        <v>0.02</v>
      </c>
      <c r="O68" s="6">
        <f t="shared" si="5"/>
        <v>3.3649999999999998</v>
      </c>
    </row>
    <row r="69" spans="2:15" ht="14.25" customHeight="1" x14ac:dyDescent="0.25">
      <c r="O69" s="6"/>
    </row>
    <row r="70" spans="2:15" ht="14.25" customHeight="1" x14ac:dyDescent="0.25">
      <c r="I70" s="20">
        <f>SUM(I57:I69)/12</f>
        <v>3.7449999999999992</v>
      </c>
      <c r="K70" s="13">
        <f>SUM(K57:K69)/12</f>
        <v>-9.2499999999999957E-2</v>
      </c>
      <c r="O70" s="18">
        <f>SUM(O57:O69)/12</f>
        <v>3.6724999999999999</v>
      </c>
    </row>
    <row r="76" spans="2:15" ht="11.25" customHeight="1" x14ac:dyDescent="0.25"/>
    <row r="77" spans="2:15" ht="3.75" customHeight="1" x14ac:dyDescent="0.25"/>
    <row r="78" spans="2:15" hidden="1" x14ac:dyDescent="0.25"/>
    <row r="79" spans="2:15" ht="12" customHeight="1" x14ac:dyDescent="0.25"/>
    <row r="80" spans="2:15" ht="12" customHeight="1" x14ac:dyDescent="0.25">
      <c r="B80" s="19" t="s">
        <v>23</v>
      </c>
      <c r="D80" s="4"/>
      <c r="F80" s="4"/>
      <c r="G80" s="4"/>
      <c r="K80" s="4"/>
      <c r="N80" s="4"/>
      <c r="O80" s="15"/>
    </row>
    <row r="81" spans="2:15" ht="24.75" customHeight="1" x14ac:dyDescent="0.25">
      <c r="B81" s="1"/>
      <c r="D81" s="3"/>
      <c r="F81" s="30" t="s">
        <v>24</v>
      </c>
      <c r="G81" s="29" t="s">
        <v>25</v>
      </c>
      <c r="I81" s="28" t="s">
        <v>26</v>
      </c>
      <c r="K81" s="28" t="s">
        <v>27</v>
      </c>
      <c r="M81" s="31" t="s">
        <v>2</v>
      </c>
      <c r="N81" s="5"/>
      <c r="O81" s="15" t="s">
        <v>8</v>
      </c>
    </row>
    <row r="82" spans="2:15" x14ac:dyDescent="0.25">
      <c r="B82" s="1">
        <v>36770</v>
      </c>
      <c r="D82" s="3">
        <v>10000</v>
      </c>
      <c r="F82" s="18">
        <v>3.8525</v>
      </c>
      <c r="G82" s="6">
        <v>4.33</v>
      </c>
      <c r="I82" s="12">
        <v>-7.2499999999999801E-2</v>
      </c>
      <c r="K82" s="6"/>
      <c r="M82" s="5">
        <v>0.02</v>
      </c>
      <c r="N82" s="5"/>
      <c r="O82" s="17">
        <v>0</v>
      </c>
    </row>
    <row r="83" spans="2:15" x14ac:dyDescent="0.25">
      <c r="B83" s="1">
        <v>36800</v>
      </c>
      <c r="D83" s="3">
        <v>10000</v>
      </c>
      <c r="F83" s="18">
        <v>3.8525</v>
      </c>
      <c r="G83" s="6">
        <v>4.32</v>
      </c>
      <c r="I83" s="12">
        <v>-7.7499999999999694E-2</v>
      </c>
      <c r="K83" s="6"/>
      <c r="M83" s="5">
        <v>0.02</v>
      </c>
      <c r="N83" s="5"/>
      <c r="O83" s="17">
        <v>0</v>
      </c>
    </row>
    <row r="84" spans="2:15" x14ac:dyDescent="0.25">
      <c r="B84" s="1">
        <v>36831</v>
      </c>
      <c r="D84" s="3">
        <v>10000</v>
      </c>
      <c r="F84" s="18">
        <v>3.9224999999999999</v>
      </c>
      <c r="G84" s="6">
        <v>4.3899999999999997</v>
      </c>
      <c r="I84" s="12">
        <v>-8.7499999999999495E-2</v>
      </c>
      <c r="K84" s="6"/>
      <c r="M84" s="5">
        <v>0.02</v>
      </c>
      <c r="N84" s="5"/>
      <c r="O84" s="17">
        <v>0</v>
      </c>
    </row>
    <row r="85" spans="2:15" x14ac:dyDescent="0.25">
      <c r="B85" s="1">
        <v>36861</v>
      </c>
      <c r="D85" s="3">
        <v>10000</v>
      </c>
      <c r="F85" s="18">
        <v>4.0075000000000003</v>
      </c>
      <c r="G85" s="6">
        <v>4.4400000000000004</v>
      </c>
      <c r="I85" s="12">
        <v>-8.2500000000000503E-2</v>
      </c>
      <c r="K85" s="6"/>
      <c r="M85" s="5">
        <v>0.02</v>
      </c>
      <c r="N85" s="5"/>
      <c r="O85" s="17">
        <v>0</v>
      </c>
    </row>
    <row r="86" spans="2:15" x14ac:dyDescent="0.25">
      <c r="B86" s="1">
        <v>36892</v>
      </c>
      <c r="D86" s="3">
        <v>10000</v>
      </c>
      <c r="F86" s="18">
        <v>3.9975000000000001</v>
      </c>
      <c r="G86" s="6">
        <v>4.3899999999999997</v>
      </c>
      <c r="I86" s="12">
        <v>-8.2499999999999601E-2</v>
      </c>
      <c r="K86" s="6"/>
      <c r="M86" s="5">
        <v>0.02</v>
      </c>
      <c r="N86" s="5"/>
      <c r="O86" s="17">
        <v>0</v>
      </c>
    </row>
    <row r="87" spans="2:15" x14ac:dyDescent="0.25">
      <c r="B87" s="1">
        <v>36923</v>
      </c>
      <c r="D87" s="3">
        <v>10000</v>
      </c>
      <c r="F87" s="18">
        <v>3.8325</v>
      </c>
      <c r="G87" s="6">
        <v>4.1500000000000004</v>
      </c>
      <c r="I87" s="12">
        <v>-6.7499999999999893E-2</v>
      </c>
      <c r="K87" s="6"/>
      <c r="M87" s="5">
        <v>0.02</v>
      </c>
      <c r="N87" s="5"/>
      <c r="O87" s="17">
        <v>0</v>
      </c>
    </row>
    <row r="88" spans="2:15" x14ac:dyDescent="0.25">
      <c r="B88" s="1">
        <v>36951</v>
      </c>
      <c r="D88" s="3">
        <v>10000</v>
      </c>
      <c r="F88" s="18">
        <v>3.6724999999999999</v>
      </c>
      <c r="G88" s="6">
        <v>3.91</v>
      </c>
      <c r="I88" s="12">
        <v>-0.10249999999999999</v>
      </c>
      <c r="K88" s="6"/>
      <c r="M88" s="5">
        <v>0.02</v>
      </c>
      <c r="N88" s="5"/>
      <c r="O88" s="17">
        <v>0</v>
      </c>
    </row>
    <row r="89" spans="2:15" x14ac:dyDescent="0.25">
      <c r="B89" s="1">
        <v>36982</v>
      </c>
      <c r="D89" s="3">
        <v>10000</v>
      </c>
      <c r="F89" s="18">
        <v>3.5225</v>
      </c>
      <c r="G89" s="6">
        <v>3.77</v>
      </c>
      <c r="I89" s="12">
        <v>-0.1525</v>
      </c>
      <c r="K89" s="6"/>
      <c r="M89" s="5">
        <v>0.02</v>
      </c>
      <c r="N89" s="5"/>
      <c r="O89" s="17">
        <v>0</v>
      </c>
    </row>
    <row r="90" spans="2:15" x14ac:dyDescent="0.25">
      <c r="B90" s="1">
        <v>37012</v>
      </c>
      <c r="D90" s="3">
        <v>10000</v>
      </c>
      <c r="F90" s="18">
        <v>3.4925000000000002</v>
      </c>
      <c r="G90" s="6">
        <v>3.7</v>
      </c>
      <c r="I90" s="12">
        <v>-5.75000000000001E-2</v>
      </c>
      <c r="K90" s="6"/>
      <c r="M90" s="5">
        <v>0.02</v>
      </c>
      <c r="N90" s="5"/>
      <c r="O90" s="17">
        <v>0</v>
      </c>
    </row>
    <row r="91" spans="2:15" x14ac:dyDescent="0.25">
      <c r="B91" s="1">
        <v>37043</v>
      </c>
      <c r="D91" s="3">
        <v>10000</v>
      </c>
      <c r="F91" s="18">
        <v>3.4725000000000001</v>
      </c>
      <c r="G91" s="18">
        <v>3.64</v>
      </c>
      <c r="I91" s="12">
        <v>-0.1225</v>
      </c>
      <c r="K91" s="6"/>
      <c r="M91" s="5">
        <v>0.02</v>
      </c>
      <c r="N91" s="5"/>
      <c r="O91" s="17">
        <v>0</v>
      </c>
    </row>
    <row r="92" spans="2:15" x14ac:dyDescent="0.25">
      <c r="B92" s="1">
        <v>37073</v>
      </c>
      <c r="D92" s="3">
        <v>10000</v>
      </c>
      <c r="F92" s="18">
        <v>3.4624999999999999</v>
      </c>
      <c r="G92" s="6">
        <v>3.62</v>
      </c>
      <c r="I92" s="12">
        <v>-0.11749999999999999</v>
      </c>
      <c r="K92" s="6"/>
      <c r="M92" s="5">
        <v>0.02</v>
      </c>
      <c r="N92" s="5"/>
      <c r="O92" s="17">
        <v>0</v>
      </c>
    </row>
    <row r="93" spans="2:15" ht="14.25" customHeight="1" x14ac:dyDescent="0.25">
      <c r="B93" s="2"/>
      <c r="D93" s="3"/>
      <c r="M93" s="5">
        <v>0.02</v>
      </c>
      <c r="O93" s="17">
        <v>0</v>
      </c>
    </row>
    <row r="94" spans="2:15" x14ac:dyDescent="0.25">
      <c r="B94" s="2"/>
      <c r="F94" s="10"/>
      <c r="G94" s="11">
        <f>SUM(G82:G92)/11</f>
        <v>4.0600000000000005</v>
      </c>
    </row>
    <row r="95" spans="2:15" x14ac:dyDescent="0.25">
      <c r="K95" s="13"/>
      <c r="M95" s="8"/>
      <c r="O95" s="18"/>
    </row>
    <row r="96" spans="2:15" x14ac:dyDescent="0.25">
      <c r="K96" s="13"/>
      <c r="M96" s="8"/>
      <c r="O96" s="18"/>
    </row>
    <row r="97" spans="2:15" x14ac:dyDescent="0.25">
      <c r="B97" s="19"/>
      <c r="C97" s="19"/>
      <c r="D97" s="19"/>
      <c r="E97" s="19"/>
      <c r="F97" s="19"/>
      <c r="G97" s="19"/>
      <c r="H97" s="19"/>
      <c r="I97" s="19"/>
      <c r="J97" s="19"/>
      <c r="K97" s="19"/>
      <c r="N97" s="4"/>
      <c r="O97" s="19"/>
    </row>
    <row r="98" spans="2:15" x14ac:dyDescent="0.25">
      <c r="B98" s="1"/>
      <c r="O98" s="6"/>
    </row>
    <row r="99" spans="2:15" x14ac:dyDescent="0.25">
      <c r="B99" s="1"/>
      <c r="O99" s="6"/>
    </row>
    <row r="100" spans="2:15" x14ac:dyDescent="0.25">
      <c r="B100" s="1"/>
      <c r="O100" s="6"/>
    </row>
    <row r="101" spans="2:15" x14ac:dyDescent="0.25">
      <c r="B101" s="1"/>
      <c r="O101" s="6"/>
    </row>
    <row r="102" spans="2:15" x14ac:dyDescent="0.25">
      <c r="B102" s="1"/>
      <c r="O102" s="6"/>
    </row>
    <row r="103" spans="2:15" x14ac:dyDescent="0.25">
      <c r="B103" s="1"/>
      <c r="O103" s="6"/>
    </row>
    <row r="104" spans="2:15" x14ac:dyDescent="0.25">
      <c r="B104" s="1"/>
      <c r="O104" s="6"/>
    </row>
    <row r="105" spans="2:15" x14ac:dyDescent="0.25">
      <c r="B105" s="1"/>
      <c r="O105" s="6"/>
    </row>
    <row r="106" spans="2:15" x14ac:dyDescent="0.25">
      <c r="B106" s="1"/>
      <c r="O106" s="6"/>
    </row>
    <row r="107" spans="2:15" x14ac:dyDescent="0.25">
      <c r="B107" s="1"/>
      <c r="O107" s="6"/>
    </row>
    <row r="108" spans="2:15" x14ac:dyDescent="0.25">
      <c r="B108" s="1"/>
      <c r="O108" s="6"/>
    </row>
    <row r="109" spans="2:15" x14ac:dyDescent="0.25">
      <c r="B109" s="1"/>
      <c r="O109" s="6"/>
    </row>
    <row r="110" spans="2:15" x14ac:dyDescent="0.25">
      <c r="O110" s="6"/>
    </row>
    <row r="111" spans="2:15" x14ac:dyDescent="0.25">
      <c r="O111" s="6"/>
    </row>
    <row r="120" spans="2:15" ht="26.4" x14ac:dyDescent="0.25">
      <c r="B120" s="15" t="s">
        <v>16</v>
      </c>
      <c r="D120" s="4" t="s">
        <v>9</v>
      </c>
      <c r="F120" s="4" t="s">
        <v>1</v>
      </c>
      <c r="G120" s="4" t="s">
        <v>2</v>
      </c>
      <c r="I120" t="s">
        <v>4</v>
      </c>
      <c r="K120" s="4" t="s">
        <v>13</v>
      </c>
      <c r="M120" t="s">
        <v>6</v>
      </c>
      <c r="N120" s="4" t="s">
        <v>2</v>
      </c>
      <c r="O120" s="15" t="s">
        <v>7</v>
      </c>
    </row>
    <row r="121" spans="2:15" x14ac:dyDescent="0.25">
      <c r="B121" s="1">
        <v>36739</v>
      </c>
      <c r="D121" s="3">
        <v>10000</v>
      </c>
      <c r="F121" s="10">
        <v>4.08</v>
      </c>
      <c r="G121" s="5">
        <v>0.02</v>
      </c>
      <c r="I121" s="11">
        <f>SUM(F121:H121)</f>
        <v>4.0999999999999996</v>
      </c>
      <c r="K121" s="6">
        <v>3.85</v>
      </c>
      <c r="M121" s="12">
        <v>0.23</v>
      </c>
      <c r="N121" s="5">
        <v>0.02</v>
      </c>
      <c r="O121" s="17">
        <f>SUM(M121:N121)</f>
        <v>0.25</v>
      </c>
    </row>
    <row r="122" spans="2:15" x14ac:dyDescent="0.25">
      <c r="B122" s="1">
        <v>36770</v>
      </c>
      <c r="D122" s="3">
        <v>10000</v>
      </c>
      <c r="F122" s="10">
        <v>4.08</v>
      </c>
      <c r="G122" s="5">
        <v>0.02</v>
      </c>
      <c r="I122" s="11">
        <f>SUM(F122:H122)</f>
        <v>4.0999999999999996</v>
      </c>
      <c r="K122" s="6">
        <v>3.86</v>
      </c>
      <c r="M122" s="12">
        <v>0.22</v>
      </c>
      <c r="N122" s="5">
        <v>0.02</v>
      </c>
      <c r="O122" s="17">
        <f t="shared" ref="O122:O132" si="6">SUM(M122:N122)</f>
        <v>0.24</v>
      </c>
    </row>
    <row r="123" spans="2:15" x14ac:dyDescent="0.25">
      <c r="B123" s="1">
        <v>36800</v>
      </c>
      <c r="D123" s="3">
        <v>10000</v>
      </c>
      <c r="F123" s="10">
        <v>4.05</v>
      </c>
      <c r="G123" s="5">
        <v>0.02</v>
      </c>
      <c r="I123" s="11">
        <f t="shared" ref="I123:I132" si="7">SUM(F123:G123)</f>
        <v>4.0699999999999994</v>
      </c>
      <c r="K123" s="6">
        <v>3.86</v>
      </c>
      <c r="M123" s="12">
        <v>0.19</v>
      </c>
      <c r="N123" s="5">
        <v>0.02</v>
      </c>
      <c r="O123" s="17">
        <f t="shared" si="6"/>
        <v>0.21</v>
      </c>
    </row>
    <row r="124" spans="2:15" x14ac:dyDescent="0.25">
      <c r="B124" s="1">
        <v>36831</v>
      </c>
      <c r="D124" s="3">
        <v>10000</v>
      </c>
      <c r="F124" s="10">
        <v>4.1399999999999997</v>
      </c>
      <c r="G124" s="5">
        <v>0.02</v>
      </c>
      <c r="I124" s="11">
        <f t="shared" si="7"/>
        <v>4.1599999999999993</v>
      </c>
      <c r="K124" s="6">
        <v>3.92</v>
      </c>
      <c r="M124" s="12">
        <v>0.22</v>
      </c>
      <c r="N124" s="5">
        <v>0.02</v>
      </c>
      <c r="O124" s="17">
        <f t="shared" si="6"/>
        <v>0.24</v>
      </c>
    </row>
    <row r="125" spans="2:15" x14ac:dyDescent="0.25">
      <c r="B125" s="1">
        <v>36861</v>
      </c>
      <c r="D125" s="3">
        <v>10000</v>
      </c>
      <c r="F125" s="10">
        <v>4.22</v>
      </c>
      <c r="G125" s="5">
        <v>0.02</v>
      </c>
      <c r="I125" s="11">
        <f t="shared" si="7"/>
        <v>4.2399999999999993</v>
      </c>
      <c r="K125" s="6">
        <v>4.04</v>
      </c>
      <c r="M125" s="12">
        <v>0.18</v>
      </c>
      <c r="N125" s="5">
        <v>0.02</v>
      </c>
      <c r="O125" s="17">
        <f t="shared" si="6"/>
        <v>0.19999999999999998</v>
      </c>
    </row>
    <row r="126" spans="2:15" x14ac:dyDescent="0.25">
      <c r="B126" s="1">
        <v>36892</v>
      </c>
      <c r="D126" s="3">
        <v>10000</v>
      </c>
      <c r="F126" s="10">
        <v>4.2</v>
      </c>
      <c r="G126" s="5">
        <v>0.02</v>
      </c>
      <c r="I126" s="11">
        <f t="shared" si="7"/>
        <v>4.22</v>
      </c>
      <c r="K126" s="6">
        <v>4.03</v>
      </c>
      <c r="M126" s="12">
        <v>0.17</v>
      </c>
      <c r="N126" s="5">
        <v>0.02</v>
      </c>
      <c r="O126" s="17">
        <f t="shared" si="6"/>
        <v>0.19</v>
      </c>
    </row>
    <row r="127" spans="2:15" x14ac:dyDescent="0.25">
      <c r="B127" s="1">
        <v>36923</v>
      </c>
      <c r="D127" s="3">
        <v>10000</v>
      </c>
      <c r="F127" s="10">
        <v>4.0199999999999996</v>
      </c>
      <c r="G127" s="5">
        <v>0.02</v>
      </c>
      <c r="I127" s="11">
        <f t="shared" si="7"/>
        <v>4.0399999999999991</v>
      </c>
      <c r="K127" s="6">
        <v>3.88</v>
      </c>
      <c r="M127" s="12">
        <v>0.14000000000000001</v>
      </c>
      <c r="N127" s="5">
        <v>0.02</v>
      </c>
      <c r="O127" s="17">
        <f t="shared" si="6"/>
        <v>0.16</v>
      </c>
    </row>
    <row r="128" spans="2:15" x14ac:dyDescent="0.25">
      <c r="B128" s="1">
        <v>36951</v>
      </c>
      <c r="D128" s="3">
        <v>10000</v>
      </c>
      <c r="F128" s="10">
        <v>3.88</v>
      </c>
      <c r="G128" s="5">
        <v>0.02</v>
      </c>
      <c r="I128" s="11">
        <f t="shared" si="7"/>
        <v>3.9</v>
      </c>
      <c r="K128" s="6">
        <v>3.73</v>
      </c>
      <c r="M128" s="12">
        <v>0.15</v>
      </c>
      <c r="N128" s="5">
        <v>0.02</v>
      </c>
      <c r="O128" s="17">
        <f t="shared" si="6"/>
        <v>0.16999999999999998</v>
      </c>
    </row>
    <row r="129" spans="2:15" x14ac:dyDescent="0.25">
      <c r="B129" s="1">
        <v>36982</v>
      </c>
      <c r="D129" s="3">
        <v>10000</v>
      </c>
      <c r="F129" s="10">
        <v>3.72</v>
      </c>
      <c r="G129" s="5">
        <v>0.02</v>
      </c>
      <c r="I129" s="11">
        <f t="shared" si="7"/>
        <v>3.74</v>
      </c>
      <c r="K129" s="6">
        <v>3.56</v>
      </c>
      <c r="M129" s="12">
        <v>0.16</v>
      </c>
      <c r="N129" s="5">
        <v>0.02</v>
      </c>
      <c r="O129" s="17">
        <f t="shared" si="6"/>
        <v>0.18</v>
      </c>
    </row>
    <row r="130" spans="2:15" x14ac:dyDescent="0.25">
      <c r="B130" s="1">
        <v>37012</v>
      </c>
      <c r="D130" s="3">
        <v>10000</v>
      </c>
      <c r="F130" s="10">
        <v>3.66</v>
      </c>
      <c r="G130" s="5">
        <v>0.02</v>
      </c>
      <c r="I130" s="11">
        <f t="shared" si="7"/>
        <v>3.68</v>
      </c>
      <c r="K130" s="6">
        <v>3.52</v>
      </c>
      <c r="M130" s="12">
        <v>0.14000000000000001</v>
      </c>
      <c r="N130" s="5">
        <v>0.02</v>
      </c>
      <c r="O130" s="17">
        <f t="shared" si="6"/>
        <v>0.16</v>
      </c>
    </row>
    <row r="131" spans="2:15" x14ac:dyDescent="0.25">
      <c r="B131" s="1">
        <v>37043</v>
      </c>
      <c r="D131" s="3">
        <v>10000</v>
      </c>
      <c r="F131" s="10">
        <v>3.65</v>
      </c>
      <c r="G131" s="5">
        <v>0.02</v>
      </c>
      <c r="I131" s="11">
        <f t="shared" si="7"/>
        <v>3.67</v>
      </c>
      <c r="K131" s="6">
        <v>3.51</v>
      </c>
      <c r="M131" s="12">
        <v>0.14000000000000001</v>
      </c>
      <c r="N131" s="5">
        <v>0.02</v>
      </c>
      <c r="O131" s="17">
        <f t="shared" si="6"/>
        <v>0.16</v>
      </c>
    </row>
    <row r="132" spans="2:15" x14ac:dyDescent="0.25">
      <c r="B132" s="1">
        <v>37073</v>
      </c>
      <c r="D132" s="3">
        <v>10000</v>
      </c>
      <c r="F132" s="10">
        <v>3.4</v>
      </c>
      <c r="G132" s="5">
        <v>0.02</v>
      </c>
      <c r="I132" s="11">
        <f t="shared" si="7"/>
        <v>3.42</v>
      </c>
      <c r="K132" s="6">
        <v>3.48</v>
      </c>
      <c r="M132" s="12">
        <v>-0.08</v>
      </c>
      <c r="N132" s="5">
        <v>0.02</v>
      </c>
      <c r="O132" s="17">
        <f t="shared" si="6"/>
        <v>-0.06</v>
      </c>
    </row>
    <row r="133" spans="2:15" x14ac:dyDescent="0.25">
      <c r="B133" s="2"/>
    </row>
    <row r="134" spans="2:15" x14ac:dyDescent="0.25">
      <c r="B134" s="2"/>
      <c r="D134" t="s">
        <v>3</v>
      </c>
      <c r="F134" s="10">
        <f>SUM(F121:F133)/12</f>
        <v>3.9249999999999994</v>
      </c>
    </row>
    <row r="135" spans="2:15" x14ac:dyDescent="0.25">
      <c r="K135" s="13">
        <f>SUM(K121:K134)/12</f>
        <v>3.77</v>
      </c>
      <c r="M135" s="8">
        <f>SUM(M121:M133)/12</f>
        <v>0.155</v>
      </c>
      <c r="O135" s="18">
        <f>SUM(O121:O132)/12</f>
        <v>0.17499999999999996</v>
      </c>
    </row>
    <row r="136" spans="2:15" x14ac:dyDescent="0.25">
      <c r="K136" s="13"/>
      <c r="M136" s="8"/>
      <c r="O136" s="18"/>
    </row>
    <row r="137" spans="2:15" ht="26.4" x14ac:dyDescent="0.25">
      <c r="B137" s="19" t="s">
        <v>11</v>
      </c>
      <c r="C137" s="19"/>
      <c r="D137" s="19"/>
      <c r="E137" s="19"/>
      <c r="F137" s="19"/>
      <c r="G137" s="19"/>
      <c r="H137" s="19"/>
      <c r="I137" s="19"/>
      <c r="J137" s="19"/>
      <c r="K137" s="19"/>
      <c r="N137" s="4" t="s">
        <v>2</v>
      </c>
      <c r="O137" s="19" t="s">
        <v>10</v>
      </c>
    </row>
    <row r="138" spans="2:15" x14ac:dyDescent="0.25">
      <c r="B138" s="1">
        <v>36739</v>
      </c>
      <c r="I138">
        <v>3.86</v>
      </c>
      <c r="K138">
        <v>0.23</v>
      </c>
      <c r="N138">
        <v>0.02</v>
      </c>
      <c r="O138" s="6">
        <f>SUM(I138:N138)</f>
        <v>4.1099999999999994</v>
      </c>
    </row>
    <row r="139" spans="2:15" x14ac:dyDescent="0.25">
      <c r="B139" s="1">
        <v>36770</v>
      </c>
      <c r="I139">
        <v>3.86</v>
      </c>
      <c r="K139">
        <v>0.22</v>
      </c>
      <c r="N139">
        <v>0.02</v>
      </c>
      <c r="O139" s="6">
        <f>SUM(I139:N139)</f>
        <v>4.0999999999999996</v>
      </c>
    </row>
    <row r="140" spans="2:15" x14ac:dyDescent="0.25">
      <c r="B140" s="1">
        <v>36800</v>
      </c>
      <c r="I140">
        <v>3.86</v>
      </c>
      <c r="K140">
        <v>0.19</v>
      </c>
      <c r="N140">
        <v>0.02</v>
      </c>
      <c r="O140" s="6">
        <f t="shared" ref="O140:O149" si="8">SUM(I140:N140)</f>
        <v>4.0699999999999994</v>
      </c>
    </row>
    <row r="141" spans="2:15" x14ac:dyDescent="0.25">
      <c r="B141" s="1">
        <v>36831</v>
      </c>
      <c r="I141">
        <v>3.94</v>
      </c>
      <c r="K141">
        <v>0.22</v>
      </c>
      <c r="N141">
        <v>0.02</v>
      </c>
      <c r="O141" s="6">
        <f t="shared" si="8"/>
        <v>4.18</v>
      </c>
    </row>
    <row r="142" spans="2:15" x14ac:dyDescent="0.25">
      <c r="B142" s="1">
        <v>36861</v>
      </c>
      <c r="I142">
        <v>4.01</v>
      </c>
      <c r="K142">
        <v>0.18</v>
      </c>
      <c r="N142">
        <v>0.02</v>
      </c>
      <c r="O142" s="6">
        <f t="shared" si="8"/>
        <v>4.2099999999999991</v>
      </c>
    </row>
    <row r="143" spans="2:15" x14ac:dyDescent="0.25">
      <c r="B143" s="1">
        <v>36892</v>
      </c>
      <c r="I143">
        <v>4.01</v>
      </c>
      <c r="K143">
        <v>0.17</v>
      </c>
      <c r="N143">
        <v>0.02</v>
      </c>
      <c r="O143" s="6">
        <f t="shared" si="8"/>
        <v>4.1999999999999993</v>
      </c>
    </row>
    <row r="144" spans="2:15" x14ac:dyDescent="0.25">
      <c r="B144" s="1">
        <v>36923</v>
      </c>
      <c r="I144">
        <v>3.84</v>
      </c>
      <c r="K144">
        <v>0.14000000000000001</v>
      </c>
      <c r="N144">
        <v>0.02</v>
      </c>
      <c r="O144" s="6">
        <f t="shared" si="8"/>
        <v>4</v>
      </c>
    </row>
    <row r="145" spans="2:15" x14ac:dyDescent="0.25">
      <c r="B145" s="1">
        <v>36951</v>
      </c>
      <c r="I145">
        <v>3.68</v>
      </c>
      <c r="K145">
        <v>0.15</v>
      </c>
      <c r="N145">
        <v>0.02</v>
      </c>
      <c r="O145" s="6">
        <f t="shared" si="8"/>
        <v>3.85</v>
      </c>
    </row>
    <row r="146" spans="2:15" x14ac:dyDescent="0.25">
      <c r="B146" s="1">
        <v>36982</v>
      </c>
      <c r="I146">
        <v>3.52</v>
      </c>
      <c r="K146">
        <v>0.16</v>
      </c>
      <c r="N146">
        <v>0.02</v>
      </c>
      <c r="O146" s="6">
        <f t="shared" si="8"/>
        <v>3.7</v>
      </c>
    </row>
    <row r="147" spans="2:15" x14ac:dyDescent="0.25">
      <c r="B147" s="1">
        <v>37012</v>
      </c>
      <c r="I147">
        <v>3.47</v>
      </c>
      <c r="K147">
        <v>0.14000000000000001</v>
      </c>
      <c r="N147">
        <v>0.02</v>
      </c>
      <c r="O147" s="6">
        <f t="shared" si="8"/>
        <v>3.6300000000000003</v>
      </c>
    </row>
    <row r="148" spans="2:15" x14ac:dyDescent="0.25">
      <c r="B148" s="1">
        <v>37043</v>
      </c>
      <c r="I148">
        <v>3.55</v>
      </c>
      <c r="K148">
        <v>0.14000000000000001</v>
      </c>
      <c r="N148">
        <v>0.02</v>
      </c>
      <c r="O148" s="6">
        <f t="shared" si="8"/>
        <v>3.71</v>
      </c>
    </row>
    <row r="149" spans="2:15" x14ac:dyDescent="0.25">
      <c r="B149" s="1">
        <v>37073</v>
      </c>
      <c r="I149">
        <v>3.46</v>
      </c>
      <c r="K149">
        <v>-0.08</v>
      </c>
      <c r="N149">
        <v>0.02</v>
      </c>
      <c r="O149" s="6">
        <f t="shared" si="8"/>
        <v>3.4</v>
      </c>
    </row>
    <row r="150" spans="2:15" x14ac:dyDescent="0.25">
      <c r="O150" s="6"/>
    </row>
    <row r="151" spans="2:15" x14ac:dyDescent="0.25">
      <c r="I151">
        <f>SUM(I138:I150)/12</f>
        <v>3.7549999999999994</v>
      </c>
      <c r="K151">
        <f>SUM(K138:K150)/12</f>
        <v>0.155</v>
      </c>
      <c r="O151" s="6">
        <f>SUM(O138:O150)/12</f>
        <v>3.9299999999999997</v>
      </c>
    </row>
    <row r="161" spans="2:15" x14ac:dyDescent="0.25">
      <c r="B161" s="19" t="s">
        <v>29</v>
      </c>
      <c r="D161" s="4"/>
      <c r="F161" s="4"/>
      <c r="G161" s="4"/>
      <c r="K161" s="4"/>
      <c r="N161" s="4"/>
      <c r="O161" s="15"/>
    </row>
    <row r="162" spans="2:15" ht="26.4" x14ac:dyDescent="0.25">
      <c r="B162" s="1"/>
      <c r="D162" s="3"/>
      <c r="F162" s="30" t="s">
        <v>24</v>
      </c>
      <c r="G162" s="29" t="s">
        <v>25</v>
      </c>
      <c r="I162" s="28" t="s">
        <v>26</v>
      </c>
      <c r="K162" s="28" t="s">
        <v>27</v>
      </c>
      <c r="M162" s="31" t="s">
        <v>2</v>
      </c>
      <c r="N162" s="5"/>
      <c r="O162" s="15" t="s">
        <v>8</v>
      </c>
    </row>
    <row r="163" spans="2:15" x14ac:dyDescent="0.25">
      <c r="B163" s="1">
        <v>36770</v>
      </c>
      <c r="D163" s="3">
        <v>10000</v>
      </c>
      <c r="F163" s="18">
        <v>3.8525</v>
      </c>
      <c r="G163" s="5">
        <v>4.33</v>
      </c>
      <c r="I163" s="12">
        <v>-7.2499999999999801E-2</v>
      </c>
      <c r="K163" s="6"/>
      <c r="M163" s="5">
        <v>0.02</v>
      </c>
      <c r="N163" s="5"/>
      <c r="O163" s="17">
        <v>0</v>
      </c>
    </row>
    <row r="164" spans="2:15" x14ac:dyDescent="0.25">
      <c r="B164" s="1">
        <v>36800</v>
      </c>
      <c r="D164" s="3">
        <v>10000</v>
      </c>
      <c r="F164" s="18">
        <v>3.8525</v>
      </c>
      <c r="G164" s="5">
        <v>4.32</v>
      </c>
      <c r="I164" s="12">
        <v>-7.7499999999999694E-2</v>
      </c>
      <c r="K164" s="6"/>
      <c r="M164" s="5">
        <v>0.02</v>
      </c>
      <c r="N164" s="5"/>
      <c r="O164" s="17">
        <v>0</v>
      </c>
    </row>
    <row r="165" spans="2:15" x14ac:dyDescent="0.25">
      <c r="B165" s="1">
        <v>36831</v>
      </c>
      <c r="D165" s="3">
        <v>10000</v>
      </c>
      <c r="F165" s="18">
        <v>3.9224999999999999</v>
      </c>
      <c r="G165" s="5">
        <v>4.3899999999999997</v>
      </c>
      <c r="I165" s="12">
        <v>-8.7499999999999495E-2</v>
      </c>
      <c r="K165" s="6"/>
      <c r="M165" s="5">
        <v>0.02</v>
      </c>
      <c r="N165" s="5"/>
      <c r="O165" s="17">
        <v>0</v>
      </c>
    </row>
    <row r="166" spans="2:15" x14ac:dyDescent="0.25">
      <c r="B166" s="1">
        <v>36861</v>
      </c>
      <c r="D166" s="3">
        <v>10000</v>
      </c>
      <c r="F166" s="18">
        <v>4.0075000000000003</v>
      </c>
      <c r="G166" s="5">
        <v>4.4400000000000004</v>
      </c>
      <c r="I166" s="12">
        <v>-8.2500000000000503E-2</v>
      </c>
      <c r="K166" s="6"/>
      <c r="M166" s="5">
        <v>0.02</v>
      </c>
      <c r="N166" s="5"/>
      <c r="O166" s="17">
        <v>0</v>
      </c>
    </row>
    <row r="167" spans="2:15" x14ac:dyDescent="0.25">
      <c r="B167" s="1">
        <v>36892</v>
      </c>
      <c r="D167" s="3">
        <v>10000</v>
      </c>
      <c r="F167" s="18">
        <v>3.9975000000000001</v>
      </c>
      <c r="G167" s="5">
        <v>4.3899999999999997</v>
      </c>
      <c r="I167" s="12">
        <v>-8.2499999999999601E-2</v>
      </c>
      <c r="K167" s="6"/>
      <c r="M167" s="5">
        <v>0.02</v>
      </c>
      <c r="N167" s="5"/>
      <c r="O167" s="17">
        <v>0</v>
      </c>
    </row>
    <row r="168" spans="2:15" x14ac:dyDescent="0.25">
      <c r="B168" s="1">
        <v>36923</v>
      </c>
      <c r="D168" s="3">
        <v>10000</v>
      </c>
      <c r="F168" s="18">
        <v>3.8325</v>
      </c>
      <c r="G168" s="5">
        <v>4.1500000000000004</v>
      </c>
      <c r="I168" s="12">
        <v>-6.7499999999999893E-2</v>
      </c>
      <c r="K168" s="6"/>
      <c r="M168" s="5">
        <v>0.02</v>
      </c>
      <c r="N168" s="5"/>
      <c r="O168" s="17">
        <v>0</v>
      </c>
    </row>
    <row r="169" spans="2:15" x14ac:dyDescent="0.25">
      <c r="B169" s="1">
        <v>36951</v>
      </c>
      <c r="D169" s="3">
        <v>10000</v>
      </c>
      <c r="F169" s="18">
        <v>3.6724999999999999</v>
      </c>
      <c r="G169" s="5">
        <v>3.915</v>
      </c>
      <c r="I169" s="12">
        <v>-0.10249999999999999</v>
      </c>
      <c r="K169" s="6"/>
      <c r="M169" s="5">
        <v>0.02</v>
      </c>
      <c r="N169" s="5"/>
      <c r="O169" s="17">
        <v>0</v>
      </c>
    </row>
    <row r="170" spans="2:15" x14ac:dyDescent="0.25">
      <c r="B170" s="1">
        <v>36982</v>
      </c>
      <c r="D170" s="3">
        <v>10000</v>
      </c>
      <c r="F170" s="18">
        <v>3.5225</v>
      </c>
      <c r="G170" s="5">
        <v>3.76</v>
      </c>
      <c r="I170" s="12">
        <v>-0.1525</v>
      </c>
      <c r="K170" s="6"/>
      <c r="M170" s="5">
        <v>0.02</v>
      </c>
      <c r="N170" s="5"/>
      <c r="O170" s="17">
        <v>0</v>
      </c>
    </row>
    <row r="171" spans="2:15" x14ac:dyDescent="0.25">
      <c r="B171" s="1">
        <v>37012</v>
      </c>
      <c r="D171" s="3">
        <v>10000</v>
      </c>
      <c r="F171" s="18">
        <v>3.4925000000000002</v>
      </c>
      <c r="G171" s="5">
        <v>3.69</v>
      </c>
      <c r="I171" s="12">
        <v>-5.75000000000001E-2</v>
      </c>
      <c r="K171" s="6"/>
      <c r="M171" s="5">
        <v>0.02</v>
      </c>
      <c r="N171" s="5"/>
      <c r="O171" s="17">
        <v>0</v>
      </c>
    </row>
    <row r="172" spans="2:15" x14ac:dyDescent="0.25">
      <c r="B172" s="1">
        <v>37043</v>
      </c>
      <c r="D172" s="3">
        <v>10000</v>
      </c>
      <c r="F172" s="18">
        <v>3.4725000000000001</v>
      </c>
      <c r="G172" s="5">
        <v>3.62</v>
      </c>
      <c r="I172" s="12">
        <v>-0.1225</v>
      </c>
      <c r="K172" s="6"/>
      <c r="M172" s="5">
        <v>0.02</v>
      </c>
      <c r="N172" s="5"/>
      <c r="O172" s="17">
        <v>0</v>
      </c>
    </row>
    <row r="173" spans="2:15" x14ac:dyDescent="0.25">
      <c r="B173" s="1">
        <v>37073</v>
      </c>
      <c r="D173" s="3">
        <v>10000</v>
      </c>
      <c r="F173" s="18">
        <v>3.4624999999999999</v>
      </c>
      <c r="G173" s="5">
        <v>3.6</v>
      </c>
      <c r="I173" s="12">
        <v>-0.11749999999999999</v>
      </c>
      <c r="K173" s="6"/>
      <c r="M173" s="5">
        <v>0.02</v>
      </c>
      <c r="N173" s="5"/>
      <c r="O173" s="17">
        <v>0</v>
      </c>
    </row>
    <row r="174" spans="2:15" x14ac:dyDescent="0.25">
      <c r="B174" s="2"/>
      <c r="D174" s="3"/>
      <c r="M174" s="5">
        <v>0.02</v>
      </c>
      <c r="O174" s="17">
        <v>0</v>
      </c>
    </row>
    <row r="175" spans="2:15" x14ac:dyDescent="0.25">
      <c r="B175" s="2"/>
      <c r="F175" s="10"/>
      <c r="G175" s="32">
        <f>SUM(G163:G173)/11</f>
        <v>4.0549999999999997</v>
      </c>
    </row>
    <row r="204" spans="2:2" x14ac:dyDescent="0.25">
      <c r="B204" t="s">
        <v>28</v>
      </c>
    </row>
  </sheetData>
  <pageMargins left="0.3" right="0.54" top="0.25" bottom="0.25" header="0.5" footer="0.5"/>
  <pageSetup orientation="landscape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8"/>
  <sheetViews>
    <sheetView workbookViewId="0">
      <selection activeCell="B5" sqref="B5"/>
    </sheetView>
  </sheetViews>
  <sheetFormatPr defaultRowHeight="13.2" x14ac:dyDescent="0.25"/>
  <cols>
    <col min="3" max="3" width="10.6640625" customWidth="1"/>
    <col min="5" max="5" width="11" customWidth="1"/>
  </cols>
  <sheetData>
    <row r="5" spans="2:5" ht="26.4" x14ac:dyDescent="0.25">
      <c r="C5" s="29" t="s">
        <v>25</v>
      </c>
      <c r="E5" s="29" t="s">
        <v>25</v>
      </c>
    </row>
    <row r="6" spans="2:5" x14ac:dyDescent="0.25">
      <c r="B6" s="33">
        <v>36770</v>
      </c>
      <c r="C6" s="6">
        <v>4.33</v>
      </c>
      <c r="E6" s="5">
        <v>4.33</v>
      </c>
    </row>
    <row r="7" spans="2:5" x14ac:dyDescent="0.25">
      <c r="B7" s="33">
        <v>36800</v>
      </c>
      <c r="C7" s="6">
        <v>4.32</v>
      </c>
      <c r="E7" s="5">
        <v>4.32</v>
      </c>
    </row>
    <row r="8" spans="2:5" x14ac:dyDescent="0.25">
      <c r="B8" s="33">
        <v>36831</v>
      </c>
      <c r="C8" s="6">
        <v>4.3899999999999997</v>
      </c>
      <c r="E8" s="5">
        <v>4.3899999999999997</v>
      </c>
    </row>
    <row r="9" spans="2:5" x14ac:dyDescent="0.25">
      <c r="B9" s="33">
        <v>36861</v>
      </c>
      <c r="C9" s="6">
        <v>4.4400000000000004</v>
      </c>
      <c r="E9" s="5">
        <v>4.4400000000000004</v>
      </c>
    </row>
    <row r="10" spans="2:5" x14ac:dyDescent="0.25">
      <c r="B10" s="33">
        <v>36892</v>
      </c>
      <c r="C10" s="6">
        <v>4.3899999999999997</v>
      </c>
      <c r="E10" s="5">
        <v>4.3899999999999997</v>
      </c>
    </row>
    <row r="11" spans="2:5" x14ac:dyDescent="0.25">
      <c r="B11" s="33">
        <v>36923</v>
      </c>
      <c r="C11" s="6">
        <v>4.1500000000000004</v>
      </c>
      <c r="E11" s="5">
        <v>4.1500000000000004</v>
      </c>
    </row>
    <row r="12" spans="2:5" x14ac:dyDescent="0.25">
      <c r="B12" s="33">
        <v>36951</v>
      </c>
      <c r="C12" s="6">
        <v>3.91</v>
      </c>
      <c r="E12" s="5">
        <v>3.915</v>
      </c>
    </row>
    <row r="13" spans="2:5" x14ac:dyDescent="0.25">
      <c r="B13" s="33">
        <v>36982</v>
      </c>
      <c r="C13" s="6">
        <v>3.77</v>
      </c>
      <c r="E13" s="5">
        <v>3.76</v>
      </c>
    </row>
    <row r="14" spans="2:5" x14ac:dyDescent="0.25">
      <c r="B14" s="33">
        <v>37012</v>
      </c>
      <c r="C14" s="6">
        <v>3.7</v>
      </c>
      <c r="E14" s="5">
        <v>3.69</v>
      </c>
    </row>
    <row r="15" spans="2:5" x14ac:dyDescent="0.25">
      <c r="B15" s="33">
        <v>37043</v>
      </c>
      <c r="C15" s="18">
        <v>3.64</v>
      </c>
      <c r="E15" s="5">
        <v>3.62</v>
      </c>
    </row>
    <row r="16" spans="2:5" x14ac:dyDescent="0.25">
      <c r="B16" s="33">
        <v>37073</v>
      </c>
      <c r="C16" s="6">
        <v>3.62</v>
      </c>
      <c r="E16" s="5">
        <v>3.6</v>
      </c>
    </row>
    <row r="18" spans="3:5" x14ac:dyDescent="0.25">
      <c r="C18" s="11">
        <f>SUM(C6:C16)/11</f>
        <v>4.0600000000000005</v>
      </c>
      <c r="E18" s="32">
        <f>SUM(E6:E16)/11</f>
        <v>4.0549999999999997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87" zoomScaleNormal="100" workbookViewId="0">
      <selection activeCell="I90" sqref="I90"/>
    </sheetView>
  </sheetViews>
  <sheetFormatPr defaultRowHeight="13.2" x14ac:dyDescent="0.25"/>
  <cols>
    <col min="1" max="1" width="10.109375" customWidth="1"/>
    <col min="2" max="2" width="2" customWidth="1"/>
    <col min="3" max="3" width="9.6640625" customWidth="1"/>
    <col min="4" max="4" width="9.33203125" bestFit="1" customWidth="1"/>
    <col min="5" max="5" width="12.6640625" bestFit="1" customWidth="1"/>
    <col min="6" max="6" width="8.6640625" bestFit="1" customWidth="1"/>
    <col min="7" max="7" width="13.44140625" customWidth="1"/>
    <col min="8" max="8" width="4.33203125" customWidth="1"/>
    <col min="9" max="9" width="11.88671875" customWidth="1"/>
    <col min="10" max="10" width="10.88671875" bestFit="1" customWidth="1"/>
    <col min="11" max="11" width="11.109375" bestFit="1" customWidth="1"/>
    <col min="12" max="12" width="10.44140625" bestFit="1" customWidth="1"/>
    <col min="13" max="13" width="10.109375" bestFit="1" customWidth="1"/>
    <col min="14" max="14" width="1.6640625" customWidth="1"/>
    <col min="15" max="15" width="10" customWidth="1"/>
  </cols>
  <sheetData>
    <row r="1" spans="1:15" ht="39.6" x14ac:dyDescent="0.25">
      <c r="A1" s="4"/>
      <c r="C1" t="s">
        <v>34</v>
      </c>
      <c r="E1" s="4" t="s">
        <v>33</v>
      </c>
      <c r="G1" s="4" t="s">
        <v>30</v>
      </c>
      <c r="I1" s="4" t="s">
        <v>35</v>
      </c>
    </row>
    <row r="2" spans="1:15" x14ac:dyDescent="0.25">
      <c r="A2" s="34">
        <v>36713</v>
      </c>
      <c r="G2" s="34">
        <v>36718</v>
      </c>
    </row>
    <row r="3" spans="1:15" x14ac:dyDescent="0.25">
      <c r="A3" s="1">
        <v>36739</v>
      </c>
      <c r="C3" s="3">
        <v>10000</v>
      </c>
      <c r="E3" s="9">
        <v>4.0599999999999996</v>
      </c>
      <c r="G3" s="10">
        <v>4.17</v>
      </c>
      <c r="I3" s="11">
        <f>SUM(G3-E3)</f>
        <v>0.11000000000000032</v>
      </c>
      <c r="J3" s="11"/>
      <c r="K3" s="18"/>
      <c r="L3" s="18"/>
      <c r="M3" s="18"/>
      <c r="O3" s="18"/>
    </row>
    <row r="4" spans="1:15" x14ac:dyDescent="0.25">
      <c r="A4" s="1">
        <v>36770</v>
      </c>
      <c r="C4" s="3">
        <v>10000</v>
      </c>
      <c r="E4" s="9">
        <v>4.0250000000000004</v>
      </c>
      <c r="G4" s="10">
        <v>4.1399999999999997</v>
      </c>
      <c r="I4" s="11">
        <f t="shared" ref="I4:I14" si="0">SUM(G4-E4)</f>
        <v>0.11499999999999932</v>
      </c>
      <c r="J4" s="11"/>
      <c r="K4" s="18"/>
      <c r="L4" s="18"/>
      <c r="M4" s="18"/>
      <c r="O4" s="18"/>
    </row>
    <row r="5" spans="1:15" x14ac:dyDescent="0.25">
      <c r="A5" s="1">
        <v>36800</v>
      </c>
      <c r="C5" s="3">
        <v>10000</v>
      </c>
      <c r="E5" s="9">
        <v>4.0250000000000004</v>
      </c>
      <c r="G5" s="10">
        <v>4.13</v>
      </c>
      <c r="I5" s="11">
        <f t="shared" si="0"/>
        <v>0.10499999999999954</v>
      </c>
      <c r="J5" s="11"/>
      <c r="K5" s="18"/>
      <c r="L5" s="18"/>
      <c r="M5" s="18"/>
      <c r="O5" s="18"/>
    </row>
    <row r="6" spans="1:15" x14ac:dyDescent="0.25">
      <c r="A6" s="1">
        <v>36831</v>
      </c>
      <c r="C6" s="3">
        <v>10000</v>
      </c>
      <c r="E6" s="9">
        <v>4.0650000000000004</v>
      </c>
      <c r="G6" s="10">
        <v>4.2149999999999999</v>
      </c>
      <c r="I6" s="11">
        <f t="shared" si="0"/>
        <v>0.14999999999999947</v>
      </c>
      <c r="J6" s="11"/>
      <c r="K6" s="18"/>
      <c r="L6" s="18"/>
      <c r="M6" s="18"/>
      <c r="O6" s="18"/>
    </row>
    <row r="7" spans="1:15" x14ac:dyDescent="0.25">
      <c r="A7" s="1">
        <v>36861</v>
      </c>
      <c r="C7" s="3">
        <v>10000</v>
      </c>
      <c r="E7" s="9">
        <v>4.1449999999999996</v>
      </c>
      <c r="G7" s="10">
        <v>4.29</v>
      </c>
      <c r="I7" s="11">
        <f t="shared" si="0"/>
        <v>0.14500000000000046</v>
      </c>
      <c r="J7" s="11"/>
      <c r="K7" s="18"/>
      <c r="L7" s="18"/>
      <c r="M7" s="18"/>
      <c r="O7" s="18"/>
    </row>
    <row r="8" spans="1:15" x14ac:dyDescent="0.25">
      <c r="A8" s="1">
        <v>36892</v>
      </c>
      <c r="C8" s="3">
        <v>10000</v>
      </c>
      <c r="E8" s="9">
        <v>4.13</v>
      </c>
      <c r="G8" s="10">
        <v>4.2949999999999999</v>
      </c>
      <c r="I8" s="11">
        <f t="shared" si="0"/>
        <v>0.16500000000000004</v>
      </c>
      <c r="J8" s="11"/>
      <c r="K8" s="18"/>
      <c r="L8" s="18"/>
      <c r="M8" s="18"/>
      <c r="O8" s="18"/>
    </row>
    <row r="9" spans="1:15" x14ac:dyDescent="0.25">
      <c r="A9" s="1">
        <v>36923</v>
      </c>
      <c r="C9" s="3">
        <v>10000</v>
      </c>
      <c r="E9" s="9">
        <v>3.9049999999999998</v>
      </c>
      <c r="G9" s="10">
        <v>4.05</v>
      </c>
      <c r="I9" s="11">
        <f t="shared" si="0"/>
        <v>0.14500000000000002</v>
      </c>
      <c r="J9" s="11"/>
      <c r="K9" s="18"/>
      <c r="L9" s="18"/>
      <c r="M9" s="18"/>
      <c r="O9" s="18"/>
    </row>
    <row r="10" spans="1:15" x14ac:dyDescent="0.25">
      <c r="A10" s="1">
        <v>36951</v>
      </c>
      <c r="C10" s="3">
        <v>10000</v>
      </c>
      <c r="E10" s="9">
        <v>3.6850000000000001</v>
      </c>
      <c r="G10" s="10">
        <v>3.8650000000000002</v>
      </c>
      <c r="I10" s="11">
        <f t="shared" si="0"/>
        <v>0.18000000000000016</v>
      </c>
      <c r="J10" s="11"/>
      <c r="K10" s="18"/>
      <c r="L10" s="18"/>
      <c r="M10" s="18"/>
      <c r="O10" s="18"/>
    </row>
    <row r="11" spans="1:15" x14ac:dyDescent="0.25">
      <c r="A11" s="1">
        <v>36982</v>
      </c>
      <c r="C11" s="3">
        <v>10000</v>
      </c>
      <c r="E11" s="9">
        <v>3.39</v>
      </c>
      <c r="G11" s="10">
        <v>3.645</v>
      </c>
      <c r="I11" s="11">
        <f t="shared" si="0"/>
        <v>0.25499999999999989</v>
      </c>
      <c r="J11" s="11"/>
      <c r="K11" s="18"/>
      <c r="L11" s="18"/>
      <c r="M11" s="18"/>
      <c r="O11" s="18"/>
    </row>
    <row r="12" spans="1:15" x14ac:dyDescent="0.25">
      <c r="A12" s="1">
        <v>37012</v>
      </c>
      <c r="C12" s="3">
        <v>10000</v>
      </c>
      <c r="E12" s="9">
        <v>3.29</v>
      </c>
      <c r="G12" s="10">
        <v>3.5</v>
      </c>
      <c r="I12" s="11">
        <f t="shared" si="0"/>
        <v>0.20999999999999996</v>
      </c>
      <c r="J12" s="11"/>
      <c r="K12" s="18"/>
      <c r="L12" s="18"/>
      <c r="M12" s="18"/>
      <c r="O12" s="18"/>
    </row>
    <row r="13" spans="1:15" x14ac:dyDescent="0.25">
      <c r="A13" s="1">
        <v>37043</v>
      </c>
      <c r="C13" s="3">
        <v>10000</v>
      </c>
      <c r="E13" s="9">
        <v>3.23</v>
      </c>
      <c r="G13" s="10">
        <v>3.5</v>
      </c>
      <c r="I13" s="11">
        <f t="shared" si="0"/>
        <v>0.27</v>
      </c>
      <c r="J13" s="11"/>
      <c r="K13" s="18"/>
      <c r="L13" s="18"/>
      <c r="M13" s="18"/>
      <c r="O13" s="18"/>
    </row>
    <row r="14" spans="1:15" x14ac:dyDescent="0.25">
      <c r="A14" s="1">
        <v>37073</v>
      </c>
      <c r="C14" s="3">
        <v>10000</v>
      </c>
      <c r="E14" s="9">
        <v>3.23</v>
      </c>
      <c r="G14" s="10">
        <v>3.48</v>
      </c>
      <c r="I14" s="11">
        <f t="shared" si="0"/>
        <v>0.25</v>
      </c>
      <c r="J14" s="11"/>
      <c r="K14" s="18"/>
      <c r="L14" s="18"/>
      <c r="M14" s="18"/>
      <c r="O14" s="18"/>
    </row>
    <row r="15" spans="1:15" x14ac:dyDescent="0.25">
      <c r="A15" s="2"/>
      <c r="I15" s="11"/>
      <c r="J15" s="11"/>
      <c r="K15" s="11"/>
      <c r="L15" s="11"/>
      <c r="M15" s="11"/>
      <c r="O15" s="18"/>
    </row>
    <row r="16" spans="1:15" x14ac:dyDescent="0.25">
      <c r="A16" s="2"/>
      <c r="E16" s="9">
        <f>SUM(E3:E15)/12</f>
        <v>3.7649999999999992</v>
      </c>
      <c r="G16" s="16">
        <f>SUM(G3:G15)/12</f>
        <v>3.9399999999999995</v>
      </c>
      <c r="I16" s="11">
        <f>SUM(I3:I15)/12</f>
        <v>0.17499999999999993</v>
      </c>
      <c r="J16" s="11"/>
      <c r="K16" s="11"/>
      <c r="L16" s="11"/>
      <c r="M16" s="11"/>
      <c r="O16" s="11"/>
    </row>
    <row r="17" spans="1:9" x14ac:dyDescent="0.25">
      <c r="A17" s="2"/>
    </row>
    <row r="18" spans="1:9" x14ac:dyDescent="0.25">
      <c r="A18" s="34">
        <v>36714</v>
      </c>
      <c r="G18" t="s">
        <v>31</v>
      </c>
    </row>
    <row r="19" spans="1:9" x14ac:dyDescent="0.25">
      <c r="A19" s="1">
        <v>36739</v>
      </c>
      <c r="C19" s="3">
        <v>10000</v>
      </c>
      <c r="E19" s="10">
        <v>4.0824999999999996</v>
      </c>
      <c r="G19" s="6">
        <v>3.97</v>
      </c>
      <c r="I19" s="7">
        <f>SUM(G19-E19)</f>
        <v>-0.11249999999999938</v>
      </c>
    </row>
    <row r="20" spans="1:9" x14ac:dyDescent="0.25">
      <c r="A20" s="1">
        <v>36770</v>
      </c>
      <c r="C20" s="3">
        <v>10000</v>
      </c>
      <c r="E20" s="10">
        <v>4.0674999999999999</v>
      </c>
      <c r="G20" s="6">
        <v>3.94</v>
      </c>
      <c r="I20" s="7">
        <f t="shared" ref="I20:I30" si="1">SUM(G20-E20)</f>
        <v>-0.12749999999999995</v>
      </c>
    </row>
    <row r="21" spans="1:9" x14ac:dyDescent="0.25">
      <c r="A21" s="1">
        <v>36800</v>
      </c>
      <c r="C21" s="3">
        <v>10000</v>
      </c>
      <c r="E21" s="10">
        <v>4.0525000000000002</v>
      </c>
      <c r="G21" s="6">
        <v>3.93</v>
      </c>
      <c r="I21" s="7">
        <f t="shared" si="1"/>
        <v>-0.12250000000000005</v>
      </c>
    </row>
    <row r="22" spans="1:9" x14ac:dyDescent="0.25">
      <c r="A22" s="1">
        <v>36831</v>
      </c>
      <c r="C22" s="3">
        <v>10000</v>
      </c>
      <c r="E22" s="10">
        <v>4.1275000000000004</v>
      </c>
      <c r="G22" s="6">
        <v>3.98</v>
      </c>
      <c r="I22" s="7">
        <f t="shared" si="1"/>
        <v>-0.14750000000000041</v>
      </c>
    </row>
    <row r="23" spans="1:9" x14ac:dyDescent="0.25">
      <c r="A23" s="1">
        <v>36861</v>
      </c>
      <c r="C23" s="3">
        <v>10000</v>
      </c>
      <c r="E23" s="10">
        <v>4.2074999999999996</v>
      </c>
      <c r="G23" s="6">
        <v>4.07</v>
      </c>
      <c r="I23" s="7">
        <f t="shared" si="1"/>
        <v>-0.13749999999999929</v>
      </c>
    </row>
    <row r="24" spans="1:9" x14ac:dyDescent="0.25">
      <c r="A24" s="1">
        <v>36892</v>
      </c>
      <c r="C24" s="3">
        <v>10000</v>
      </c>
      <c r="E24" s="10">
        <v>4.2125000000000004</v>
      </c>
      <c r="G24" s="6">
        <v>4.0599999999999996</v>
      </c>
      <c r="I24" s="7">
        <f t="shared" si="1"/>
        <v>-0.15250000000000075</v>
      </c>
    </row>
    <row r="25" spans="1:9" x14ac:dyDescent="0.25">
      <c r="A25" s="1">
        <v>36923</v>
      </c>
      <c r="C25" s="3">
        <v>10000</v>
      </c>
      <c r="E25" s="10">
        <v>3.9824999999999999</v>
      </c>
      <c r="G25" s="6">
        <v>3.87</v>
      </c>
      <c r="I25" s="7">
        <f t="shared" si="1"/>
        <v>-0.11249999999999982</v>
      </c>
    </row>
    <row r="26" spans="1:9" x14ac:dyDescent="0.25">
      <c r="A26" s="1">
        <v>36951</v>
      </c>
      <c r="C26" s="3">
        <v>10000</v>
      </c>
      <c r="E26" s="10">
        <v>3.7625000000000002</v>
      </c>
      <c r="G26" s="6">
        <v>3.67</v>
      </c>
      <c r="I26" s="7">
        <f t="shared" si="1"/>
        <v>-9.2500000000000249E-2</v>
      </c>
    </row>
    <row r="27" spans="1:9" x14ac:dyDescent="0.25">
      <c r="A27" s="1">
        <v>36982</v>
      </c>
      <c r="C27" s="3">
        <v>10000</v>
      </c>
      <c r="E27" s="10">
        <v>3.4925000000000002</v>
      </c>
      <c r="G27" s="6">
        <v>3.5</v>
      </c>
      <c r="I27" s="7">
        <f t="shared" si="1"/>
        <v>7.4999999999998401E-3</v>
      </c>
    </row>
    <row r="28" spans="1:9" x14ac:dyDescent="0.25">
      <c r="A28" s="1">
        <v>37012</v>
      </c>
      <c r="C28" s="3">
        <v>10000</v>
      </c>
      <c r="E28" s="10">
        <v>3.4424999999999999</v>
      </c>
      <c r="G28" s="6">
        <v>3.43</v>
      </c>
      <c r="I28" s="7">
        <f t="shared" si="1"/>
        <v>-1.2499999999999734E-2</v>
      </c>
    </row>
    <row r="29" spans="1:9" x14ac:dyDescent="0.25">
      <c r="A29" s="1">
        <v>37043</v>
      </c>
      <c r="C29" s="3">
        <v>10000</v>
      </c>
      <c r="E29" s="10">
        <v>3.3774999999999999</v>
      </c>
      <c r="G29" s="6">
        <v>3.39</v>
      </c>
      <c r="I29" s="7">
        <f t="shared" si="1"/>
        <v>1.2500000000000178E-2</v>
      </c>
    </row>
    <row r="30" spans="1:9" x14ac:dyDescent="0.25">
      <c r="A30" s="1">
        <v>37073</v>
      </c>
      <c r="C30" s="3">
        <v>10000</v>
      </c>
      <c r="E30" s="10">
        <v>3.3624999999999998</v>
      </c>
      <c r="G30" s="6">
        <v>3.43</v>
      </c>
      <c r="I30" s="7">
        <f t="shared" si="1"/>
        <v>6.7500000000000338E-2</v>
      </c>
    </row>
    <row r="31" spans="1:9" x14ac:dyDescent="0.25">
      <c r="A31" s="2"/>
    </row>
    <row r="32" spans="1:9" x14ac:dyDescent="0.25">
      <c r="A32" s="2"/>
      <c r="C32" t="s">
        <v>3</v>
      </c>
      <c r="E32" s="10">
        <f>SUM(E19:E31)/12</f>
        <v>3.8475000000000001</v>
      </c>
      <c r="G32" s="13">
        <f>SUM(G19:G31)/12</f>
        <v>3.77</v>
      </c>
      <c r="I32" s="13">
        <f>SUM(I19:I31)/12</f>
        <v>-7.7499999999999944E-2</v>
      </c>
    </row>
    <row r="33" spans="1:9" x14ac:dyDescent="0.25">
      <c r="A33" s="2"/>
      <c r="E33" s="10"/>
      <c r="G33" s="13"/>
    </row>
    <row r="34" spans="1:9" x14ac:dyDescent="0.25">
      <c r="A34" s="34">
        <v>36725</v>
      </c>
      <c r="G34" s="34">
        <v>36726</v>
      </c>
    </row>
    <row r="35" spans="1:9" x14ac:dyDescent="0.25">
      <c r="A35" s="1">
        <v>36739</v>
      </c>
      <c r="C35" s="3">
        <v>10000</v>
      </c>
      <c r="E35" s="18">
        <v>4.08</v>
      </c>
      <c r="G35" s="18">
        <v>3.85</v>
      </c>
      <c r="I35" s="7">
        <f>SUM(G35-E35)</f>
        <v>-0.22999999999999998</v>
      </c>
    </row>
    <row r="36" spans="1:9" x14ac:dyDescent="0.25">
      <c r="A36" s="1">
        <v>36770</v>
      </c>
      <c r="C36" s="3">
        <v>10000</v>
      </c>
      <c r="E36" s="18">
        <v>4.08</v>
      </c>
      <c r="G36" s="18">
        <v>3.86</v>
      </c>
      <c r="I36" s="7">
        <f t="shared" ref="I36:I46" si="2">SUM(G36-E36)</f>
        <v>-0.2200000000000002</v>
      </c>
    </row>
    <row r="37" spans="1:9" x14ac:dyDescent="0.25">
      <c r="A37" s="1">
        <v>36800</v>
      </c>
      <c r="C37" s="3">
        <v>10000</v>
      </c>
      <c r="E37" s="18">
        <v>4.05</v>
      </c>
      <c r="G37" s="18">
        <v>3.86</v>
      </c>
      <c r="I37" s="7">
        <f t="shared" si="2"/>
        <v>-0.18999999999999995</v>
      </c>
    </row>
    <row r="38" spans="1:9" x14ac:dyDescent="0.25">
      <c r="A38" s="1">
        <v>36831</v>
      </c>
      <c r="C38" s="3">
        <v>10000</v>
      </c>
      <c r="E38" s="18">
        <v>4.1399999999999997</v>
      </c>
      <c r="G38" s="18">
        <v>3.92</v>
      </c>
      <c r="I38" s="7">
        <f t="shared" si="2"/>
        <v>-0.21999999999999975</v>
      </c>
    </row>
    <row r="39" spans="1:9" x14ac:dyDescent="0.25">
      <c r="A39" s="1">
        <v>36861</v>
      </c>
      <c r="C39" s="3">
        <v>10000</v>
      </c>
      <c r="E39" s="18">
        <v>4.22</v>
      </c>
      <c r="G39" s="18">
        <v>4.04</v>
      </c>
      <c r="I39" s="7">
        <f t="shared" si="2"/>
        <v>-0.17999999999999972</v>
      </c>
    </row>
    <row r="40" spans="1:9" x14ac:dyDescent="0.25">
      <c r="A40" s="1">
        <v>36892</v>
      </c>
      <c r="C40" s="3">
        <v>10000</v>
      </c>
      <c r="E40" s="18">
        <v>4.2</v>
      </c>
      <c r="G40" s="18">
        <v>4.03</v>
      </c>
      <c r="I40" s="7">
        <f t="shared" si="2"/>
        <v>-0.16999999999999993</v>
      </c>
    </row>
    <row r="41" spans="1:9" x14ac:dyDescent="0.25">
      <c r="A41" s="1">
        <v>36923</v>
      </c>
      <c r="C41" s="3">
        <v>10000</v>
      </c>
      <c r="E41" s="18">
        <v>4.0199999999999996</v>
      </c>
      <c r="G41" s="18">
        <v>3.88</v>
      </c>
      <c r="I41" s="7">
        <f t="shared" si="2"/>
        <v>-0.13999999999999968</v>
      </c>
    </row>
    <row r="42" spans="1:9" x14ac:dyDescent="0.25">
      <c r="A42" s="1">
        <v>36951</v>
      </c>
      <c r="C42" s="3">
        <v>10000</v>
      </c>
      <c r="E42" s="18">
        <v>3.88</v>
      </c>
      <c r="G42" s="18">
        <v>3.73</v>
      </c>
      <c r="I42" s="7">
        <f t="shared" si="2"/>
        <v>-0.14999999999999991</v>
      </c>
    </row>
    <row r="43" spans="1:9" x14ac:dyDescent="0.25">
      <c r="A43" s="1">
        <v>36982</v>
      </c>
      <c r="C43" s="3">
        <v>10000</v>
      </c>
      <c r="E43" s="18">
        <v>3.72</v>
      </c>
      <c r="G43" s="18">
        <v>3.56</v>
      </c>
      <c r="I43" s="7">
        <f t="shared" si="2"/>
        <v>-0.16000000000000014</v>
      </c>
    </row>
    <row r="44" spans="1:9" x14ac:dyDescent="0.25">
      <c r="A44" s="1">
        <v>37012</v>
      </c>
      <c r="C44" s="3">
        <v>10000</v>
      </c>
      <c r="E44" s="18">
        <v>3.66</v>
      </c>
      <c r="G44" s="18">
        <v>3.52</v>
      </c>
      <c r="I44" s="7">
        <f t="shared" si="2"/>
        <v>-0.14000000000000012</v>
      </c>
    </row>
    <row r="45" spans="1:9" x14ac:dyDescent="0.25">
      <c r="A45" s="1">
        <v>37043</v>
      </c>
      <c r="C45" s="3">
        <v>10000</v>
      </c>
      <c r="E45" s="18">
        <v>3.65</v>
      </c>
      <c r="G45" s="18">
        <v>3.51</v>
      </c>
      <c r="I45" s="7">
        <f t="shared" si="2"/>
        <v>-0.14000000000000012</v>
      </c>
    </row>
    <row r="46" spans="1:9" x14ac:dyDescent="0.25">
      <c r="A46" s="1">
        <v>37073</v>
      </c>
      <c r="C46" s="3">
        <v>10000</v>
      </c>
      <c r="E46" s="18">
        <v>3.4</v>
      </c>
      <c r="G46" s="18">
        <v>3.48</v>
      </c>
      <c r="I46" s="7">
        <f t="shared" si="2"/>
        <v>8.0000000000000071E-2</v>
      </c>
    </row>
    <row r="48" spans="1:9" x14ac:dyDescent="0.25">
      <c r="E48" s="18">
        <f>SUM(E35:E47)/12</f>
        <v>3.9249999999999994</v>
      </c>
      <c r="G48" s="18">
        <f>SUM(G35:G47)/12</f>
        <v>3.77</v>
      </c>
      <c r="I48" s="13">
        <f>SUM(I35:I47)/12</f>
        <v>-0.15499999999999994</v>
      </c>
    </row>
    <row r="49" spans="1:9" x14ac:dyDescent="0.25">
      <c r="E49" s="18"/>
      <c r="G49" s="18"/>
      <c r="I49" s="13"/>
    </row>
    <row r="50" spans="1:9" x14ac:dyDescent="0.25">
      <c r="E50" s="18"/>
      <c r="G50" s="18"/>
      <c r="I50" s="13"/>
    </row>
    <row r="51" spans="1:9" x14ac:dyDescent="0.25">
      <c r="E51" s="18"/>
      <c r="G51" s="18"/>
      <c r="I51" s="13"/>
    </row>
    <row r="52" spans="1:9" x14ac:dyDescent="0.25">
      <c r="E52" s="18"/>
      <c r="G52" s="18"/>
      <c r="I52" s="13"/>
    </row>
    <row r="53" spans="1:9" x14ac:dyDescent="0.25">
      <c r="E53" s="18"/>
      <c r="G53" s="18"/>
      <c r="I53" s="13"/>
    </row>
    <row r="55" spans="1:9" x14ac:dyDescent="0.25">
      <c r="A55" s="34">
        <v>36727</v>
      </c>
      <c r="G55" s="34">
        <v>36741</v>
      </c>
    </row>
    <row r="56" spans="1:9" x14ac:dyDescent="0.25">
      <c r="A56" s="1">
        <v>36739</v>
      </c>
      <c r="C56" s="3">
        <v>10000</v>
      </c>
      <c r="E56" s="18">
        <v>3.86</v>
      </c>
      <c r="G56" s="18">
        <v>0</v>
      </c>
      <c r="I56" s="7" t="s">
        <v>17</v>
      </c>
    </row>
    <row r="57" spans="1:9" x14ac:dyDescent="0.25">
      <c r="A57" s="1">
        <v>36770</v>
      </c>
      <c r="C57" s="3">
        <v>10000</v>
      </c>
      <c r="E57" s="18">
        <v>3.86</v>
      </c>
      <c r="G57" s="18">
        <v>4.33</v>
      </c>
      <c r="I57" s="7">
        <f t="shared" ref="I57:I67" si="3">SUM(G57-E57)</f>
        <v>0.4700000000000002</v>
      </c>
    </row>
    <row r="58" spans="1:9" x14ac:dyDescent="0.25">
      <c r="A58" s="1">
        <v>36800</v>
      </c>
      <c r="C58" s="3">
        <v>10000</v>
      </c>
      <c r="E58" s="18">
        <v>3.86</v>
      </c>
      <c r="G58" s="18">
        <v>4.32</v>
      </c>
      <c r="I58" s="7">
        <f t="shared" si="3"/>
        <v>0.46000000000000041</v>
      </c>
    </row>
    <row r="59" spans="1:9" x14ac:dyDescent="0.25">
      <c r="A59" s="1">
        <v>36831</v>
      </c>
      <c r="C59" s="3">
        <v>10000</v>
      </c>
      <c r="E59" s="18">
        <v>3.94</v>
      </c>
      <c r="G59" s="18">
        <v>4.3899999999999997</v>
      </c>
      <c r="I59" s="7">
        <f t="shared" si="3"/>
        <v>0.44999999999999973</v>
      </c>
    </row>
    <row r="60" spans="1:9" x14ac:dyDescent="0.25">
      <c r="A60" s="1">
        <v>36861</v>
      </c>
      <c r="C60" s="3">
        <v>10000</v>
      </c>
      <c r="E60" s="18">
        <v>4.01</v>
      </c>
      <c r="G60" s="18">
        <v>4.4400000000000004</v>
      </c>
      <c r="I60" s="7">
        <f t="shared" si="3"/>
        <v>0.4300000000000006</v>
      </c>
    </row>
    <row r="61" spans="1:9" x14ac:dyDescent="0.25">
      <c r="A61" s="1">
        <v>36892</v>
      </c>
      <c r="C61" s="3">
        <v>10000</v>
      </c>
      <c r="E61" s="18">
        <v>4.01</v>
      </c>
      <c r="G61" s="18">
        <v>4.3899999999999997</v>
      </c>
      <c r="I61" s="7">
        <f t="shared" si="3"/>
        <v>0.37999999999999989</v>
      </c>
    </row>
    <row r="62" spans="1:9" x14ac:dyDescent="0.25">
      <c r="A62" s="1">
        <v>36923</v>
      </c>
      <c r="C62" s="3">
        <v>10000</v>
      </c>
      <c r="E62" s="18">
        <v>3.84</v>
      </c>
      <c r="G62" s="18">
        <v>4.1500000000000004</v>
      </c>
      <c r="I62" s="7">
        <f t="shared" si="3"/>
        <v>0.3100000000000005</v>
      </c>
    </row>
    <row r="63" spans="1:9" x14ac:dyDescent="0.25">
      <c r="A63" s="1">
        <v>36951</v>
      </c>
      <c r="C63" s="3">
        <v>10000</v>
      </c>
      <c r="E63" s="18">
        <v>3.68</v>
      </c>
      <c r="G63" s="18">
        <v>3.915</v>
      </c>
      <c r="I63" s="7">
        <f t="shared" si="3"/>
        <v>0.23499999999999988</v>
      </c>
    </row>
    <row r="64" spans="1:9" x14ac:dyDescent="0.25">
      <c r="A64" s="1">
        <v>36982</v>
      </c>
      <c r="C64" s="3">
        <v>10000</v>
      </c>
      <c r="E64" s="18">
        <v>3.52</v>
      </c>
      <c r="G64" s="18">
        <v>3.76</v>
      </c>
      <c r="I64" s="7">
        <f t="shared" si="3"/>
        <v>0.23999999999999977</v>
      </c>
    </row>
    <row r="65" spans="1:9" x14ac:dyDescent="0.25">
      <c r="A65" s="1">
        <v>37012</v>
      </c>
      <c r="C65" s="3">
        <v>10000</v>
      </c>
      <c r="E65" s="18">
        <v>3.47</v>
      </c>
      <c r="G65" s="18">
        <v>3.69</v>
      </c>
      <c r="I65" s="7">
        <f t="shared" si="3"/>
        <v>0.21999999999999975</v>
      </c>
    </row>
    <row r="66" spans="1:9" x14ac:dyDescent="0.25">
      <c r="A66" s="1">
        <v>37043</v>
      </c>
      <c r="C66" s="3">
        <v>10000</v>
      </c>
      <c r="E66" s="18">
        <v>3.55</v>
      </c>
      <c r="G66" s="18">
        <v>3.62</v>
      </c>
      <c r="I66" s="7">
        <f t="shared" si="3"/>
        <v>7.0000000000000284E-2</v>
      </c>
    </row>
    <row r="67" spans="1:9" x14ac:dyDescent="0.25">
      <c r="A67" s="1">
        <v>37073</v>
      </c>
      <c r="C67" s="3">
        <v>10000</v>
      </c>
      <c r="E67" s="18">
        <v>3.46</v>
      </c>
      <c r="G67" s="18">
        <v>3.6</v>
      </c>
      <c r="I67" s="7">
        <f t="shared" si="3"/>
        <v>0.14000000000000012</v>
      </c>
    </row>
    <row r="69" spans="1:9" x14ac:dyDescent="0.25">
      <c r="E69" s="13">
        <f>SUM(E56:E68)/12</f>
        <v>3.7549999999999994</v>
      </c>
      <c r="G69" s="13">
        <f>SUM(G57:G67)/11</f>
        <v>4.0549999999999997</v>
      </c>
      <c r="I69" s="13">
        <f>SUM(I56:I68)/12</f>
        <v>0.28375000000000011</v>
      </c>
    </row>
    <row r="71" spans="1:9" x14ac:dyDescent="0.25">
      <c r="A71" s="34">
        <v>36727</v>
      </c>
      <c r="G71" s="34">
        <v>36741</v>
      </c>
    </row>
    <row r="72" spans="1:9" x14ac:dyDescent="0.25">
      <c r="A72" s="1">
        <v>36739</v>
      </c>
      <c r="C72" s="3">
        <v>10000</v>
      </c>
      <c r="E72" s="18">
        <v>3.8525</v>
      </c>
      <c r="G72" s="18">
        <v>0</v>
      </c>
      <c r="I72" s="7" t="s">
        <v>17</v>
      </c>
    </row>
    <row r="73" spans="1:9" x14ac:dyDescent="0.25">
      <c r="A73" s="1">
        <v>36770</v>
      </c>
      <c r="C73" s="3">
        <v>10000</v>
      </c>
      <c r="E73" s="18">
        <v>3.8525</v>
      </c>
      <c r="G73" s="18">
        <v>4.33</v>
      </c>
      <c r="I73" s="7">
        <f t="shared" ref="I73:I83" si="4">SUM(G73-E73)</f>
        <v>0.47750000000000004</v>
      </c>
    </row>
    <row r="74" spans="1:9" x14ac:dyDescent="0.25">
      <c r="A74" s="1">
        <v>36800</v>
      </c>
      <c r="C74" s="3">
        <v>10000</v>
      </c>
      <c r="E74" s="18">
        <v>3.8525</v>
      </c>
      <c r="G74" s="18">
        <v>4.32</v>
      </c>
      <c r="I74" s="7">
        <f t="shared" si="4"/>
        <v>0.46750000000000025</v>
      </c>
    </row>
    <row r="75" spans="1:9" x14ac:dyDescent="0.25">
      <c r="A75" s="1">
        <v>36831</v>
      </c>
      <c r="C75" s="3">
        <v>10000</v>
      </c>
      <c r="E75" s="18">
        <v>3.9224999999999999</v>
      </c>
      <c r="G75" s="18">
        <v>4.3899999999999997</v>
      </c>
      <c r="I75" s="7">
        <f t="shared" si="4"/>
        <v>0.4674999999999998</v>
      </c>
    </row>
    <row r="76" spans="1:9" x14ac:dyDescent="0.25">
      <c r="A76" s="1">
        <v>36861</v>
      </c>
      <c r="C76" s="3">
        <v>10000</v>
      </c>
      <c r="E76" s="18">
        <v>4.0075000000000003</v>
      </c>
      <c r="G76" s="18">
        <v>4.4400000000000004</v>
      </c>
      <c r="I76" s="7">
        <f t="shared" si="4"/>
        <v>0.43250000000000011</v>
      </c>
    </row>
    <row r="77" spans="1:9" x14ac:dyDescent="0.25">
      <c r="A77" s="1">
        <v>36892</v>
      </c>
      <c r="C77" s="3">
        <v>10000</v>
      </c>
      <c r="E77" s="18">
        <v>3.9975000000000001</v>
      </c>
      <c r="G77" s="18">
        <v>4.3899999999999997</v>
      </c>
      <c r="I77" s="7">
        <f t="shared" si="4"/>
        <v>0.39249999999999963</v>
      </c>
    </row>
    <row r="78" spans="1:9" x14ac:dyDescent="0.25">
      <c r="A78" s="1">
        <v>36923</v>
      </c>
      <c r="C78" s="3">
        <v>10000</v>
      </c>
      <c r="E78" s="18">
        <v>3.8325</v>
      </c>
      <c r="G78" s="18">
        <v>4.1500000000000004</v>
      </c>
      <c r="I78" s="7">
        <f t="shared" si="4"/>
        <v>0.31750000000000034</v>
      </c>
    </row>
    <row r="79" spans="1:9" x14ac:dyDescent="0.25">
      <c r="A79" s="1">
        <v>36951</v>
      </c>
      <c r="C79" s="3">
        <v>10000</v>
      </c>
      <c r="E79" s="18">
        <v>3.6724999999999999</v>
      </c>
      <c r="G79" s="18">
        <v>3.91</v>
      </c>
      <c r="I79" s="7">
        <f t="shared" si="4"/>
        <v>0.23750000000000027</v>
      </c>
    </row>
    <row r="80" spans="1:9" x14ac:dyDescent="0.25">
      <c r="A80" s="1">
        <v>36982</v>
      </c>
      <c r="C80" s="3">
        <v>10000</v>
      </c>
      <c r="E80" s="18">
        <v>3.5225</v>
      </c>
      <c r="G80" s="18">
        <v>3.77</v>
      </c>
      <c r="I80" s="7">
        <f t="shared" si="4"/>
        <v>0.24750000000000005</v>
      </c>
    </row>
    <row r="81" spans="1:9" x14ac:dyDescent="0.25">
      <c r="A81" s="1">
        <v>37012</v>
      </c>
      <c r="C81" s="3">
        <v>10000</v>
      </c>
      <c r="E81" s="18">
        <v>3.4925000000000002</v>
      </c>
      <c r="G81" s="18">
        <v>3.7</v>
      </c>
      <c r="I81" s="7">
        <f t="shared" si="4"/>
        <v>0.20750000000000002</v>
      </c>
    </row>
    <row r="82" spans="1:9" x14ac:dyDescent="0.25">
      <c r="A82" s="1">
        <v>37043</v>
      </c>
      <c r="C82" s="3">
        <v>10000</v>
      </c>
      <c r="E82" s="18">
        <v>3.4725000000000001</v>
      </c>
      <c r="G82" s="18">
        <v>3.64</v>
      </c>
      <c r="I82" s="7">
        <f t="shared" si="4"/>
        <v>0.16749999999999998</v>
      </c>
    </row>
    <row r="83" spans="1:9" x14ac:dyDescent="0.25">
      <c r="A83" s="1">
        <v>37073</v>
      </c>
      <c r="C83" s="3">
        <v>10000</v>
      </c>
      <c r="E83" s="18">
        <v>3.4624999999999999</v>
      </c>
      <c r="G83" s="18">
        <v>3.62</v>
      </c>
      <c r="I83" s="7">
        <f t="shared" si="4"/>
        <v>0.1575000000000002</v>
      </c>
    </row>
    <row r="85" spans="1:9" x14ac:dyDescent="0.25">
      <c r="E85" s="13">
        <f>SUM(E72:E84)/12</f>
        <v>3.7449999999999992</v>
      </c>
      <c r="G85" s="13">
        <f>SUM(G73:G83)/11</f>
        <v>4.0600000000000005</v>
      </c>
      <c r="I85" s="13">
        <f>SUM(I72:I84)/12</f>
        <v>0.29770833333333341</v>
      </c>
    </row>
    <row r="88" spans="1:9" x14ac:dyDescent="0.25">
      <c r="A88" t="s">
        <v>32</v>
      </c>
      <c r="I88" t="s">
        <v>36</v>
      </c>
    </row>
    <row r="89" spans="1:9" x14ac:dyDescent="0.25">
      <c r="A89" s="1">
        <v>36739</v>
      </c>
      <c r="C89" s="11">
        <v>0.11</v>
      </c>
      <c r="D89" s="11">
        <v>-0.11249999999999938</v>
      </c>
      <c r="E89" s="18">
        <v>-0.23</v>
      </c>
      <c r="F89" s="18"/>
      <c r="G89" s="18" t="s">
        <v>17</v>
      </c>
      <c r="I89" s="18"/>
    </row>
    <row r="90" spans="1:9" x14ac:dyDescent="0.25">
      <c r="A90" s="1">
        <v>36770</v>
      </c>
      <c r="C90" s="11">
        <v>0.11499999999999932</v>
      </c>
      <c r="D90" s="11">
        <v>-0.1275</v>
      </c>
      <c r="E90" s="18">
        <v>-0.22</v>
      </c>
      <c r="F90" s="18">
        <v>0.47</v>
      </c>
      <c r="G90" s="18">
        <v>0.47749999999999998</v>
      </c>
      <c r="I90" s="10">
        <v>0.7149999999999993</v>
      </c>
    </row>
    <row r="91" spans="1:9" x14ac:dyDescent="0.25">
      <c r="A91" s="1">
        <v>36800</v>
      </c>
      <c r="C91" s="11">
        <v>0.105</v>
      </c>
      <c r="D91" s="11">
        <v>-0.1225</v>
      </c>
      <c r="E91" s="18">
        <v>-0.19</v>
      </c>
      <c r="F91" s="18">
        <v>0.46</v>
      </c>
      <c r="G91" s="18">
        <v>0.46750000000000003</v>
      </c>
      <c r="I91" s="10">
        <v>0.72</v>
      </c>
    </row>
    <row r="92" spans="1:9" x14ac:dyDescent="0.25">
      <c r="A92" s="1">
        <v>36831</v>
      </c>
      <c r="B92" s="11"/>
      <c r="C92" s="11">
        <v>0.14999999999999947</v>
      </c>
      <c r="D92" s="11">
        <v>-0.14749999999999999</v>
      </c>
      <c r="E92" s="18">
        <v>-0.22</v>
      </c>
      <c r="F92" s="18">
        <v>0.45</v>
      </c>
      <c r="G92" s="18">
        <v>0.46750000000000003</v>
      </c>
      <c r="I92" s="10">
        <v>0.7</v>
      </c>
    </row>
    <row r="93" spans="1:9" x14ac:dyDescent="0.25">
      <c r="A93" s="1">
        <v>36861</v>
      </c>
      <c r="B93" s="11"/>
      <c r="C93" s="11">
        <v>0.14499999999999999</v>
      </c>
      <c r="D93" s="11">
        <v>-0.13749999999999929</v>
      </c>
      <c r="E93" s="18">
        <v>-0.18</v>
      </c>
      <c r="F93" s="18">
        <v>0.4300000000000006</v>
      </c>
      <c r="G93" s="18">
        <v>0.4325</v>
      </c>
      <c r="I93" s="10">
        <v>0.69000000000000172</v>
      </c>
    </row>
    <row r="94" spans="1:9" x14ac:dyDescent="0.25">
      <c r="A94" s="1">
        <v>36892</v>
      </c>
      <c r="B94" s="11"/>
      <c r="C94" s="11">
        <v>0.16500000000000001</v>
      </c>
      <c r="D94" s="11">
        <v>-0.15250000000000075</v>
      </c>
      <c r="E94" s="18">
        <v>-0.17</v>
      </c>
      <c r="F94" s="18">
        <v>0.38</v>
      </c>
      <c r="G94" s="18">
        <v>0.39250000000000002</v>
      </c>
      <c r="I94" s="10">
        <v>0.61499999999999932</v>
      </c>
    </row>
    <row r="95" spans="1:9" x14ac:dyDescent="0.25">
      <c r="A95" s="1">
        <v>36923</v>
      </c>
      <c r="B95" s="11"/>
      <c r="C95" s="11">
        <v>0.14499999999999999</v>
      </c>
      <c r="D95" s="11">
        <v>-0.1125</v>
      </c>
      <c r="E95" s="18">
        <v>-0.14000000000000001</v>
      </c>
      <c r="F95" s="18">
        <v>0.31</v>
      </c>
      <c r="G95" s="18">
        <v>0.3175</v>
      </c>
      <c r="I95" s="10">
        <v>0.52</v>
      </c>
    </row>
    <row r="96" spans="1:9" x14ac:dyDescent="0.25">
      <c r="A96" s="1">
        <v>36951</v>
      </c>
      <c r="B96" s="11"/>
      <c r="C96" s="11">
        <v>0.18</v>
      </c>
      <c r="D96" s="11">
        <v>-9.2500000000000249E-2</v>
      </c>
      <c r="E96" s="18">
        <v>-0.15</v>
      </c>
      <c r="F96" s="18">
        <v>0.23499999999999999</v>
      </c>
      <c r="G96" s="18">
        <v>0.23749999999999999</v>
      </c>
      <c r="I96" s="10">
        <v>0.41499999999999998</v>
      </c>
    </row>
    <row r="97" spans="1:9" x14ac:dyDescent="0.25">
      <c r="A97" s="1">
        <v>36982</v>
      </c>
      <c r="B97" s="11"/>
      <c r="C97" s="11">
        <v>0.255</v>
      </c>
      <c r="D97" s="11">
        <v>7.4999999999998401E-3</v>
      </c>
      <c r="E97" s="18">
        <v>-0.16</v>
      </c>
      <c r="F97" s="18">
        <v>0.24</v>
      </c>
      <c r="G97" s="18">
        <v>0.2475</v>
      </c>
      <c r="I97" s="10">
        <v>0.59</v>
      </c>
    </row>
    <row r="98" spans="1:9" x14ac:dyDescent="0.25">
      <c r="A98" s="1">
        <v>37012</v>
      </c>
      <c r="B98" s="11"/>
      <c r="C98" s="11">
        <v>0.21</v>
      </c>
      <c r="D98" s="11">
        <v>-1.2499999999999734E-2</v>
      </c>
      <c r="E98" s="18">
        <v>-0.14000000000000001</v>
      </c>
      <c r="F98" s="18">
        <v>0.22</v>
      </c>
      <c r="G98" s="18">
        <v>0.20749999999999999</v>
      </c>
      <c r="I98" s="10">
        <v>0.48499999999999999</v>
      </c>
    </row>
    <row r="99" spans="1:9" x14ac:dyDescent="0.25">
      <c r="A99" s="1">
        <v>37043</v>
      </c>
      <c r="B99" s="11"/>
      <c r="C99" s="11">
        <v>0.27</v>
      </c>
      <c r="D99" s="11">
        <v>1.2500000000000178E-2</v>
      </c>
      <c r="E99" s="18">
        <v>-0.14000000000000001</v>
      </c>
      <c r="F99" s="18">
        <v>7.0000000000000284E-2</v>
      </c>
      <c r="G99" s="18">
        <v>0.16750000000000001</v>
      </c>
      <c r="I99" s="10">
        <v>0.38</v>
      </c>
    </row>
    <row r="100" spans="1:9" x14ac:dyDescent="0.25">
      <c r="A100" s="1">
        <v>37073</v>
      </c>
      <c r="B100" s="11"/>
      <c r="C100" s="11">
        <v>0.25</v>
      </c>
      <c r="D100" s="11">
        <v>6.7500000000000338E-2</v>
      </c>
      <c r="E100" s="18">
        <v>8.0000000000000071E-2</v>
      </c>
      <c r="F100" s="18">
        <v>0.14000000000000001</v>
      </c>
      <c r="G100" s="18">
        <v>0.1575</v>
      </c>
      <c r="I100" s="10">
        <v>0.69499999999999995</v>
      </c>
    </row>
    <row r="101" spans="1:9" x14ac:dyDescent="0.25">
      <c r="B101" s="11"/>
      <c r="C101" s="11"/>
      <c r="D101" s="11"/>
      <c r="E101" s="11"/>
      <c r="F101" s="11"/>
      <c r="G101" s="11"/>
      <c r="I101" s="10" t="s">
        <v>17</v>
      </c>
    </row>
    <row r="102" spans="1:9" x14ac:dyDescent="0.25">
      <c r="A102" s="11"/>
      <c r="B102" s="11"/>
      <c r="C102" s="11">
        <v>0.17499999999999999</v>
      </c>
      <c r="D102" s="11">
        <v>-7.7499999999999944E-2</v>
      </c>
      <c r="E102" s="11">
        <v>-0.155</v>
      </c>
      <c r="F102" s="11">
        <v>0.28375</v>
      </c>
      <c r="G102" s="11">
        <v>0.29770833333333341</v>
      </c>
      <c r="I102" s="16">
        <v>0.59318181818181825</v>
      </c>
    </row>
    <row r="103" spans="1:9" x14ac:dyDescent="0.25">
      <c r="A103" s="11"/>
      <c r="B103" s="11"/>
      <c r="C103" s="18"/>
      <c r="D103" s="18"/>
      <c r="E103" s="18"/>
      <c r="G103" s="18"/>
    </row>
    <row r="104" spans="1:9" x14ac:dyDescent="0.25">
      <c r="A104" s="11"/>
      <c r="B104" s="11"/>
      <c r="C104" s="11"/>
      <c r="D104" s="11"/>
      <c r="E104" s="11"/>
      <c r="G104" s="18"/>
    </row>
    <row r="105" spans="1:9" x14ac:dyDescent="0.25">
      <c r="A105" s="11"/>
      <c r="B105" s="11"/>
      <c r="C105" s="11"/>
      <c r="D105" s="11"/>
      <c r="E105" s="11"/>
      <c r="G105" s="11"/>
    </row>
  </sheetData>
  <pageMargins left="0.25" right="0.25" top="0.25" bottom="0.25" header="0" footer="0.5"/>
  <pageSetup orientation="portrait" verticalDpi="0" r:id="rId1"/>
  <headerFooter alignWithMargins="0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Pricing HL&amp;P</vt:lpstr>
      <vt:lpstr>Sheet1</vt:lpstr>
      <vt:lpstr>Sheet2</vt:lpstr>
      <vt:lpstr>Sheet3</vt:lpstr>
      <vt:lpstr>Sheet3!Print_Area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Havlíček Jan</cp:lastModifiedBy>
  <cp:lastPrinted>2000-08-25T15:19:31Z</cp:lastPrinted>
  <dcterms:created xsi:type="dcterms:W3CDTF">2000-07-06T18:50:00Z</dcterms:created>
  <dcterms:modified xsi:type="dcterms:W3CDTF">2023-09-10T11:10:29Z</dcterms:modified>
</cp:coreProperties>
</file>