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<sst xmlns="http://schemas.openxmlformats.org/spreadsheetml/2006/main" count="54" uniqueCount="43">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</sst>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46">
          <cell r="H46">
            <v>616</v>
          </cell>
          <cell r="J46">
            <v>498</v>
          </cell>
          <cell r="L46">
            <v>563</v>
          </cell>
          <cell r="N46">
            <v>883</v>
          </cell>
          <cell r="P46">
            <v>789</v>
          </cell>
          <cell r="AD46">
            <v>1251</v>
          </cell>
          <cell r="AF46">
            <v>1402</v>
          </cell>
          <cell r="AH46">
            <v>1407</v>
          </cell>
          <cell r="AJ46">
            <v>1657</v>
          </cell>
          <cell r="AL46">
            <v>1546</v>
          </cell>
          <cell r="AZ46">
            <v>390</v>
          </cell>
          <cell r="BB46">
            <v>292</v>
          </cell>
          <cell r="BD46">
            <v>296</v>
          </cell>
          <cell r="BF46">
            <v>430</v>
          </cell>
          <cell r="BH46">
            <v>408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</row>
        <row r="17">
          <cell r="D17">
            <v>1546</v>
          </cell>
        </row>
        <row r="21">
          <cell r="D21">
            <v>408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18" sqref="D18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36875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570</v>
      </c>
      <c r="D13" s="25">
        <v>524</v>
      </c>
      <c r="E13" s="25">
        <f>+D13-C13</f>
        <v>-46</v>
      </c>
      <c r="F13" s="4">
        <f>E13/C13</f>
        <v>-8.0701754385964913E-2</v>
      </c>
      <c r="G13" s="4">
        <f>D13/953</f>
        <v>0.54984260230849946</v>
      </c>
      <c r="H13" s="4"/>
      <c r="I13" s="16"/>
      <c r="J13" s="17"/>
      <c r="L13" s="25">
        <f>[2]STOR951!$D$13</f>
        <v>789</v>
      </c>
      <c r="M13" s="25">
        <f>AVERAGE('[1]AGA Storage'!$L$46,'[1]AGA Storage'!$N$46,'[1]AGA Storage'!$P$46)</f>
        <v>745</v>
      </c>
      <c r="N13" s="25">
        <f>AVERAGE('[1]AGA Storage'!$H$46,'[1]AGA Storage'!$J$46,'[1]AGA Storage'!$L$46,'[1]AGA Storage'!$N$46,'[1]AGA Storage'!$P$46)</f>
        <v>669.8</v>
      </c>
      <c r="O13" s="25">
        <f>D13-L13</f>
        <v>-265</v>
      </c>
      <c r="P13" s="25">
        <f>D13-M13</f>
        <v>-221</v>
      </c>
      <c r="Q13" s="25">
        <f>D13-N13</f>
        <v>-145.79999999999995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1385</v>
      </c>
      <c r="D17" s="25">
        <v>1285</v>
      </c>
      <c r="E17" s="25">
        <f>+D17-C17</f>
        <v>-100</v>
      </c>
      <c r="F17" s="4">
        <f>E17/C17</f>
        <v>-7.2202166064981949E-2</v>
      </c>
      <c r="G17" s="4">
        <f>D17/1835</f>
        <v>0.70027247956403271</v>
      </c>
      <c r="H17" s="4"/>
      <c r="I17" s="16"/>
      <c r="J17" s="18"/>
      <c r="L17" s="25">
        <f>[2]STOR951!$D$17</f>
        <v>1546</v>
      </c>
      <c r="M17" s="25">
        <f>AVERAGE('[1]AGA Storage'!$AH$46,'[1]AGA Storage'!$AJ$46,'[1]AGA Storage'!$AL$46)</f>
        <v>1536.6666666666667</v>
      </c>
      <c r="N17" s="25">
        <f>AVERAGE('[1]AGA Storage'!$AD$46,'[1]AGA Storage'!$AF$46,'[1]AGA Storage'!$AH$46,'[1]AGA Storage'!$AJ$46,'[1]AGA Storage'!$AL$46)</f>
        <v>1452.6</v>
      </c>
      <c r="O17" s="25">
        <f>D17-L17</f>
        <v>-261</v>
      </c>
      <c r="P17" s="25">
        <f>D17-M17</f>
        <v>-251.66666666666674</v>
      </c>
      <c r="Q17" s="25">
        <f>D17-N17</f>
        <v>-167.59999999999991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316</v>
      </c>
      <c r="D21" s="25">
        <v>304</v>
      </c>
      <c r="E21" s="25">
        <f>+D21-C21</f>
        <v>-12</v>
      </c>
      <c r="F21" s="4">
        <f>E21/C21</f>
        <v>-3.7974683544303799E-2</v>
      </c>
      <c r="G21" s="4">
        <f>D21/506</f>
        <v>0.60079051383399207</v>
      </c>
      <c r="H21" s="4"/>
      <c r="I21" s="16"/>
      <c r="J21" s="18"/>
      <c r="L21" s="25">
        <f>[2]STOR951!$D$21</f>
        <v>408</v>
      </c>
      <c r="M21" s="25">
        <f>AVERAGE('[1]AGA Storage'!$BD$46,'[1]AGA Storage'!$BF$46,'[1]AGA Storage'!$BH$46)</f>
        <v>378</v>
      </c>
      <c r="N21" s="25">
        <f>AVERAGE('[1]AGA Storage'!$AZ$46,'[1]AGA Storage'!$BB$46,'[1]AGA Storage'!$BD$46,'[1]AGA Storage'!$BF$46,'[1]AGA Storage'!$H$46)</f>
        <v>404.8</v>
      </c>
      <c r="O21" s="25">
        <f>D21-L21</f>
        <v>-104</v>
      </c>
      <c r="P21" s="25">
        <f>D21-M21</f>
        <v>-74</v>
      </c>
      <c r="Q21" s="25">
        <f>D21-N21</f>
        <v>-100.80000000000001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2271</v>
      </c>
      <c r="D25" s="21">
        <f>SUM(D12:D24)</f>
        <v>2113</v>
      </c>
      <c r="E25" s="21">
        <f>SUM(E12:E24)</f>
        <v>-158</v>
      </c>
      <c r="F25" s="4">
        <f>E25/C25</f>
        <v>-6.9572875385292818E-2</v>
      </c>
      <c r="G25" s="27">
        <f>D25/3294</f>
        <v>0.64146933819064966</v>
      </c>
      <c r="H25" s="22"/>
      <c r="I25" s="23"/>
      <c r="J25" s="24"/>
      <c r="L25" s="21">
        <f t="shared" ref="L25:Q25" si="0">SUM(L12:L24)</f>
        <v>2743</v>
      </c>
      <c r="M25" s="21">
        <f t="shared" si="0"/>
        <v>2659.666666666667</v>
      </c>
      <c r="N25" s="21">
        <f t="shared" si="0"/>
        <v>2527.1999999999998</v>
      </c>
      <c r="O25" s="21">
        <f t="shared" si="0"/>
        <v>-630</v>
      </c>
      <c r="P25" s="21">
        <f t="shared" si="0"/>
        <v>-546.66666666666674</v>
      </c>
      <c r="Q25" s="21">
        <f t="shared" si="0"/>
        <v>-414.19999999999987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2000-12-06T18:59:11Z</cp:lastPrinted>
  <dcterms:created xsi:type="dcterms:W3CDTF">1997-01-20T19:39:22Z</dcterms:created>
  <dcterms:modified xsi:type="dcterms:W3CDTF">2023-09-10T11:11:15Z</dcterms:modified>
</cp:coreProperties>
</file>