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29" firstSheet="3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PR" sheetId="15" state="hidden" r:id="rId15"/>
    <sheet name="Freight" sheetId="16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/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<sst xmlns="http://schemas.openxmlformats.org/spreadsheetml/2006/main" count="665" uniqueCount="105">
  <si>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</si>
  <si>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</si>
  <si>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</si>
  <si>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</si>
  <si>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</si>
  <si>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</si>
  <si>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</si>
  <si>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</si>
  <si>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</si>
  <si>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</si>
  <si>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</si>
  <si>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</si>
  <si>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</si>
  <si>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</si>
  <si>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</si>
  <si>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</si>
  <si>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</si>
  <si>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</si>
  <si>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</si>
  <si>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</si>
  <si>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</si>
  <si>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</si>
  <si>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</si>
  <si>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</si>
  <si>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</si>
  <si>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</si>
  <si>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</si>
  <si>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</si>
  <si>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</si>
  <si>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</si>
  <si>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</si>
  <si>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</si>
  <si>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</si>
  <si>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</si>
  <si>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</si>
  <si>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</si>
  <si>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</si>
  <si>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</si>
  <si>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</si>
  <si>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</si>
  <si>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</si>
  <si>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</si>
  <si>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</si>
  <si>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</si>
  <si>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</si>
  <si>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</si>
  <si>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</si>
  <si>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</si>
  <si>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</si>
  <si>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</si>
  <si>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</si>
  <si>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</si>
  <si>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</si>
  <si>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</si>
  <si>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</si>
  <si>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</si>
  <si>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</si>
  <si>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</si>
  <si>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</si>
  <si>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</si>
  <si>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</si>
  <si>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</si>
  <si>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</si>
  <si>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</si>
  <si>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</si>
  <si>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</si>
  <si>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</si>
  <si>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</si>
  <si>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</si>
  <si>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</si>
  <si>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</si>
  <si>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</si>
  <si>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</si>
  <si>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</si>
  <si>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</si>
  <si>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</si>
  <si>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</si>
  <si>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</si>
  <si>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</si>
  <si>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</si>
  <si>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</si>
  <si>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</si>
  <si>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</si>
  <si>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</si>
  <si>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</si>
  <si>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</si>
  <si>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</si>
  <si>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</si>
  <si>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</si>
  <si>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</si>
  <si>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</si>
  <si>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</si>
  <si>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</si>
  <si>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</si>
  <si>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</si>
  <si>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</si>
  <si>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</si>
  <si>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</si>
  <si>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</si>
  <si>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</si>
  <si>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</si>
  <si>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</si>
  <si>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</si>
  <si>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as of October 19, 2001</t>
  </si>
  <si>
    <t>Coal /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</si>
</sst>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84509595889182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4631897602177E-2"/>
          <c:y val="9.245009684764581E-2"/>
          <c:w val="0.8847636773540517"/>
          <c:h val="0.7719583086778424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063-87BF-A721C3EF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82344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063-87BF-A721C3EFDB77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A-4063-87BF-A721C3EF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2344"/>
        <c:axId val="1"/>
      </c:lineChart>
      <c:catAx>
        <c:axId val="19058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9628737213869204E-3"/>
              <c:y val="0.437597125078856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82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7925747442773841E-2"/>
          <c:y val="0.94761349268836947"/>
          <c:w val="0.84251012981037054"/>
          <c:h val="4.46842134763621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693702945850049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28071728735299E-2"/>
          <c:y val="0.13533855289247423"/>
          <c:w val="0.85542330429623181"/>
          <c:h val="0.6992491899444502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B38-BE90-D507EA9F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10856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D-4B38-BE90-D507EA9FB01A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Employed'!$D$11:$K$11</c:f>
              <c:numCache>
                <c:formatCode>_(* #,##0.0_);_(* \(#,##0.0\);_(* "-"??_);_(@_)</c:formatCode>
                <c:ptCount val="8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D-4B38-BE90-D507EA9F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10856"/>
        <c:axId val="1"/>
      </c:lineChart>
      <c:catAx>
        <c:axId val="18981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48215553468055E-2"/>
              <c:y val="0.433584623155519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810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69389203963492"/>
          <c:y val="0.91478836677320552"/>
          <c:w val="0.7969034001793871"/>
          <c:h val="7.2681815442254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8645476687051"/>
          <c:y val="0.15345287705412436"/>
          <c:w val="0.81058088019017993"/>
          <c:h val="0.657289823381832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180953349103889"/>
                  <c:y val="0.32992368566636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E3-4F93-8D25-8AA38C2935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-7.726</c:v>
                </c:pt>
                <c:pt idx="4">
                  <c:v>115.90619700000001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F93-8D25-8AA38C29353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F93-8D25-8AA38C293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52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60869641231469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E3-4F93-8D25-8AA38C2935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860098972858707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E3-4F93-8D25-8AA38C2935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78202640220575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E3-4F93-8D25-8AA38C29353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61440997494431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E3-4F93-8D25-8AA38C2935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E3-4F93-8D25-8AA38C2935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25240"/>
        <c:axId val="1"/>
      </c:lineChart>
      <c:catAx>
        <c:axId val="17632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478315165335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6325240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72373007190074"/>
          <c:y val="0.87979649511031288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7857176221904317"/>
          <c:w val="0.82660017595405555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59966218958614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54-4725-B379-CC68904CB9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58299669772748"/>
                  <c:y val="0.57653168945005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54-4725-B379-CC68904CB9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6.9031189999999993</c:v>
                </c:pt>
                <c:pt idx="4">
                  <c:v>28.787011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4-4725-B379-CC68904CB93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373775776334078"/>
                  <c:y val="0.614797067068419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54-4725-B379-CC68904CB9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20880990981789"/>
                  <c:y val="0.60204194119563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54-4725-B379-CC68904CB9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07143360632041"/>
                  <c:y val="0.6173480922429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54-4725-B379-CC68904CB9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32075446106826"/>
                  <c:y val="0.311225071296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54-4725-B379-CC68904CB9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4-4725-B379-CC68904CB9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55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54-4725-B379-CC68904CB9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76462805610228"/>
                  <c:y val="0.5153070852606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54-4725-B379-CC68904CB9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4846947831659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54-4725-B379-CC68904CB9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67683721660494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54-4725-B379-CC68904CB9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027024422102327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54-4725-B379-CC68904CB9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54-4725-B379-CC68904CB9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25568"/>
        <c:axId val="1"/>
      </c:lineChart>
      <c:catAx>
        <c:axId val="1763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3470178976587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632556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895646421537993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051051263742"/>
          <c:y val="0.19693119221945959"/>
          <c:w val="0.78839656136392233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291481651525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E3-4DE0-A722-DFE4FB2F827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37561858036693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E3-4DE0-A722-DFE4FB2F827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51560293202306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E3-4DE0-A722-DFE4FB2F827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77504547435402"/>
                  <c:y val="0.2992331102555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E3-4DE0-A722-DFE4FB2F827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32800195312654"/>
                  <c:y val="0.31457839796095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DE0-A722-DFE4FB2F827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17447236834105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E3-4DE0-A722-DFE4FB2F827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730419363950642"/>
                  <c:y val="0.1739132606613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E3-4DE0-A722-DFE4FB2F827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385715011827922"/>
                  <c:y val="0.16624061680863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E3-4DE0-A722-DFE4FB2F827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041010659705179"/>
                  <c:y val="0.161125520906830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E3-4DE0-A722-DFE4FB2F82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E3-4DE0-A722-DFE4FB2F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327208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02094278355541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E3-4DE0-A722-DFE4FB2F827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945444107165337"/>
                  <c:y val="0.286445370501032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E3-4DE0-A722-DFE4FB2F827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43009114868675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E3-4DE0-A722-DFE4FB2F827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232143764784897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E3-4DE0-A722-DFE4FB2F827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0716790806306338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E3-4DE0-A722-DFE4FB2F827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37208645418360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E3-4DE0-A722-DFE4FB2F82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E3-4DE0-A722-DFE4FB2F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27208"/>
        <c:axId val="1"/>
      </c:lineChart>
      <c:catAx>
        <c:axId val="17632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6327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24576108351"/>
          <c:y val="0.15345287705412436"/>
          <c:w val="0.80639813499387492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5959643184410831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8E-4F16-B840-6A4A9ECCF2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-24.647742999999998</c:v>
                </c:pt>
                <c:pt idx="4">
                  <c:v>53.305974499999998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E-4F16-B840-6A4A9ECCF24A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E-4F16-B840-6A4A9ECCF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218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50383694632770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8E-4F16-B840-6A4A9ECCF2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5357168031602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E-4F16-B840-6A4A9ECCF2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673452741786296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8E-4F16-B840-6A4A9ECCF2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468078683233997"/>
                  <c:y val="0.52685487788582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8E-4F16-B840-6A4A9ECCF2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016922374093284"/>
                  <c:y val="0.62659924797100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8E-4F16-B840-6A4A9ECCF2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8E-4F16-B840-6A4A9ECCF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21808"/>
        <c:axId val="1"/>
      </c:lineChart>
      <c:catAx>
        <c:axId val="18792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9668055751548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2180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212143008189616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374572024461"/>
          <c:y val="0.15345287705412436"/>
          <c:w val="0.78498358923680578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EC-4C54-A019-4E206C30674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89778581766763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EC-4C54-A019-4E206C30674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EC-4C54-A019-4E206C30674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00369877521303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EC-4C54-A019-4E206C30674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08908557177704"/>
                  <c:y val="0.1764708086122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EC-4C54-A019-4E206C3067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EC-4C54-A019-4E206C306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168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EC-4C54-A019-4E206C306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16888"/>
        <c:axId val="1"/>
      </c:lineChart>
      <c:catAx>
        <c:axId val="1879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58056713126290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16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914696527950797"/>
          <c:y val="0.87212385125760661"/>
          <c:w val="0.6313998435165612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24932085474791"/>
          <c:y val="0.1760207370444854"/>
          <c:w val="0.7912466042737395"/>
          <c:h val="0.5765316894500535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61632768144468"/>
                  <c:y val="0.2551025174557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1E-4CD1-B528-60D37CC1D67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558945738868319"/>
                  <c:y val="0.301020970597815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1E-4CD1-B528-60D37CC1D67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51207685587654"/>
                  <c:y val="0.27040866850312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1E-4CD1-B528-60D37CC1D67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690272362985698"/>
                  <c:y val="0.3571435244380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1E-4CD1-B528-60D37CC1D67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919234992374704"/>
                  <c:y val="0.211735089488293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1E-4CD1-B528-60D37CC1D67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CD1-B528-60D37CC1D6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91754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E-4CD1-B528-60D37CC1D6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917544"/>
        <c:axId val="1"/>
      </c:lineChart>
      <c:catAx>
        <c:axId val="18791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17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57914983488638"/>
          <c:y val="0.86989958452419569"/>
          <c:w val="0.61111173904546257"/>
          <c:h val="0.104592032156868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188850846619"/>
          <c:y val="0.19693119221945959"/>
          <c:w val="0.77303818679189795"/>
          <c:h val="0.51662468608221868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AA-4F08-8416-51EC34D1DDC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13653554998763"/>
                  <c:y val="0.245524603286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AA-4F08-8416-51EC34D1DDC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79885378797413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AA-4F08-8416-51EC34D1DDC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3938623844389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AA-4F08-8416-51EC34D1DDC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78530855484467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AA-4F08-8416-51EC34D1DDC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04475109717552"/>
                  <c:y val="0.1867010004158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A-4F08-8416-51EC34D1DDC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559770757594815"/>
                  <c:y val="0.1687981647595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A-4F08-8416-51EC34D1DDC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044417799116267"/>
                  <c:y val="0.179028356563145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A-4F08-8416-51EC34D1DDC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6470415214397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AA-4F08-8416-51EC34D1DDC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A-4F08-8416-51EC34D1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1721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AA-4F08-8416-51EC34D1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17216"/>
        <c:axId val="1"/>
      </c:lineChart>
      <c:catAx>
        <c:axId val="1879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91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90025687871752946"/>
          <c:w val="0.378839906109936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4915850517556057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31402805114"/>
          <c:y val="0.15089532910322231"/>
          <c:w val="0.75084252235337845"/>
          <c:h val="0.6342718918237140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328242680963"/>
                  <c:y val="0.33248123361726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16-441B-B0C4-A8464FFC2B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07091984185097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16-441B-B0C4-A8464FFC2B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420901541560564"/>
                  <c:y val="0.19693119221945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16-441B-B0C4-A8464FFC2B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165017242963124"/>
                  <c:y val="0.23273686353208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16-441B-B0C4-A8464FFC2B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8892884834762"/>
                  <c:y val="0.1892585483667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16-441B-B0C4-A8464FFC2BA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69745232419852"/>
                  <c:y val="0.21739157582667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6-441B-B0C4-A8464FFC2BA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67058203143702"/>
                  <c:y val="0.26342743894291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6-441B-B0C4-A8464FFC2BA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7912517419184328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16-441B-B0C4-A8464FFC2BA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983231755247528"/>
                  <c:y val="0.219949123777578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6-441B-B0C4-A8464FFC2B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16-441B-B0C4-A8464FFC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28068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16-441B-B0C4-A8464FFC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280680"/>
        <c:axId val="1"/>
      </c:lineChart>
      <c:catAx>
        <c:axId val="18828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60614261077192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280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47500176221215"/>
          <c:y val="0.87212385125760661"/>
          <c:w val="0.60606122880541746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44829338895"/>
          <c:y val="0.15345287705412436"/>
          <c:w val="0.81228736625373821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C1-422E-9462-7AFE50EC13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276478239386331"/>
                  <c:y val="0.455243535260568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C1-422E-9462-7AFE50EC13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1.1202460000000003</c:v>
                </c:pt>
                <c:pt idx="4">
                  <c:v>73.839718849999997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1-422E-9462-7AFE50EC13F8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1-422E-9462-7AFE50EC13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402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354967432613385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C1-422E-9462-7AFE50EC13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67611344466043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C1-422E-9462-7AFE50EC13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90148459288058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C1-422E-9462-7AFE50EC13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28333418046590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C1-422E-9462-7AFE50EC13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84032273251089"/>
                  <c:y val="0.28133027459922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C1-422E-9462-7AFE50EC13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C1-422E-9462-7AFE50EC13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40288"/>
        <c:axId val="1"/>
      </c:lineChart>
      <c:catAx>
        <c:axId val="1781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920767214433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14028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793955972993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624215705130315"/>
          <c:y val="3.08166989492152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1405235043438E-2"/>
          <c:y val="9.5531766742567345E-2"/>
          <c:w val="0.78055303224858508"/>
          <c:h val="0.7673358038354603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4776-A4AF-9B4590D8F82E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4776-A4AF-9B4590D8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00928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B-4776-A4AF-9B4590D8F82E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B-4776-A4AF-9B4590D8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120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9.1984364069698562E-3"/>
              <c:y val="0.440678794973778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2009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1984364069698562E-3"/>
          <c:y val="0.94453182279344794"/>
          <c:w val="0.86465302225516649"/>
          <c:h val="4.7765883371283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7091868669536986"/>
          <c:w val="0.82828367936740388"/>
          <c:h val="0.63010321811576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8114558379364918"/>
                  <c:y val="0.26785764332856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E2-46A9-BB3F-D71BB992F7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5.458742</c:v>
                </c:pt>
                <c:pt idx="4">
                  <c:v>19.068826999999999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2-46A9-BB3F-D71BB992F71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2-46A9-BB3F-D71BB992F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2754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309779013461249"/>
                  <c:y val="0.69642987265426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E2-46A9-BB3F-D71BB992F7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13471109893604"/>
                  <c:y val="0.73214422509807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E2-46A9-BB3F-D71BB992F7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622942501741148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E2-46A9-BB3F-D71BB992F7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794677317894643"/>
                  <c:y val="0.63775629363943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E2-46A9-BB3F-D71BB992F7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511871350088774"/>
                  <c:y val="0.3647965999617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E2-46A9-BB3F-D71BB992F7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2-46A9-BB3F-D71BB992F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275488"/>
        <c:axId val="1"/>
      </c:lineChart>
      <c:catAx>
        <c:axId val="1782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4898043072216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275488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400697445542509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252628263508776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29667556230464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1-417F-8A97-D35A08208C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1-417F-8A97-D35A08208C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57020048711512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1-417F-8A97-D35A08208C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82964302944608"/>
                  <c:y val="0.2941180143537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1-417F-8A97-D35A08208CE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50205769889354"/>
                  <c:y val="0.27877272664832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1-417F-8A97-D35A08208CE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976150024122445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41-417F-8A97-D35A08208CE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31445671999702"/>
                  <c:y val="0.276215178697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41-417F-8A97-D35A08208CE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80255256318705"/>
                  <c:y val="0.230179315581186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41-417F-8A97-D35A08208CE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82307872416835"/>
                  <c:y val="0.237851959433892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41-417F-8A97-D35A08208C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41-417F-8A97-D35A08208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69359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41-417F-8A97-D35A08208C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693592"/>
        <c:axId val="1"/>
      </c:lineChart>
      <c:catAx>
        <c:axId val="1776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5597290953374104E-2"/>
              <c:y val="0.432225603702450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7693592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660111987745"/>
          <c:y val="0.14833778115232019"/>
          <c:w val="0.82462108260583444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82977644650839"/>
                  <c:y val="0.49104920657319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7-492E-9050-FA68CDBACC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-8.5025149999999989</c:v>
                </c:pt>
                <c:pt idx="4">
                  <c:v>37.268147849999991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7-492E-9050-FA68CDBACC51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7-492E-9050-FA68CDBAC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476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65270130652372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A7-492E-9050-FA68CDBACC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56346167741182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A7-492E-9050-FA68CDBACC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2566549461254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A7-492E-9050-FA68CDBACC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47727730748543"/>
                  <c:y val="0.22250667172848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A7-492E-9050-FA68CDBACC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677962466134728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A7-492E-9050-FA68CDBACC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A7-492E-9050-FA68CDBAC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47624"/>
        <c:axId val="1"/>
      </c:lineChart>
      <c:catAx>
        <c:axId val="17834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39897748034072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34762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18735251972426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725965668636"/>
          <c:y val="0.15384625015415299"/>
          <c:w val="0.79522250561815555"/>
          <c:h val="0.6435901464782067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E-45A1-B1EB-A837D83B51B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E-45A1-B1EB-A837D83B5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8065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56153881306265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EE-45A1-B1EB-A837D83B51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485281141079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EE-45A1-B1EB-A837D83B51B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529064840637696"/>
                  <c:y val="0.49743620883176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E-45A1-B1EB-A837D83B51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1979657152959"/>
                  <c:y val="0.52564135469335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EE-45A1-B1EB-A837D83B51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EE-45A1-B1EB-A837D83B5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806592"/>
        <c:axId val="1"/>
      </c:lineChart>
      <c:catAx>
        <c:axId val="1898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794897958544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80659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6749144048922"/>
          <c:y val="0.88974414672485136"/>
          <c:w val="0.43515394620735975"/>
          <c:h val="8.46154375847841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760207370444854"/>
          <c:w val="0.81144864523392002"/>
          <c:h val="0.5459193873553603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2-4829-90BA-DF5941A33F3B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2-4829-90BA-DF5941A33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064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57925258778028"/>
                  <c:y val="0.72959319992351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A2-4829-90BA-DF5941A33F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30306144027087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2-4829-90BA-DF5941A33F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138095573754685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2-4829-90BA-DF5941A33F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2963027659229476"/>
                  <c:y val="0.66326654538501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2-4829-90BA-DF5941A33F3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83929200790035"/>
                  <c:y val="0.67091962090869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2-4829-90BA-DF5941A33F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2-4829-90BA-DF5941A33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06480"/>
        <c:axId val="1"/>
      </c:lineChart>
      <c:catAx>
        <c:axId val="1892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206480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303061440270873"/>
          <c:y val="0.87245060969875354"/>
          <c:w val="0.43771088747057929"/>
          <c:h val="9.9489981807752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3043494549600571"/>
          <c:w val="0.79692899168171372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E-4929-8492-D86386E4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0320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929-8492-D86386E4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03200"/>
        <c:axId val="1"/>
      </c:lineChart>
      <c:catAx>
        <c:axId val="1892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89080488981583E-2"/>
              <c:y val="0.378517096733506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20320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5829633030509"/>
          <c:y val="0.90025687871752946"/>
          <c:w val="0.3412972127116547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53928625887093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2020475369239741"/>
          <c:w val="0.83959114327067053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4-485F-BD35-0EC205E7D9D7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33759632951907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C4-485F-BD35-0EC205E7D9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942036967754239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C4-485F-BD35-0EC205E7D9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4-485F-BD35-0EC205E7D9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999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139942689398706"/>
                  <c:y val="0.36572935697899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4-485F-BD35-0EC205E7D9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1609779631651"/>
                  <c:y val="0.39641993238982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C4-485F-BD35-0EC205E7D9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17119021570224"/>
                  <c:y val="0.35294161722448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C4-485F-BD35-0EC205E7D9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570033838085465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C4-485F-BD35-0EC205E7D9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C4-485F-BD35-0EC205E7D9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199920"/>
        <c:axId val="1"/>
      </c:lineChart>
      <c:catAx>
        <c:axId val="1891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0477832762699284E-2"/>
              <c:y val="0.386189740586212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19992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68965867778995"/>
          <c:y val="0.87468139920850874"/>
          <c:w val="0.44880583471582597"/>
          <c:h val="9.7186822134278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50853451343066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1617603803599"/>
          <c:y val="0.15345287705412436"/>
          <c:w val="0.79351601955459716"/>
          <c:h val="0.6445020836273223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8226621015943"/>
                  <c:y val="0.24808215123750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74-4E96-BB09-0BE41912392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6691325168086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74-4E96-BB09-0BE4191239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22208899558133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74-4E96-BB09-0BE41912392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6855941079569"/>
                  <c:y val="0.16368306885773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4-4E96-BB09-0BE4191239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4-4E96-BB09-0BE419123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528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4-4E96-BB09-0BE4191239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2872"/>
        <c:axId val="1"/>
      </c:lineChart>
      <c:catAx>
        <c:axId val="17835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37596329519073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352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791831197864896"/>
          <c:y val="0.88491159101211714"/>
          <c:w val="0.5204782493852734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7491744319"/>
          <c:y val="0.16836766152081209"/>
          <c:w val="0.80303112816717814"/>
          <c:h val="0.6326542432903242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62976282782543"/>
                  <c:y val="0.57398066427549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DD-49EB-812B-B5902BA4B85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528639594841232"/>
                  <c:y val="0.6250011677666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DD-49EB-812B-B5902BA4B8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62653248234763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D-49EB-812B-B5902BA4B85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28316560293447"/>
                  <c:y val="0.68367474678147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D-49EB-812B-B5902BA4B85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730680555021813"/>
                  <c:y val="0.660715520210459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DD-49EB-812B-B5902BA4B85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30357520474036"/>
                  <c:y val="0.51785811043522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D-49EB-812B-B5902BA4B8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D-49EB-812B-B5902BA4B8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4893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5.892261946719337E-2"/>
                  <c:y val="0.926022138364466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DD-49EB-812B-B5902BA4B85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5151530720135437"/>
                  <c:y val="0.87245060969875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DD-49EB-812B-B5902BA4B8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356904778687735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DD-49EB-812B-B5902BA4B85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0976462805610228"/>
                  <c:y val="0.698980897828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DD-49EB-812B-B5902BA4B85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195323386990214"/>
                  <c:y val="0.71683807405073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DD-49EB-812B-B5902BA4B8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DD-49EB-812B-B5902BA4B8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48936"/>
        <c:axId val="1"/>
      </c:lineChart>
      <c:catAx>
        <c:axId val="17834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348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4747500176221215"/>
          <c:y val="0.90051188661888881"/>
          <c:w val="0.55555612640496599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5345287705412436"/>
          <c:w val="0.82423276869864615"/>
          <c:h val="0.64705963157822444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10591295754534"/>
                  <c:y val="0.62404170002010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2-4373-B365-AF88A43FC9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685422850841755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B2-4373-B365-AF88A43FC9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15722835999862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B2-4373-B365-AF88A43FC9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41667090232953"/>
                  <c:y val="0.68798039879265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2-4373-B365-AF88A43FC9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467611344466043"/>
                  <c:y val="0.72634361805618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B2-4373-B365-AF88A43FC9F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B2-4373-B365-AF88A43FC9F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42365183018125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2-4373-B365-AF88A43FC9F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3349828809784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B2-4373-B365-AF88A43FC9F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59442542330928"/>
                  <c:y val="0.66240491928363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B2-4373-B365-AF88A43FC9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2-4373-B365-AF88A43FC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35484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B2-4373-B365-AF88A43FC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54840"/>
        <c:axId val="1"/>
      </c:lineChart>
      <c:catAx>
        <c:axId val="17835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8354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228694963116405"/>
          <c:y val="0.90537197461933361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2525616038969212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14345246494923"/>
          <c:w val="0.86177546209692812"/>
          <c:h val="0.53196997378763111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86699657619571"/>
                  <c:y val="0.511509590180414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C4-4F15-9395-BB51067093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52941242583672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C4-4F15-9395-BB51067093F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34154718625616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C4-4F15-9395-BB51067093F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249179461840289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C4-4F15-9395-BB51067093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87069535140868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C4-4F15-9395-BB51067093F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972742884711368"/>
                  <c:y val="0.5933511246092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C4-4F15-9395-BB51067093F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163875989791086"/>
                  <c:y val="0.58312093280567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C4-4F15-9395-BB51067093F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037603520294114"/>
                  <c:y val="0.65984737133273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C4-4F15-9395-BB51067093F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716790806306338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C4-4F15-9395-BB51067093F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25329485962734"/>
                  <c:y val="0.38874728853711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C4-4F15-9395-BB51067093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115.90619700000001</c:v>
                </c:pt>
                <c:pt idx="1">
                  <c:v>73.839718849999997</c:v>
                </c:pt>
                <c:pt idx="2">
                  <c:v>27.94</c:v>
                </c:pt>
                <c:pt idx="3">
                  <c:v>5.2655102799999991</c:v>
                </c:pt>
                <c:pt idx="4">
                  <c:v>40.678207</c:v>
                </c:pt>
                <c:pt idx="5">
                  <c:v>2.9175789999999999</c:v>
                </c:pt>
                <c:pt idx="6">
                  <c:v>5.5037340000000006</c:v>
                </c:pt>
                <c:pt idx="7">
                  <c:v>8.4899999999999993E-4</c:v>
                </c:pt>
                <c:pt idx="8">
                  <c:v>-24.927075000000002</c:v>
                </c:pt>
                <c:pt idx="9">
                  <c:v>247.12472013000001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C4-4F15-9395-BB51067093F5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BC4-4F15-9395-BB51067093F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6793955972993"/>
                  <c:y val="0.5422001655912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C4-4F15-9395-BB51067093F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317447236834105"/>
                  <c:y val="0.50639449427861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BC4-4F15-9395-BB51067093F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00411539778719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BC4-4F15-9395-BB51067093F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979598825790954"/>
                  <c:y val="0.19181609631765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BC4-4F15-9395-BB51067093F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C4-4F15-9395-BB510670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280352"/>
        <c:axId val="1"/>
      </c:barChart>
      <c:catAx>
        <c:axId val="1882803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40925762425274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28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982964302944608"/>
          <c:y val="0.8925842348648233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6635962430318"/>
          <c:y val="0.19181609631765545"/>
          <c:w val="0.80944400746584966"/>
          <c:h val="0.5933511246092807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71172635318527"/>
                  <c:y val="0.57289074100206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1-43A3-A310-7E399A59C3F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10636859534451"/>
                  <c:y val="0.434783151653352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1-43A3-A310-7E399A59C3F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75906990186823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1-43A3-A310-7E399A59C3F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46737046180692"/>
                  <c:y val="0.301790658206444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1-43A3-A310-7E399A59C3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1-43A3-A310-7E399A59C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39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1-43A3-A310-7E399A59C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323928"/>
        <c:axId val="1"/>
      </c:lineChart>
      <c:catAx>
        <c:axId val="17632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35549916517538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76323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93271924860635"/>
          <c:y val="0.87723894715941086"/>
          <c:w val="0.49409811289061245"/>
          <c:h val="9.9744370085180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4105232196259"/>
          <c:y val="0.16752645837652741"/>
          <c:w val="0.84129762933422891"/>
          <c:h val="0.590208599511150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911289388539715"/>
                  <c:y val="0.4948473847429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43-4D73-9366-DF743A19121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358416234281869"/>
                  <c:y val="0.56958995848019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3-4D73-9366-DF743A1912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1.431</c:v>
                </c:pt>
                <c:pt idx="4">
                  <c:v>27.94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3-4D73-9366-DF743A19121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3-4D73-9366-DF743A1912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775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624589730920144"/>
                  <c:y val="0.585053939253411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43-4D73-9366-DF743A19121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72044791926184"/>
                  <c:y val="0.58763126938228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43-4D73-9366-DF743A1912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413013789373953"/>
                  <c:y val="0.57989927899567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43-4D73-9366-DF743A19121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87767627926041"/>
                  <c:y val="0.5103113655161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43-4D73-9366-DF743A1912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395978092318572"/>
                  <c:y val="0.39690883984592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43-4D73-9366-DF743A1912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43-4D73-9366-DF743A1912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7512"/>
        <c:axId val="1"/>
      </c:lineChart>
      <c:catAx>
        <c:axId val="19247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948616997479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7751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228694963116405"/>
          <c:y val="0.84536428226924598"/>
          <c:w val="0.43003448801668498"/>
          <c:h val="7.98972339949592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333367584297963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9370821425131"/>
          <c:y val="0.16836766152081209"/>
          <c:w val="0.84511871350088785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491667254070711"/>
                  <c:y val="0.16071458599713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15-42E2-9CB5-8C7A823798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1.8600810000000001</c:v>
                </c:pt>
                <c:pt idx="4">
                  <c:v>7.6312569999999997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2E2-9CB5-8C7A823798C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42E2-9CB5-8C7A823798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850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329983109479307"/>
                  <c:y val="0.64540936916311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15-42E2-9CB5-8C7A823798C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649864170949582"/>
                  <c:y val="0.71938909922528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15-42E2-9CB5-8C7A823798C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979847280428883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15-42E2-9CB5-8C7A823798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360340629953332"/>
                  <c:y val="0.6938788474797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15-42E2-9CB5-8C7A823798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205476811446192"/>
                  <c:y val="0.40306197758012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5-42E2-9CB5-8C7A823798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15-42E2-9CB5-8C7A823798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85056"/>
        <c:axId val="1"/>
      </c:lineChart>
      <c:catAx>
        <c:axId val="1924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26021204151145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850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5625870959217"/>
          <c:y val="0.89540983626977333"/>
          <c:w val="0.43266037723053413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348263975399"/>
          <c:y val="0.16153856266186065"/>
          <c:w val="0.78498358923680578"/>
          <c:h val="0.6487183548166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344829338895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BB-4F4B-9E79-D10632AAFF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48153153791224"/>
                  <c:y val="0.43333360460086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BB-4F4B-9E79-D10632AAFF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5431100208562"/>
                  <c:y val="0.26666683360053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BB-4F4B-9E79-D10632AAFF5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897660830895394"/>
                  <c:y val="0.2179488543850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BB-4F4B-9E79-D10632AAFF5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552956478772662"/>
                  <c:y val="0.117948791784850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BB-4F4B-9E79-D10632AAFF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BB-4F4B-9E79-D10632AA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7521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276478239386331"/>
                  <c:y val="0.3358976461699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BB-4F4B-9E79-D10632AAFF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686043227091803"/>
                  <c:y val="0.40256435457003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BB-4F4B-9E79-D10632AAFF5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829393055901583"/>
                  <c:y val="0.41025666707774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BB-4F4B-9E79-D10632AAFF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2307718792392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BB-4F4B-9E79-D10632AAFF5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798687138944465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BB-4F4B-9E79-D10632AAFF5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283334180465905"/>
                  <c:y val="0.3179489169852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BB-4F4B-9E79-D10632AAFF5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085386796564035"/>
                  <c:y val="0.31282070864677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BB-4F4B-9E79-D10632AAFF5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399385231729648"/>
                  <c:y val="0.3205130211544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BB-4F4B-9E79-D10632AAFF5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054680879606906"/>
                  <c:y val="0.3205130211544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BB-4F4B-9E79-D10632AAFF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BB-4F4B-9E79-D10632AA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5216"/>
        <c:axId val="1"/>
      </c:lineChart>
      <c:catAx>
        <c:axId val="19247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5836207334723751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7521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911289388539715"/>
          <c:y val="0.91282108424797426"/>
          <c:w val="0.36689450366502879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5221831537513"/>
          <c:y val="0.1687981647595368"/>
          <c:w val="0.74873570690591107"/>
          <c:h val="0.647059631578224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6087711999519134"/>
                  <c:y val="0.5115095901804145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99-4229-B98C-4F64A56209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763961569030606"/>
                  <c:y val="0.36061426107719224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99-4229-B98C-4F64A56209C8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-2.2058330000000002</c:v>
                </c:pt>
                <c:pt idx="4">
                  <c:v>15.441903000000002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9-4229-B98C-4F64A56209C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9-4229-B98C-4F64A5620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743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247905195978556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99-4229-B98C-4F64A56209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738638653742715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99-4229-B98C-4F64A56209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41177120839186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99-4229-B98C-4F64A56209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273228111266447"/>
                  <c:y val="0.53452752173853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99-4229-B98C-4F64A56209C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556548335241926"/>
                  <c:y val="0.4987218504259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99-4229-B98C-4F64A56209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99-4229-B98C-4F64A5620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74376"/>
        <c:axId val="1"/>
      </c:lineChart>
      <c:catAx>
        <c:axId val="19287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804391775543642E-2"/>
              <c:y val="0.4475708914078627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743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7776029863399"/>
          <c:y val="0.90281442666843159"/>
          <c:w val="0.45025322915287891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871857793967828"/>
          <c:y val="4.8469478316597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0294280209798"/>
          <c:y val="0.16581663634625432"/>
          <c:w val="0.82293474092361374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84830953098006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22-49CF-9089-B0B61AA557A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8831850202142"/>
                  <c:y val="0.40051095240556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22-49CF-9089-B0B61AA557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1873525197242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22-49CF-9089-B0B61AA557A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064101980854505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22-49CF-9089-B0B61AA557A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652639550846843"/>
                  <c:y val="0.47449068246774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22-49CF-9089-B0B61AA557A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6201270396605"/>
                  <c:y val="0.428572229325703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22-49CF-9089-B0B61AA557A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14203064604888"/>
                  <c:y val="0.45918453142039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22-49CF-9089-B0B61AA557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2-49CF-9089-B0B61AA55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7109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22-49CF-9089-B0B61AA55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71096"/>
        <c:axId val="1"/>
      </c:lineChart>
      <c:catAx>
        <c:axId val="19287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71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79613607081157"/>
          <c:y val="0.89540983626977333"/>
          <c:w val="0.43338981233067364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2159413128778"/>
          <c:y val="0.15345287705412436"/>
          <c:w val="0.79863547774527199"/>
          <c:h val="0.677750206989049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57348263975399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AE-4BE0-985A-E844EAF570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112643911852664"/>
                  <c:y val="0.6419445356764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AE-4BE0-985A-E844EAF5700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97290953374102"/>
                  <c:y val="0.70332568649806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AE-4BE0-985A-E844EAF570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081937994895543"/>
                  <c:y val="0.71099833035077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AE-4BE0-985A-E844EAF570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60613886436379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AE-4BE0-985A-E844EAF5700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89122151238998"/>
                  <c:y val="0.64961717952912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AE-4BE0-985A-E844EAF5700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34524596146914"/>
                  <c:y val="0.70588323444897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AE-4BE0-985A-E844EAF570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AE-4BE0-985A-E844EAF5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6912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AE-4BE0-985A-E844EAF5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69128"/>
        <c:axId val="1"/>
      </c:lineChart>
      <c:catAx>
        <c:axId val="19286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69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58046356760577"/>
          <c:y val="0.91304461847203988"/>
          <c:w val="0.36689450366502879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094302906899924"/>
          <c:y val="3.8659951933044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530720135437"/>
          <c:y val="0.17525844876313637"/>
          <c:w val="0.77272806672690741"/>
          <c:h val="0.636600541830804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14830037465762"/>
                  <c:y val="0.53608466680488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BC-4EA9-BB06-B6461982D9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033690618845748"/>
                  <c:y val="0.17010378850539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BC-4EA9-BB06-B6461982D9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7704272239273"/>
                  <c:y val="0.505156705258451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BC-4EA9-BB06-B6461982D9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80170314976672"/>
                  <c:y val="0.67526049376384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BC-4EA9-BB06-B6461982D9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56443529822245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BC-4EA9-BB06-B6461982D9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872109227148224"/>
                  <c:y val="0.34278490713966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BC-4EA9-BB06-B6461982D9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BC-4EA9-BB06-B6461982D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86880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BC-4EA9-BB06-B6461982D9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68800"/>
        <c:axId val="1"/>
      </c:lineChart>
      <c:catAx>
        <c:axId val="1928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275774323789052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868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28316560293447"/>
          <c:y val="0.89691088484663917"/>
          <c:w val="0.44949541136401805"/>
          <c:h val="8.50518942526985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775172406335354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63215656297"/>
          <c:y val="0.18414345246494923"/>
          <c:w val="0.79727527076975935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368013129541512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D-4BFA-ADCD-5399BAE77A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4.6039999999999998E-2</c:v>
                </c:pt>
                <c:pt idx="4">
                  <c:v>5.2655102799999991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D-4BFA-ADCD-5399BAE77A8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D-4BFA-ADCD-5399BAE77A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2032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182331683129201"/>
                  <c:y val="0.75703419346701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D-4BFA-ADCD-5399BAE77A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608288979678086"/>
                  <c:y val="0.6112539602655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D-4BFA-ADCD-5399BAE77A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D-4BFA-ADCD-5399BAE77A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203224"/>
        <c:axId val="1"/>
      </c:lineChart>
      <c:catAx>
        <c:axId val="19120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3628637107175373E-2"/>
              <c:y val="0.442455795506058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20322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27297201862126"/>
          <c:y val="0.86956630330670459"/>
          <c:w val="0.4378199670680088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6173552103837"/>
          <c:y val="0.1556125356480233"/>
          <c:w val="0.83333418960744909"/>
          <c:h val="0.622450142592093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866162300662"/>
                  <c:y val="0.32398019716883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DA-4692-8296-8063009181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2.5170659999999998</c:v>
                </c:pt>
                <c:pt idx="4">
                  <c:v>6.6997389999999992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A-4692-8296-80630091811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A-4692-8296-806300918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927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8855238229501878"/>
                  <c:y val="0.7117360237016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DA-4692-8296-8063009181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690272362985698"/>
                  <c:y val="0.71428704887617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DA-4692-8296-8063009181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316547963098561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DA-4692-8296-8063009181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319932437917216"/>
                  <c:y val="0.60969501671930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DA-4692-8296-8063009181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10527835450691"/>
                  <c:y val="0.4311232545002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DA-4692-8296-8063009181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DA-4692-8296-8063009181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92728"/>
        <c:axId val="1"/>
      </c:lineChart>
      <c:catAx>
        <c:axId val="19119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0303061440270878E-2"/>
              <c:y val="0.4209191538020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2728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96666901628285"/>
          <c:y val="0.86989958452419569"/>
          <c:w val="0.4292933704038374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925952565565086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6836766152081209"/>
          <c:w val="0.87878878176785535"/>
          <c:h val="0.6122460418938621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63976212294055"/>
                  <c:y val="0.58673579014828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C-4404-935C-CEC7D75048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58928681532284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EC-4404-935C-CEC7D75048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96718278075221"/>
                  <c:y val="0.420919153802030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EC-4404-935C-CEC7D75048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-30.292031000000001</c:v>
                </c:pt>
                <c:pt idx="4">
                  <c:v>247.12472013000001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C-4404-935C-CEC7D750484E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C-4404-935C-CEC7D7504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2829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68027306787056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EC-4404-935C-CEC7D750484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64285834398855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C-4404-935C-CEC7D750484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532486457682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EC-4404-935C-CEC7D750484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151582096582383"/>
                  <c:y val="0.58418476497372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EC-4404-935C-CEC7D75048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540817337006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C-4404-935C-CEC7D75048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EC-4404-935C-CEC7D75048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282976"/>
        <c:axId val="1"/>
      </c:lineChart>
      <c:catAx>
        <c:axId val="1882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581710345291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28297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976462805610228"/>
          <c:y val="0.86479753417508021"/>
          <c:w val="0.4595964318441082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46155001849836"/>
          <c:w val="0.80034196380883027"/>
          <c:h val="0.59743627143196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0-4EB7-B3C1-7B56F9DE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141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440312566920001"/>
                  <c:y val="0.22564116689275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40-4EB7-B3C1-7B56F9DEDD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0-4EB7-B3C1-7B56F9DE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91416"/>
        <c:axId val="1"/>
      </c:lineChart>
      <c:catAx>
        <c:axId val="1911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4102591710857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141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00056340179491"/>
          <c:w val="0.4266215158895683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1172635318527"/>
          <c:y val="0.19181609631765545"/>
          <c:w val="0.77571717382143923"/>
          <c:h val="0.583120932805672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642547438137804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96-4E80-816E-CA900D78FB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-3.4243679999999999</c:v>
                </c:pt>
                <c:pt idx="4">
                  <c:v>-4.1652247199999994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E80-816E-CA900D78FBC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E80-816E-CA900D78F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901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114686055753437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96-4E80-816E-CA900D78FB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279956186405806"/>
                  <c:y val="0.65728982338183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96-4E80-816E-CA900D78FB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300202167500744"/>
                  <c:y val="0.667520015185440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96-4E80-816E-CA900D78FB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983179812151575"/>
                  <c:y val="0.69565304264536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96-4E80-816E-CA900D78FB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11181606359852"/>
                  <c:y val="0.7442464537125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6-4E80-816E-CA900D78FB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E80-816E-CA900D78FB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90104"/>
        <c:axId val="1"/>
      </c:lineChart>
      <c:catAx>
        <c:axId val="19119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8785858691071963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010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16881943525264"/>
          <c:y val="0.87468139920850874"/>
          <c:w val="0.43844883737733525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9942689398706"/>
          <c:y val="0.17391326066134091"/>
          <c:w val="0.81228736625373821"/>
          <c:h val="0.5805633848547704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99671784736116"/>
                  <c:y val="0.557545453296651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B-4EB9-9E15-CD864D7AF7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11289388539715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B-4EB9-9E15-CD864D7AF7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146798630478283"/>
                  <c:y val="0.58823602870747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4B-4EB9-9E15-CD864D7AF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4.4989999999999997</c:v>
                </c:pt>
                <c:pt idx="4">
                  <c:v>40.678207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B-4EB9-9E15-CD864D7AF7B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48481369055108"/>
                  <c:y val="0.53964261764033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4B-4EB9-9E15-CD864D7AF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B-4EB9-9E15-CD864D7AF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061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45394112456432"/>
                  <c:y val="0.447570891407862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4B-4EB9-9E15-CD864D7AF7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693398282018"/>
                  <c:y val="0.59079357665837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4B-4EB9-9E15-CD864D7AF7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29393055901583"/>
                  <c:y val="0.50895204222951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4B-4EB9-9E15-CD864D7AF7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9527999953338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4B-4EB9-9E15-CD864D7AF7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692899168171372"/>
                  <c:y val="0.32736613771546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4B-4EB9-9E15-CD864D7AF7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4B-4EB9-9E15-CD864D7AF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06152"/>
        <c:axId val="1"/>
      </c:lineChart>
      <c:catAx>
        <c:axId val="18920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206152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99343569472232"/>
          <c:y val="0.86189365945399843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7823210768997"/>
          <c:y val="0.1734697118699276"/>
          <c:w val="0.8383846998474942"/>
          <c:h val="0.5688786139263802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54966571401045"/>
                  <c:y val="0.33163327269250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1-455E-A7A9-7CE3026AC4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1.8491360000000001</c:v>
                </c:pt>
                <c:pt idx="4">
                  <c:v>9.5574659999999998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1-455E-A7A9-7CE3026AC4D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1.8491360000000001</c:v>
                </c:pt>
                <c:pt idx="4">
                  <c:v>12.379585999999998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1-455E-A7A9-7CE3026AC4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743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71428704887617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41-455E-A7A9-7CE3026AC4D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946156661583138"/>
                  <c:y val="0.6505114195122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1-455E-A7A9-7CE3026AC4D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84898304433405"/>
                  <c:y val="0.64540936916311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1-455E-A7A9-7CE3026AC4D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88282779252049"/>
                  <c:y val="0.6275521929412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41-455E-A7A9-7CE3026AC4D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47228518120368"/>
                  <c:y val="0.55102143770447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41-455E-A7A9-7CE3026AC4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41-455E-A7A9-7CE3026AC4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274328"/>
        <c:axId val="1"/>
      </c:lineChart>
      <c:catAx>
        <c:axId val="1902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8619558026922492E-2"/>
              <c:y val="0.410715053103799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27432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23265536288937"/>
          <c:y val="0.88010368522242688"/>
          <c:w val="0.42424286016379231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7996870331226"/>
          <c:y val="0.1892585483667534"/>
          <c:w val="0.81058088019017993"/>
          <c:h val="0.60869641231469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638259950821876"/>
                  <c:y val="0.28388782255013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A7-4D8B-B5D8-255AE67CFBB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93555598699134"/>
                  <c:y val="0.2711000827956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A7-4D8B-B5D8-255AE67CFBB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948851246576402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A7-4D8B-B5D8-255AE67CFB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7-4D8B-B5D8-255AE67CF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7892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5A7-4D8B-B5D8-255AE67CFBBA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5A7-4D8B-B5D8-255AE67CFBBA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5A7-4D8B-B5D8-255AE67CFBBA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5A7-4D8B-B5D8-255AE67CFBB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A5A7-4D8B-B5D8-255AE67CFBBA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5A7-4D8B-B5D8-255AE67CFBBA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5A7-4D8B-B5D8-255AE67CFBBA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5A7-4D8B-B5D8-255AE67CFBBA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5A7-4D8B-B5D8-255AE67CFBBA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5A7-4D8B-B5D8-255AE67CFB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A7-4D8B-B5D8-255AE67CF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278920"/>
        <c:axId val="1"/>
      </c:lineChart>
      <c:catAx>
        <c:axId val="19027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924917946184029E-2"/>
              <c:y val="0.45268598730966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27892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3235207607198"/>
          <c:y val="0.90025687871752946"/>
          <c:w val="0.3532426151565626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12840453732111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2874234773513"/>
          <c:y val="0.14322268525051607"/>
          <c:w val="0.81313214864726846"/>
          <c:h val="0.649617179529126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1.3684529999999995</c:v>
                </c:pt>
                <c:pt idx="4">
                  <c:v>25.434759999999997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E8A-8BD3-CC4ADCF71E6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4E8A-8BD3-CC4ADCF71E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756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488231402805114"/>
                  <c:y val="0.45268598730966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8C-4E8A-8BD3-CC4ADCF71E6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42126117668911"/>
                  <c:y val="0.6010237684619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C-4E8A-8BD3-CC4ADCF71E6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643146597759206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8C-4E8A-8BD3-CC4ADCF71E6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4518755793979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8C-4E8A-8BD3-CC4ADCF71E6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956310086039105"/>
                  <c:y val="0.31713594591185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8C-4E8A-8BD3-CC4ADCF71E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C-4E8A-8BD3-CC4ADCF71E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275640"/>
        <c:axId val="1"/>
      </c:lineChart>
      <c:catAx>
        <c:axId val="19027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275640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01717925632801"/>
          <c:y val="0.88235404306121501"/>
          <c:w val="0.42929337040383742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6368306885773265"/>
          <c:w val="0.8498300596520203"/>
          <c:h val="0.611253960265595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7-46AD-8AF3-961083A8A12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453982786821733"/>
                  <c:y val="0.52173978198402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F7-46AD-8AF3-961083A8A12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7-46AD-8AF3-961083A8A1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8800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139984351656109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F7-46AD-8AF3-961083A8A12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6AD-8AF3-961083A8A1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88008"/>
        <c:axId val="1"/>
      </c:lineChart>
      <c:catAx>
        <c:axId val="19248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88008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426642347018275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9-4316-A234-22CAA095CF2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9-4316-A234-22CAA095C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8571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2895697797984937"/>
                  <c:y val="0.62245014259209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89-4316-A234-22CAA095CF2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82585686151974"/>
                  <c:y val="0.647960394337670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89-4316-A234-22CAA095CF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9-4316-A234-22CAA095C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85712"/>
        <c:axId val="1"/>
      </c:lineChart>
      <c:catAx>
        <c:axId val="19248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8571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29023178380288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5-4DC9-9D4E-B5BAD84831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84318826257557"/>
                  <c:y val="0.4450133434569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45-4DC9-9D4E-B5BAD84831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8317261423167"/>
                  <c:y val="0.43734069960425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45-4DC9-9D4E-B5BAD84831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5-4DC9-9D4E-B5BAD8483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7784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145-4DC9-9D4E-B5BAD848314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145-4DC9-9D4E-B5BAD84831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5-4DC9-9D4E-B5BAD8483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7840"/>
        <c:axId val="1"/>
      </c:lineChart>
      <c:catAx>
        <c:axId val="1924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7784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9-4351-875B-1D8B28417AD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9-4351-875B-1D8B28417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788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69-4351-875B-1D8B28417AD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9-4351-875B-1D8B28417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78824"/>
        <c:axId val="1"/>
      </c:lineChart>
      <c:catAx>
        <c:axId val="19247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788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144813146945072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9472869434159"/>
          <c:y val="0.16666677100033239"/>
          <c:w val="0.87710527835450702"/>
          <c:h val="0.5487182922164790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02040960180584"/>
                  <c:y val="0.54871829221647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B-4B6B-B388-F69C4D1C3B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24609050927008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DB-4B6B-B388-F69C4D1C3B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71047645900375"/>
                  <c:y val="0.55384650055495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DB-4B6B-B388-F69C4D1C3B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306445915089523"/>
                  <c:y val="0.54359008387800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B-4B6B-B388-F69C4D1C3B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882211275157244"/>
                  <c:y val="0.55384650055495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DB-4B6B-B388-F69C4D1C3B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0983038990818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DB-4B6B-B388-F69C4D1C3B6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232398480654615"/>
                  <c:y val="0.55128239638571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B-4B6B-B388-F69C4D1C3B6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9966412134048137"/>
                  <c:y val="0.676923500678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DB-4B6B-B388-F69C4D1C3B6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88980224794567"/>
                  <c:y val="0.67179529233980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B-4B6B-B388-F69C4D1C3B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-7.726</c:v>
                </c:pt>
                <c:pt idx="1">
                  <c:v>1.1202460000000003</c:v>
                </c:pt>
                <c:pt idx="2">
                  <c:v>1.431</c:v>
                </c:pt>
                <c:pt idx="3">
                  <c:v>4.6039999999999998E-2</c:v>
                </c:pt>
                <c:pt idx="4">
                  <c:v>4.4989999999999997</c:v>
                </c:pt>
                <c:pt idx="5">
                  <c:v>-3.8316999999999997E-2</c:v>
                </c:pt>
                <c:pt idx="6">
                  <c:v>0.376</c:v>
                </c:pt>
                <c:pt idx="7">
                  <c:v>0</c:v>
                </c:pt>
                <c:pt idx="8">
                  <c:v>-30</c:v>
                </c:pt>
                <c:pt idx="9">
                  <c:v>-30.292031000000001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DB-4B6B-B388-F69C4D1C3B6D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36377648121897"/>
                  <c:y val="0.47435927130863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DB-4B6B-B388-F69C4D1C3B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063996762872832"/>
                  <c:y val="0.52051314635488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DB-4B6B-B388-F69C4D1C3B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DB-4B6B-B388-F69C4D1C3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283632"/>
        <c:axId val="1"/>
      </c:barChart>
      <c:catAx>
        <c:axId val="18828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3503413348382E-2"/>
              <c:y val="0.394872042062326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28363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25629531017292"/>
          <c:y val="0.88461593838637964"/>
          <c:w val="0.28114507002917977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09564987705469"/>
          <c:y val="0.18414345246494923"/>
          <c:w val="0.78839656136392233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365738098597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40-40A2-A5D3-6418ABFB94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-3.8316999999999997E-2</c:v>
                </c:pt>
                <c:pt idx="4">
                  <c:v>2.9175789999999999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0-40A2-A5D3-6418ABFB949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0-40A2-A5D3-6418ABFB9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2766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C40-40A2-A5D3-6418ABFB949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C40-40A2-A5D3-6418ABFB949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C40-40A2-A5D3-6418ABFB949B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40-40A2-A5D3-6418ABFB9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276624"/>
        <c:axId val="1"/>
      </c:lineChart>
      <c:catAx>
        <c:axId val="19027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3734069960425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27662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69992175828065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3197974206147E-2"/>
          <c:y val="0.14285740977523451"/>
          <c:w val="0.85521973398097806"/>
          <c:h val="0.596939890846515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7.3221759999999998</c:v>
                </c:pt>
                <c:pt idx="4">
                  <c:v>17.203637000000001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872-AAA4-11BCA92C2AA8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97041312623009"/>
                  <c:y val="0.48724580834053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BB-4872-AAA4-11BCA92C2A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B-4872-AAA4-11BCA92C2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51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686939264613989"/>
                  <c:y val="0.60459296637018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BB-4872-AAA4-11BCA92C2A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78878176785535"/>
                  <c:y val="0.655613469861343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BB-4872-AAA4-11BCA92C2A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B-4872-AAA4-11BCA92C2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5128"/>
        <c:axId val="1"/>
      </c:lineChart>
      <c:catAx>
        <c:axId val="19057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95408902056452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5128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5402444907917"/>
          <c:y val="0.1892585483667534"/>
          <c:w val="0.81399385231729648"/>
          <c:h val="0.52173978198402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5131540245328"/>
                  <c:y val="0.61381150821649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84-4349-BE84-72283E7150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31075794478419"/>
                  <c:y val="0.616369056167399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84-4349-BE84-72283E7150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29721271165475"/>
                  <c:y val="0.55498790534574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84-4349-BE84-72283E7150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55665525398566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84-4349-BE84-72283E7150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1609779631651"/>
                  <c:y val="0.4398982475551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84-4349-BE84-72283E7150B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55337310134679"/>
                  <c:y val="0.4168803159970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84-4349-BE84-72283E7150B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82257877707942"/>
                  <c:y val="0.4066501241934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84-4349-BE84-72283E7150B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989820244024171"/>
                  <c:y val="0.429668055751548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84-4349-BE84-72283E7150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84-4349-BE84-72283E7150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840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89421202922691"/>
                  <c:y val="0.67007756313634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84-4349-BE84-72283E7150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4061453496171659"/>
                  <c:y val="0.65473227543093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84-4349-BE84-72283E7150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04803324981444"/>
                  <c:y val="0.57544828895296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84-4349-BE84-72283E7150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423235207607198"/>
                  <c:y val="0.457801083211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84-4349-BE84-72283E7150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39286258870936"/>
                  <c:y val="0.5242973299349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84-4349-BE84-72283E7150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82636087680721"/>
                  <c:y val="0.503836946327708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84-4349-BE84-72283E7150B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76848116907628"/>
                  <c:y val="0.29156046640283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84-4349-BE84-72283E7150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84-4349-BE84-72283E7150B8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819171637668343"/>
                  <c:y val="0.3452689733717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E84-4349-BE84-72283E7150B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10927843469899"/>
                  <c:y val="0.38107464468440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E84-4349-BE84-72283E7150B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740682444441293"/>
                  <c:y val="0.3682869049298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E84-4349-BE84-72283E7150B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737275305030228"/>
                  <c:y val="0.3580567131262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84-4349-BE84-72283E7150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84-4349-BE84-72283E7150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8408"/>
        <c:axId val="1"/>
      </c:lineChart>
      <c:catAx>
        <c:axId val="19057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396419932389821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8408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84318826257557"/>
          <c:y val="0.85166346765039025"/>
          <c:w val="0.6535841623428188"/>
          <c:h val="0.104859465986984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88054578843778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9806803540578"/>
          <c:y val="0.15601042500502643"/>
          <c:w val="0.79932595737252665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1893741947317"/>
                  <c:y val="0.92327481027564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3B-4F0E-99C7-EE000E3947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-8.8015270000000001</c:v>
                </c:pt>
                <c:pt idx="4">
                  <c:v>-18.570332000000001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B-4F0E-99C7-EE000E39476F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015230802578836"/>
                  <c:y val="0.37084445288080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3B-4F0E-99C7-EE000E3947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3B-4F0E-99C7-EE000E394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873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13B-4F0E-99C7-EE000E39476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13B-4F0E-99C7-EE000E39476F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813B-4F0E-99C7-EE000E39476F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13B-4F0E-99C7-EE000E39476F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418252260823872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3B-4F0E-99C7-EE000E39476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509328297912691"/>
                  <c:y val="0.457801083211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3B-4F0E-99C7-EE000E3947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3B-4F0E-99C7-EE000E3947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8736"/>
        <c:axId val="1"/>
      </c:lineChart>
      <c:catAx>
        <c:axId val="19057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5649275513277169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8736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40491962189882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627988537879741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9294083042879"/>
          <c:y val="0.18414345246494923"/>
          <c:w val="0.76109278434699001"/>
          <c:h val="0.5984662205110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09236772441585"/>
                  <c:y val="0.26598498689381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13-430A-BD5D-6E97473887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593883813963026"/>
                  <c:y val="0.2557547950902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13-430A-BD5D-6E97473887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907882249128634"/>
                  <c:y val="0.2429670553356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13-430A-BD5D-6E97473887B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63875989791086"/>
                  <c:y val="0.18158590451404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13-430A-BD5D-6E97473887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430A-BD5D-6E9747388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67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3-430A-BD5D-6E9747388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6768"/>
        <c:axId val="1"/>
      </c:lineChart>
      <c:catAx>
        <c:axId val="1905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617775452097987"/>
          <c:y val="0.87468139920850874"/>
          <c:w val="0.4488058347158259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481513829614743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7925258778028"/>
          <c:y val="0.14030638460067674"/>
          <c:w val="0.82828367936740388"/>
          <c:h val="0.5994909160210732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62653248234763"/>
                  <c:y val="0.15816356082258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5-45EC-B881-41D9C497CD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501717925632801"/>
                  <c:y val="0.14030638460067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5-45EC-B881-41D9C497CD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35731579026324"/>
                  <c:y val="0.23214329088475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65-45EC-B881-41D9C497CD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5-45EC-B881-41D9C497CD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250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5-45EC-B881-41D9C497CD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2504"/>
        <c:axId val="1"/>
      </c:lineChart>
      <c:catAx>
        <c:axId val="190572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2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144813146945072"/>
          <c:y val="0.86989958452419569"/>
          <c:w val="0.46633044549750174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576793955972993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8267774993815"/>
          <c:y val="0.17391326066134091"/>
          <c:w val="0.83276519901643731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23C-B713-0F9F8FC69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7972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3-423C-B713-0F9F8FC69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79720"/>
        <c:axId val="1"/>
      </c:lineChart>
      <c:catAx>
        <c:axId val="19057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7972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60098972858707"/>
          <c:y val="0.90281442666843159"/>
          <c:w val="0.36177504547435396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13829607441806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2538467096474"/>
          <c:y val="0.15601042500502643"/>
          <c:w val="0.80269864073696762"/>
          <c:h val="0.631714343872811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D-4452-9CAE-EFA7B70817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803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1534589457523726"/>
                  <c:y val="0.80051250863234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BD-4452-9CAE-EFA7B70817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05762092842256"/>
                  <c:y val="0.84910591969948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BD-4452-9CAE-EFA7B70817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BD-4452-9CAE-EFA7B70817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80376"/>
        <c:axId val="1"/>
      </c:lineChart>
      <c:catAx>
        <c:axId val="19058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2276592148836128E-2"/>
              <c:y val="0.393862384438919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580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871857793967828"/>
          <c:y val="0.87723894715941086"/>
          <c:w val="0.43338981233067364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94782653983151"/>
          <c:y val="0.15601042500502643"/>
          <c:w val="0.72849960671926473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065814877477767"/>
                  <c:y val="0.73657380985979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B5-4C7F-B154-0CDC0760D0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-4.0834279999999996</c:v>
                </c:pt>
                <c:pt idx="4">
                  <c:v>-17.890884999999997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5-4C7F-B154-0CDC0760D04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5-4C7F-B154-0CDC0760D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305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779130615932591"/>
                  <c:y val="0.61892660411830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B5-4C7F-B154-0CDC0760D04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246254055032127"/>
                  <c:y val="0.537085069689435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B5-4C7F-B154-0CDC0760D0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C7F-B154-0CDC0760D0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30504"/>
        <c:axId val="1"/>
      </c:lineChart>
      <c:catAx>
        <c:axId val="19173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432276804613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305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65955289301678"/>
          <c:y val="0.88491159101211714"/>
          <c:w val="0.45193957083509945"/>
          <c:h val="7.92839864779642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76191686379861E-2"/>
          <c:y val="0.18414345246494923"/>
          <c:w val="0.78498358923680578"/>
          <c:h val="0.56521809714935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238958043607049"/>
                  <c:y val="0.72122852215438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ED-46C3-B7E5-5224A939BC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87439412662154"/>
                  <c:y val="0.68286530289085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ED-46C3-B7E5-5224A939BC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0.376</c:v>
                </c:pt>
                <c:pt idx="4">
                  <c:v>4.3955590000000004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D-46C3-B7E5-5224A939BC3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D-46C3-B7E5-5224A939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387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55636361818375"/>
                  <c:y val="0.63682943977461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ED-46C3-B7E5-5224A939BC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597332615631518"/>
                  <c:y val="0.6035813164128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ED-46C3-B7E5-5224A939BC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ED-46C3-B7E5-5224A939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38704"/>
        <c:axId val="1"/>
      </c:lineChart>
      <c:catAx>
        <c:axId val="19173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9437863947939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3870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1831197864896"/>
          <c:y val="0.87468139920850874"/>
          <c:w val="0.45221880684294247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680170314976672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4421845429644"/>
          <c:y val="0.16793934860882984"/>
          <c:w val="0.8720547681144617"/>
          <c:h val="0.5852431845459221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4142867212641"/>
                  <c:y val="0.45547186971182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0-4158-A58A-56E1AA2158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13163488279905"/>
                  <c:y val="0.46819454763673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0-4158-A58A-56E1AA2158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989949328437915"/>
                  <c:y val="0.46819454763673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0-4158-A58A-56E1AA2158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01769302079754"/>
                  <c:y val="0.562342364281081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0-4158-A58A-56E1AA2158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-105.02859299999997</c:v>
                </c:pt>
                <c:pt idx="4">
                  <c:v>-4.1879198699999733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0-4158-A58A-56E1AA2158B9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28639594841232"/>
                  <c:y val="0.46056094088179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0-4158-A58A-56E1AA2158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0-4158-A58A-56E1AA2158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7503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121224576108351"/>
                  <c:y val="0.5928767913008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C0-4158-A58A-56E1AA2158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37075093664401"/>
                  <c:y val="0.5776095777909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C0-4158-A58A-56E1AA2158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30357520474036"/>
                  <c:y val="0.59542132688585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C0-4158-A58A-56E1AA2158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24983461921738"/>
                  <c:y val="0.45292733412684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C0-4158-A58A-56E1AA2158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65068619410076"/>
                  <c:y val="0.4783726899766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C0-4158-A58A-56E1AA2158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C0-4158-A58A-56E1AA2158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50376"/>
        <c:axId val="1"/>
      </c:lineChart>
      <c:catAx>
        <c:axId val="18875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40203662242719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750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71411781605712"/>
          <c:y val="0.8778647768188832"/>
          <c:w val="0.45117891477736638"/>
          <c:h val="8.65142098893971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2528099321"/>
          <c:y val="0.18877586291727419"/>
          <c:w val="0.8434352100875393"/>
          <c:h val="0.581633739799168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23316912735867"/>
                  <c:y val="0.19897996361550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8-4B4F-B741-D6CC983615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3.2702499999999999</c:v>
                </c:pt>
                <c:pt idx="4">
                  <c:v>17.754318999999999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B4F-B741-D6CC9836150D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70707143360632041"/>
                  <c:y val="0.7219401243998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8-4B4F-B741-D6CC983615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8-4B4F-B741-D6CC983615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35424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161684144591415"/>
                  <c:y val="0.64030731881399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8-4B4F-B741-D6CC9836150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878878176785535"/>
                  <c:y val="0.66581757055957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8-4B4F-B741-D6CC9836150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8-4B4F-B741-D6CC983615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35424"/>
        <c:axId val="1"/>
      </c:lineChart>
      <c:catAx>
        <c:axId val="1917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3674279674819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3542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59966218958614"/>
          <c:y val="0.87755266004786903"/>
          <c:w val="0.44612840453732122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7391326066134091"/>
          <c:w val="0.77815764498257267"/>
          <c:h val="0.62915679592190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7-46D9-92B7-16036AB37C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3968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FC7-46D9-92B7-16036AB37C2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FC7-46D9-92B7-16036AB37C2D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FC7-46D9-92B7-16036AB37C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7-46D9-92B7-16036AB37C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39688"/>
        <c:axId val="1"/>
      </c:lineChart>
      <c:catAx>
        <c:axId val="19173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45013343456960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39688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35181026674681"/>
          <c:y val="0.90025687871752946"/>
          <c:w val="0.34641667090232953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50247432146767E-2"/>
          <c:y val="0.16112552090683058"/>
          <c:w val="0.8566560039062534"/>
          <c:h val="0.6163690561673994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0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4-4A48-AE2F-CAE560E64E6F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283334180465905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A4-4A48-AE2F-CAE560E64E6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4-4A48-AE2F-CAE560E64E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93056"/>
        <c:axId val="1"/>
      </c:barChart>
      <c:catAx>
        <c:axId val="19119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5358374572024464E-2"/>
              <c:y val="0.421995411898841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30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85345134306619"/>
          <c:y val="0.86956630330670459"/>
          <c:w val="0.46587069535140863"/>
          <c:h val="8.4399082379768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8877586291727419"/>
          <c:w val="0.85353623056762962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3">
                  <c:v>1.542486</c:v>
                </c:pt>
                <c:pt idx="4">
                  <c:v>2.473363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9-49A6-87BB-3D7A6637C89F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9-49A6-87BB-3D7A6637C8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94040"/>
        <c:axId val="1"/>
      </c:barChart>
      <c:catAx>
        <c:axId val="19119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28572229325703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404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9660074931524"/>
          <c:y val="0.86224650900052247"/>
          <c:w val="0.47138095573754696"/>
          <c:h val="9.18369062840793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1239902110362"/>
          <c:y val="0.13043494549600571"/>
          <c:w val="0.76791872860122312"/>
          <c:h val="0.68542285084175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968997447771"/>
                  <c:y val="0.78260967297603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CF-40B9-A3A3-2DC4967B4F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9626464532504"/>
                  <c:y val="0.78772476887783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CF-40B9-A3A3-2DC4967B4F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010263080490656"/>
                  <c:y val="0.7800521250251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CF-40B9-A3A3-2DC4967B4F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F-40B9-A3A3-2DC4967B4F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19830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5CF-40B9-A3A3-2DC4967B4FA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5CF-40B9-A3A3-2DC4967B4FA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F-40B9-A3A3-2DC4967B4F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198304"/>
        <c:axId val="1"/>
      </c:lineChart>
      <c:catAx>
        <c:axId val="19119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2423235207607197E-2"/>
              <c:y val="0.4245529598497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983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49179461840289"/>
          <c:y val="0.90281442666843159"/>
          <c:w val="0.31228694963116405"/>
          <c:h val="7.4168890576160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5668874706582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977644650839"/>
          <c:y val="0.15601042500502643"/>
          <c:w val="0.79089424896142391"/>
          <c:h val="0.621484152069203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956205755917266"/>
                  <c:y val="0.67263511108724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11-4644-AD6E-8555AB85C1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-3.3663780000000001</c:v>
                </c:pt>
                <c:pt idx="4">
                  <c:v>-5.8972879999999996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1-4644-AD6E-8555AB85C182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1-4644-AD6E-8555AB85C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373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C11-4644-AD6E-8555AB85C182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11-4644-AD6E-8555AB85C18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C11-4644-AD6E-8555AB85C182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C11-4644-AD6E-8555AB85C18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DC11-4644-AD6E-8555AB85C182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080983924379764"/>
                  <c:y val="0.44245579550605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11-4644-AD6E-8555AB85C1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11-4644-AD6E-8555AB85C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37392"/>
        <c:axId val="1"/>
      </c:lineChart>
      <c:catAx>
        <c:axId val="19173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2512692335482354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3739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83662803300145"/>
          <c:y val="0.86700875535580246"/>
          <c:w val="0.48398006279728928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566555872836791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37275305030228E-2"/>
          <c:y val="0.18414345246494923"/>
          <c:w val="0.79010304742748072"/>
          <c:h val="0.5601030012475539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597332615631518"/>
                  <c:y val="0.57033319305116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7D-43B6-A57A-44A9E50D34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D-43B6-A57A-44A9E50D340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D-43B6-A57A-44A9E50D3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452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385715011827922"/>
                  <c:y val="0.675192659038147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7D-43B6-A57A-44A9E50D340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14738190208197"/>
                  <c:y val="0.6803077549399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7D-43B6-A57A-44A9E50D34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D-43B6-A57A-44A9E50D34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45264"/>
        <c:axId val="1"/>
      </c:lineChart>
      <c:catAx>
        <c:axId val="19174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945402444907915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4526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31075794478419"/>
          <c:y val="0.84654837174858599"/>
          <c:w val="0.50682636087680732"/>
          <c:h val="8.69566303306704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2996666901628285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1020480090292"/>
          <c:y val="0.19132688809183193"/>
          <c:w val="0.85185272715428129"/>
          <c:h val="0.5739806642754957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B-4A6C-9BAF-DB66F4403896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205476811446192"/>
                  <c:y val="0.53826631183168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EB-4A6C-9BAF-DB66F44038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B-4A6C-9BAF-DB66F4403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4329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8855289605948822"/>
                  <c:y val="0.48979683351508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EB-4A6C-9BAF-DB66F44038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542177494115858"/>
                  <c:y val="0.5229601607843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EB-4A6C-9BAF-DB66F44038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B-4A6C-9BAF-DB66F44038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43296"/>
        <c:axId val="1"/>
      </c:lineChart>
      <c:catAx>
        <c:axId val="191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525255120022573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4329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3471109893604"/>
          <c:y val="0.86479753417508021"/>
          <c:w val="0.47138095573754696"/>
          <c:h val="8.41838307604060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395936430061156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6699657619571"/>
          <c:y val="0.13043494549600571"/>
          <c:w val="0.79351601955459716"/>
          <c:h val="0.64194453567642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023933300392377"/>
                  <c:y val="0.69309549469446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FA-4A19-830F-AB8DA2A5C0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A-4A19-830F-AB8DA2A5C0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03777016932379"/>
                  <c:y val="0.19948874017036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FA-4A19-830F-AB8DA2A5C0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A-4A19-830F-AB8DA2A5C0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4493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658744449545755"/>
                  <c:y val="0.66496246723453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A-4A19-830F-AB8DA2A5C0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77832762699283"/>
                  <c:y val="0.12020475369239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A-4A19-830F-AB8DA2A5C0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FA-4A19-830F-AB8DA2A5C0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1744936"/>
        <c:axId val="1"/>
      </c:lineChart>
      <c:catAx>
        <c:axId val="1917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3.4129721271165474E-2"/>
              <c:y val="0.40665012419342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74493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252586601251365"/>
          <c:y val="0.90537197461933361"/>
          <c:w val="0.27303777016932379"/>
          <c:h val="6.6496246723453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691780821917809"/>
          <c:y val="3.836321926353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890410958905"/>
          <c:y val="0.15601042500502643"/>
          <c:w val="0.73287671232876717"/>
          <c:h val="0.6189266041183014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9-469C-9F5C-2CA4AAAE2D6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849315068493145"/>
                  <c:y val="0.56521809714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E9-469C-9F5C-2CA4AAAE2D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9-469C-9F5C-2CA4AAAE2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48735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123287671232879"/>
                  <c:y val="0.718670974203482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E9-469C-9F5C-2CA4AAAE2D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86301369863006"/>
                  <c:y val="0.74168890576160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E9-469C-9F5C-2CA4AAAE2D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9-469C-9F5C-2CA4AAAE2D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487352"/>
        <c:axId val="1"/>
      </c:lineChart>
      <c:catAx>
        <c:axId val="19248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7.1917808219178078E-2"/>
              <c:y val="0.416880315997037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2487352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9315068493156"/>
          <c:y val="0.86445120740490045"/>
          <c:w val="0.45890410958904115"/>
          <c:h val="9.20717262324746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- 4Q</a:t>
            </a:r>
          </a:p>
        </c:rich>
      </c:tx>
      <c:layout>
        <c:manualLayout>
          <c:xMode val="edge"/>
          <c:yMode val="edge"/>
          <c:x val="0.39899030896356646"/>
          <c:y val="3.84615625385382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7823210768997"/>
          <c:y val="0.14615393764644535"/>
          <c:w val="0.87542177494115858"/>
          <c:h val="0.584615750585781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2528099321"/>
                  <c:y val="0.5589747088934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A06-A432-8807885DCD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33044549750174"/>
                  <c:y val="0.4256412920931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7B-4A06-A432-8807885DCD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050561616492089"/>
                  <c:y val="0.52307725052412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A06-A432-8807885DCD1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222296432645583"/>
                  <c:y val="0.51025672967794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A06-A432-8807885DCD1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71463158052647"/>
                  <c:y val="0.62307731312431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A06-A432-8807885DCD1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20629883459723"/>
                  <c:y val="0.75128252158611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A06-A432-8807885DCD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Input'!$Y$3:$Y$12</c:f>
              <c:numCache>
                <c:formatCode>_(* #,##0.0_);_(* \(#,##0.0\);_(* "-"??_);_(@_)</c:formatCode>
                <c:ptCount val="10"/>
                <c:pt idx="0">
                  <c:v>-24.647742999999998</c:v>
                </c:pt>
                <c:pt idx="1">
                  <c:v>-8.5025149999999989</c:v>
                </c:pt>
                <c:pt idx="2">
                  <c:v>-2.2058330000000002</c:v>
                </c:pt>
                <c:pt idx="3">
                  <c:v>-3.4243679999999999</c:v>
                </c:pt>
                <c:pt idx="4">
                  <c:v>1.3684529999999995</c:v>
                </c:pt>
                <c:pt idx="5">
                  <c:v>-8.8015270000000001</c:v>
                </c:pt>
                <c:pt idx="6">
                  <c:v>-4.0834279999999996</c:v>
                </c:pt>
                <c:pt idx="7">
                  <c:v>-3.3663780000000001</c:v>
                </c:pt>
                <c:pt idx="8">
                  <c:v>-51.365253999999993</c:v>
                </c:pt>
                <c:pt idx="9">
                  <c:v>-105.02859299999997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A06-A432-8807885DCD1D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747500176221215"/>
                  <c:y val="0.41538487541621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7B-4A06-A432-8807885DCD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670068266967645"/>
                  <c:y val="0.412820771246977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7B-4A06-A432-8807885DCD1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599405307351376"/>
                  <c:y val="0.4358977087701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7B-4A06-A432-8807885DCD1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5353623056762962"/>
                  <c:y val="0.54615418804724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7B-4A06-A432-8807885DCD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Input'!$AB$3:$AB$12</c:f>
              <c:numCache>
                <c:formatCode>_(* #,##0.0_);_(* \(#,##0.0\);_(* "-"??_);_(@_)</c:formatCode>
                <c:ptCount val="10"/>
                <c:pt idx="0">
                  <c:v>28.078257000000001</c:v>
                </c:pt>
                <c:pt idx="1">
                  <c:v>9.1272389999999994</c:v>
                </c:pt>
                <c:pt idx="2">
                  <c:v>5.4157469999999996</c:v>
                </c:pt>
                <c:pt idx="3">
                  <c:v>5.404592000000001</c:v>
                </c:pt>
                <c:pt idx="4">
                  <c:v>26.414453000000002</c:v>
                </c:pt>
                <c:pt idx="5">
                  <c:v>4.5422900000000013</c:v>
                </c:pt>
                <c:pt idx="6">
                  <c:v>41.380572000000001</c:v>
                </c:pt>
                <c:pt idx="7">
                  <c:v>0.38362199999999985</c:v>
                </c:pt>
                <c:pt idx="8">
                  <c:v>-18.031861999999997</c:v>
                </c:pt>
                <c:pt idx="9">
                  <c:v>102.71491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7B-4A06-A432-8807885DC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753984"/>
        <c:axId val="1"/>
      </c:barChart>
      <c:catAx>
        <c:axId val="188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1784523893438674E-2"/>
              <c:y val="0.389743833723854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753984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15527483008266"/>
          <c:y val="0.87692362587867201"/>
          <c:w val="0.28282857344252815"/>
          <c:h val="7.4359020907840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8449779961228594"/>
          <c:y val="3.8168033774734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3625613419683"/>
          <c:y val="0.17811749094875895"/>
          <c:w val="0.85860413775204858"/>
          <c:h val="0.5139961881664185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13983577259376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39-4DA3-B637-1B95A65269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507724128235967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9-4DA3-B637-1B95A65269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713878476044861"/>
                  <c:y val="0.61577761156570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39-4DA3-B637-1B95A652695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42850559548555"/>
                  <c:y val="0.6259557539056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39-4DA3-B637-1B95A652695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38600968495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39-4DA3-B637-1B95A652695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756499160479607"/>
                  <c:y val="0.2620871652531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39-4DA3-B637-1B95A65269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9-4DA3-B637-1B95A6526955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293267325168"/>
                  <c:y val="0.55216422194115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39-4DA3-B637-1B95A652695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327192100647608"/>
                  <c:y val="0.559797828696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39-4DA3-B637-1B95A65269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39-4DA3-B637-1B95A65269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752016"/>
        <c:axId val="1"/>
      </c:barChart>
      <c:catAx>
        <c:axId val="1887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1925057468778453E-2"/>
              <c:y val="0.39440301567225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8752016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93405574648272"/>
          <c:y val="0.91348827500863494"/>
          <c:w val="0.24190830865236287"/>
          <c:h val="7.3791531964485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275881627822644"/>
          <c:y val="3.8265377618366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4499015333106"/>
          <c:y val="0.13520433425156123"/>
          <c:w val="0.79310461672706711"/>
          <c:h val="0.69642987265426815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4-4BE3-80D7-03936AB8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06920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4-4BE3-80D7-03936AB8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980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068983298020586E-2"/>
              <c:y val="0.431123254500261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98069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551866384164686E-2"/>
          <c:y val="0.9056139369680043"/>
          <c:w val="0.80517360002508764"/>
          <c:h val="7.90817804112905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38100</xdr:rowOff>
    </xdr:from>
    <xdr:to>
      <xdr:col>5</xdr:col>
      <xdr:colOff>342900</xdr:colOff>
      <xdr:row>66</xdr:row>
      <xdr:rowOff>121920</xdr:rowOff>
    </xdr:to>
    <xdr:graphicFrame macro="">
      <xdr:nvGraphicFramePr>
        <xdr:cNvPr id="279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37</xdr:row>
      <xdr:rowOff>38100</xdr:rowOff>
    </xdr:from>
    <xdr:to>
      <xdr:col>15</xdr:col>
      <xdr:colOff>30480</xdr:colOff>
      <xdr:row>66</xdr:row>
      <xdr:rowOff>121920</xdr:rowOff>
    </xdr:to>
    <xdr:graphicFrame macro="">
      <xdr:nvGraphicFramePr>
        <xdr:cNvPr id="279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0.16103</cdr:x>
      <cdr:y>0.10464</cdr:y>
    </cdr:from>
    <cdr:to>
      <cdr:x>0.18153</cdr:x>
      <cdr:y>0.16853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746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345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3450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3450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345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0.17494</cdr:x>
      <cdr:y>0.10464</cdr:y>
    </cdr:from>
    <cdr:to>
      <cdr:x>0.19544</cdr:x>
      <cdr:y>0.16853</cdr:y>
    </cdr:to>
    <cdr:sp macro="" textlink="">
      <cdr:nvSpPr>
        <cdr:cNvPr id="348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9965" y="310032"/>
          <a:ext cx="91692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556260</xdr:colOff>
      <xdr:row>16</xdr:row>
      <xdr:rowOff>137160</xdr:rowOff>
    </xdr:from>
    <xdr:to>
      <xdr:col>3</xdr:col>
      <xdr:colOff>60960</xdr:colOff>
      <xdr:row>17</xdr:row>
      <xdr:rowOff>60960</xdr:rowOff>
    </xdr:to>
    <xdr:sp macro="" textlink="">
      <xdr:nvSpPr>
        <xdr:cNvPr id="3080" name="Line 8"/>
        <xdr:cNvSpPr>
          <a:spLocks noChangeShapeType="1"/>
        </xdr:cNvSpPr>
      </xdr:nvSpPr>
      <xdr:spPr bwMode="auto">
        <a:xfrm flipH="1" flipV="1">
          <a:off x="1775460" y="3063240"/>
          <a:ext cx="11430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91440</xdr:rowOff>
    </xdr:from>
    <xdr:to>
      <xdr:col>7</xdr:col>
      <xdr:colOff>198120</xdr:colOff>
      <xdr:row>22</xdr:row>
      <xdr:rowOff>45720</xdr:rowOff>
    </xdr:to>
    <xdr:graphicFrame macro="">
      <xdr:nvGraphicFramePr>
        <xdr:cNvPr id="136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136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136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76200</xdr:rowOff>
    </xdr:from>
    <xdr:to>
      <xdr:col>14</xdr:col>
      <xdr:colOff>563880</xdr:colOff>
      <xdr:row>22</xdr:row>
      <xdr:rowOff>38100</xdr:rowOff>
    </xdr:to>
    <xdr:graphicFrame macro="">
      <xdr:nvGraphicFramePr>
        <xdr:cNvPr id="136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0.85861</cdr:x>
      <cdr:y>0.54846</cdr:y>
    </cdr:from>
    <cdr:to>
      <cdr:x>0.88864</cdr:x>
      <cdr:y>0.55955</cdr:y>
    </cdr:to>
    <cdr:sp macro="" textlink="">
      <cdr:nvSpPr>
        <cdr:cNvPr id="25190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307" y="1639911"/>
          <a:ext cx="136137" cy="33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99060</xdr:rowOff>
    </xdr:from>
    <xdr:to>
      <xdr:col>7</xdr:col>
      <xdr:colOff>198120</xdr:colOff>
      <xdr:row>22</xdr:row>
      <xdr:rowOff>60960</xdr:rowOff>
    </xdr:to>
    <xdr:graphicFrame macro="">
      <xdr:nvGraphicFramePr>
        <xdr:cNvPr id="340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340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579120</xdr:colOff>
      <xdr:row>42</xdr:row>
      <xdr:rowOff>0</xdr:rowOff>
    </xdr:to>
    <xdr:graphicFrame macro="">
      <xdr:nvGraphicFramePr>
        <xdr:cNvPr id="340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76200</xdr:rowOff>
    </xdr:from>
    <xdr:to>
      <xdr:col>14</xdr:col>
      <xdr:colOff>579120</xdr:colOff>
      <xdr:row>22</xdr:row>
      <xdr:rowOff>38100</xdr:rowOff>
    </xdr:to>
    <xdr:graphicFrame macro="">
      <xdr:nvGraphicFramePr>
        <xdr:cNvPr id="340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60960</xdr:rowOff>
    </xdr:from>
    <xdr:to>
      <xdr:col>7</xdr:col>
      <xdr:colOff>198120</xdr:colOff>
      <xdr:row>22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22860</xdr:rowOff>
    </xdr:from>
    <xdr:to>
      <xdr:col>15</xdr:col>
      <xdr:colOff>7620</xdr:colOff>
      <xdr:row>41</xdr:row>
      <xdr:rowOff>144780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7620</xdr:rowOff>
    </xdr:from>
    <xdr:to>
      <xdr:col>15</xdr:col>
      <xdr:colOff>7620</xdr:colOff>
      <xdr:row>21</xdr:row>
      <xdr:rowOff>137160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0.36013</cdr:x>
      <cdr:y>0.63958</cdr:y>
    </cdr:from>
    <cdr:to>
      <cdr:x>0.39308</cdr:x>
      <cdr:y>0.71841</cdr:y>
    </cdr:to>
    <cdr:sp macro="" textlink="">
      <cdr:nvSpPr>
        <cdr:cNvPr id="24576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27492" y="1907912"/>
          <a:ext cx="149162" cy="2354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0.85347</cdr:x>
      <cdr:y>0.47372</cdr:y>
    </cdr:from>
    <cdr:to>
      <cdr:x>0.90351</cdr:x>
      <cdr:y>0.52989</cdr:y>
    </cdr:to>
    <cdr:sp macro="" textlink="">
      <cdr:nvSpPr>
        <cdr:cNvPr id="24576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889857" y="1383128"/>
          <a:ext cx="167781" cy="2265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0.51489</cdr:x>
      <cdr:y>0.6391</cdr:y>
    </cdr:from>
    <cdr:to>
      <cdr:x>0.54858</cdr:x>
      <cdr:y>0.71769</cdr:y>
    </cdr:to>
    <cdr:sp macro="" textlink="">
      <cdr:nvSpPr>
        <cdr:cNvPr id="24576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27999" y="1906472"/>
          <a:ext cx="152476" cy="2347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4</xdr:row>
      <xdr:rowOff>22860</xdr:rowOff>
    </xdr:from>
    <xdr:to>
      <xdr:col>15</xdr:col>
      <xdr:colOff>121920</xdr:colOff>
      <xdr:row>21</xdr:row>
      <xdr:rowOff>160020</xdr:rowOff>
    </xdr:to>
    <xdr:graphicFrame macro="">
      <xdr:nvGraphicFramePr>
        <xdr:cNvPr id="3491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23</xdr:row>
      <xdr:rowOff>160020</xdr:rowOff>
    </xdr:from>
    <xdr:to>
      <xdr:col>7</xdr:col>
      <xdr:colOff>220980</xdr:colOff>
      <xdr:row>41</xdr:row>
      <xdr:rowOff>121920</xdr:rowOff>
    </xdr:to>
    <xdr:graphicFrame macro="">
      <xdr:nvGraphicFramePr>
        <xdr:cNvPr id="3491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</xdr:row>
      <xdr:rowOff>160020</xdr:rowOff>
    </xdr:from>
    <xdr:to>
      <xdr:col>7</xdr:col>
      <xdr:colOff>289560</xdr:colOff>
      <xdr:row>21</xdr:row>
      <xdr:rowOff>99060</xdr:rowOff>
    </xdr:to>
    <xdr:graphicFrame macro="">
      <xdr:nvGraphicFramePr>
        <xdr:cNvPr id="3491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7620</xdr:colOff>
      <xdr:row>22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259080</xdr:colOff>
      <xdr:row>41</xdr:row>
      <xdr:rowOff>7620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22860</xdr:rowOff>
    </xdr:from>
    <xdr:to>
      <xdr:col>7</xdr:col>
      <xdr:colOff>259080</xdr:colOff>
      <xdr:row>21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449580</xdr:colOff>
      <xdr:row>23</xdr:row>
      <xdr:rowOff>45720</xdr:rowOff>
    </xdr:from>
    <xdr:to>
      <xdr:col>15</xdr:col>
      <xdr:colOff>99060</xdr:colOff>
      <xdr:row>41</xdr:row>
      <xdr:rowOff>22860</xdr:rowOff>
    </xdr:to>
    <xdr:graphicFrame macro="">
      <xdr:nvGraphicFramePr>
        <xdr:cNvPr id="1129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137160</xdr:rowOff>
    </xdr:from>
    <xdr:ext cx="281940" cy="28956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924800" y="306324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76200</xdr:rowOff>
    </xdr:from>
    <xdr:to>
      <xdr:col>7</xdr:col>
      <xdr:colOff>213360</xdr:colOff>
      <xdr:row>22</xdr:row>
      <xdr:rowOff>38100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22860</xdr:rowOff>
    </xdr:from>
    <xdr:to>
      <xdr:col>7</xdr:col>
      <xdr:colOff>259080</xdr:colOff>
      <xdr:row>41</xdr:row>
      <xdr:rowOff>160020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22860</xdr:rowOff>
    </xdr:from>
    <xdr:to>
      <xdr:col>14</xdr:col>
      <xdr:colOff>579120</xdr:colOff>
      <xdr:row>41</xdr:row>
      <xdr:rowOff>144780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45720</xdr:rowOff>
    </xdr:from>
    <xdr:to>
      <xdr:col>14</xdr:col>
      <xdr:colOff>579120</xdr:colOff>
      <xdr:row>22</xdr:row>
      <xdr:rowOff>7620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0.85997</cdr:x>
      <cdr:y>0.6755</cdr:y>
    </cdr:from>
    <cdr:to>
      <cdr:x>0.89902</cdr:x>
      <cdr:y>0.70901</cdr:y>
    </cdr:to>
    <cdr:sp macro="" textlink="">
      <cdr:nvSpPr>
        <cdr:cNvPr id="24780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0608" y="2015206"/>
          <a:ext cx="174955" cy="1000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0.36895</cdr:x>
      <cdr:y>0.72685</cdr:y>
    </cdr:from>
    <cdr:to>
      <cdr:x>0.39042</cdr:x>
      <cdr:y>0.78784</cdr:y>
    </cdr:to>
    <cdr:sp macro="" textlink="">
      <cdr:nvSpPr>
        <cdr:cNvPr id="24781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07569" y="2211563"/>
          <a:ext cx="182182" cy="9622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129540</xdr:rowOff>
    </xdr:from>
    <xdr:to>
      <xdr:col>7</xdr:col>
      <xdr:colOff>198120</xdr:colOff>
      <xdr:row>22</xdr:row>
      <xdr:rowOff>91440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4</xdr:row>
      <xdr:rowOff>106680</xdr:rowOff>
    </xdr:from>
    <xdr:to>
      <xdr:col>14</xdr:col>
      <xdr:colOff>594360</xdr:colOff>
      <xdr:row>22</xdr:row>
      <xdr:rowOff>68580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138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8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8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138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04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04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604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532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532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53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327660</xdr:colOff>
      <xdr:row>4</xdr:row>
      <xdr:rowOff>7620</xdr:rowOff>
    </xdr:from>
    <xdr:to>
      <xdr:col>14</xdr:col>
      <xdr:colOff>579120</xdr:colOff>
      <xdr:row>21</xdr:row>
      <xdr:rowOff>137160</xdr:rowOff>
    </xdr:to>
    <xdr:graphicFrame macro="">
      <xdr:nvGraphicFramePr>
        <xdr:cNvPr id="353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675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198120</xdr:colOff>
      <xdr:row>22</xdr:row>
      <xdr:rowOff>0</xdr:rowOff>
    </xdr:to>
    <xdr:graphicFrame macro="">
      <xdr:nvGraphicFramePr>
        <xdr:cNvPr id="675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675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675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365760</xdr:colOff>
      <xdr:row>14</xdr:row>
      <xdr:rowOff>99060</xdr:rowOff>
    </xdr:from>
    <xdr:to>
      <xdr:col>12</xdr:col>
      <xdr:colOff>365760</xdr:colOff>
      <xdr:row>15</xdr:row>
      <xdr:rowOff>7620</xdr:rowOff>
    </xdr:to>
    <xdr:sp macro="" textlink="">
      <xdr:nvSpPr>
        <xdr:cNvPr id="67593" name="Line 9"/>
        <xdr:cNvSpPr>
          <a:spLocks noChangeShapeType="1"/>
        </xdr:cNvSpPr>
      </xdr:nvSpPr>
      <xdr:spPr bwMode="auto">
        <a:xfrm flipV="1">
          <a:off x="7680960" y="268986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7</xdr:col>
      <xdr:colOff>198120</xdr:colOff>
      <xdr:row>21</xdr:row>
      <xdr:rowOff>160020</xdr:rowOff>
    </xdr:to>
    <xdr:graphicFrame macro="">
      <xdr:nvGraphicFramePr>
        <xdr:cNvPr id="3348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3348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3348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</xdr:row>
      <xdr:rowOff>30480</xdr:rowOff>
    </xdr:from>
    <xdr:to>
      <xdr:col>15</xdr:col>
      <xdr:colOff>7620</xdr:colOff>
      <xdr:row>21</xdr:row>
      <xdr:rowOff>160020</xdr:rowOff>
    </xdr:to>
    <xdr:graphicFrame macro="">
      <xdr:nvGraphicFramePr>
        <xdr:cNvPr id="334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259080</xdr:colOff>
      <xdr:row>42</xdr:row>
      <xdr:rowOff>7620</xdr:rowOff>
    </xdr:to>
    <xdr:graphicFrame macro="">
      <xdr:nvGraphicFramePr>
        <xdr:cNvPr id="130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24</xdr:row>
      <xdr:rowOff>38100</xdr:rowOff>
    </xdr:from>
    <xdr:to>
      <xdr:col>14</xdr:col>
      <xdr:colOff>601980</xdr:colOff>
      <xdr:row>42</xdr:row>
      <xdr:rowOff>0</xdr:rowOff>
    </xdr:to>
    <xdr:graphicFrame macro="">
      <xdr:nvGraphicFramePr>
        <xdr:cNvPr id="130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4</xdr:row>
      <xdr:rowOff>160020</xdr:rowOff>
    </xdr:from>
    <xdr:to>
      <xdr:col>14</xdr:col>
      <xdr:colOff>594360</xdr:colOff>
      <xdr:row>22</xdr:row>
      <xdr:rowOff>121920</xdr:rowOff>
    </xdr:to>
    <xdr:graphicFrame macro="">
      <xdr:nvGraphicFramePr>
        <xdr:cNvPr id="130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480060</xdr:colOff>
      <xdr:row>16</xdr:row>
      <xdr:rowOff>137160</xdr:rowOff>
    </xdr:from>
    <xdr:to>
      <xdr:col>14</xdr:col>
      <xdr:colOff>22860</xdr:colOff>
      <xdr:row>17</xdr:row>
      <xdr:rowOff>76200</xdr:rowOff>
    </xdr:to>
    <xdr:sp macro="" textlink="">
      <xdr:nvSpPr>
        <xdr:cNvPr id="130055" name="Line 7"/>
        <xdr:cNvSpPr>
          <a:spLocks noChangeShapeType="1"/>
        </xdr:cNvSpPr>
      </xdr:nvSpPr>
      <xdr:spPr bwMode="auto">
        <a:xfrm flipH="1" flipV="1">
          <a:off x="8404860" y="3063240"/>
          <a:ext cx="152400" cy="106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0.11979</cdr:x>
      <cdr:y>0.72902</cdr:y>
    </cdr:from>
    <cdr:to>
      <cdr:x>0.2135</cdr:x>
      <cdr:y>0.84883</cdr:y>
    </cdr:to>
    <cdr:sp macro="" textlink="">
      <cdr:nvSpPr>
        <cdr:cNvPr id="51228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272" y="2175066"/>
          <a:ext cx="41916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0.21228</cdr:x>
      <cdr:y>0.72902</cdr:y>
    </cdr:from>
    <cdr:to>
      <cdr:x>0.32307</cdr:x>
      <cdr:y>0.84642</cdr:y>
    </cdr:to>
    <cdr:sp macro="" textlink="">
      <cdr:nvSpPr>
        <cdr:cNvPr id="51229" name="Text Box 2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975" y="2175066"/>
          <a:ext cx="495570" cy="350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0.3016</cdr:x>
      <cdr:y>0.73191</cdr:y>
    </cdr:from>
    <cdr:to>
      <cdr:x>0.38847</cdr:x>
      <cdr:y>0.79821</cdr:y>
    </cdr:to>
    <cdr:sp macro="" textlink="">
      <cdr:nvSpPr>
        <cdr:cNvPr id="51230" name="Text Box 3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488" y="2183707"/>
          <a:ext cx="388597" cy="198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0.37823</cdr:x>
      <cdr:y>0.71986</cdr:y>
    </cdr:from>
    <cdr:to>
      <cdr:x>0.48389</cdr:x>
      <cdr:y>0.83967</cdr:y>
    </cdr:to>
    <cdr:sp macro="" textlink="">
      <cdr:nvSpPr>
        <cdr:cNvPr id="51231" name="Text Box 3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9239" y="2147702"/>
          <a:ext cx="472648" cy="357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0.47023</cdr:x>
      <cdr:y>0.72299</cdr:y>
    </cdr:from>
    <cdr:to>
      <cdr:x>0.58273</cdr:x>
      <cdr:y>0.84039</cdr:y>
    </cdr:to>
    <cdr:sp macro="" textlink="">
      <cdr:nvSpPr>
        <cdr:cNvPr id="51232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0759" y="2157063"/>
          <a:ext cx="503212" cy="350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0.57077</cdr:x>
      <cdr:y>0.72902</cdr:y>
    </cdr:from>
    <cdr:to>
      <cdr:x>0.64569</cdr:x>
      <cdr:y>0.79796</cdr:y>
    </cdr:to>
    <cdr:sp macro="" textlink="">
      <cdr:nvSpPr>
        <cdr:cNvPr id="51233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0484" y="2175066"/>
          <a:ext cx="335110" cy="205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0.65692</cdr:x>
      <cdr:y>0.72902</cdr:y>
    </cdr:from>
    <cdr:to>
      <cdr:x>0.71475</cdr:x>
      <cdr:y>0.84883</cdr:y>
    </cdr:to>
    <cdr:sp macro="" textlink="">
      <cdr:nvSpPr>
        <cdr:cNvPr id="51234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5806" y="2175066"/>
          <a:ext cx="258701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0.81164</cdr:x>
      <cdr:y>0.7295</cdr:y>
    </cdr:from>
    <cdr:to>
      <cdr:x>0.88143</cdr:x>
      <cdr:y>0.84931</cdr:y>
    </cdr:to>
    <cdr:sp macro="" textlink="">
      <cdr:nvSpPr>
        <cdr:cNvPr id="51235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7859" y="2176506"/>
          <a:ext cx="312187" cy="3578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0.91413</cdr:x>
      <cdr:y>0.74734</cdr:y>
    </cdr:from>
    <cdr:to>
      <cdr:x>0.97368</cdr:x>
      <cdr:y>0.81363</cdr:y>
    </cdr:to>
    <cdr:sp macro="" textlink="">
      <cdr:nvSpPr>
        <cdr:cNvPr id="51236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86316" y="2229792"/>
          <a:ext cx="266342" cy="198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0.10429</cdr:x>
      <cdr:y>0.74611</cdr:y>
    </cdr:from>
    <cdr:to>
      <cdr:x>0.19681</cdr:x>
      <cdr:y>0.86639</cdr:y>
    </cdr:to>
    <cdr:sp macro="" textlink="">
      <cdr:nvSpPr>
        <cdr:cNvPr id="491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79" y="2220437"/>
          <a:ext cx="419479" cy="358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0.19656</cdr:x>
      <cdr:y>0.74611</cdr:y>
    </cdr:from>
    <cdr:to>
      <cdr:x>0.31423</cdr:x>
      <cdr:y>0.86374</cdr:y>
    </cdr:to>
    <cdr:sp macro="" textlink="">
      <cdr:nvSpPr>
        <cdr:cNvPr id="491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651" y="2220437"/>
          <a:ext cx="533480" cy="35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0.28591</cdr:x>
      <cdr:y>0.74274</cdr:y>
    </cdr:from>
    <cdr:to>
      <cdr:x>0.37159</cdr:x>
      <cdr:y>0.80927</cdr:y>
    </cdr:to>
    <cdr:sp macro="" textlink="">
      <cdr:nvSpPr>
        <cdr:cNvPr id="4915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3742" y="2210382"/>
          <a:ext cx="388489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0.37257</cdr:x>
      <cdr:y>0.74274</cdr:y>
    </cdr:from>
    <cdr:to>
      <cdr:x>0.47681</cdr:x>
      <cdr:y>0.86302</cdr:y>
    </cdr:to>
    <cdr:sp macro="" textlink="">
      <cdr:nvSpPr>
        <cdr:cNvPr id="4916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6658" y="2210382"/>
          <a:ext cx="472606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0.47949</cdr:x>
      <cdr:y>0.74274</cdr:y>
    </cdr:from>
    <cdr:to>
      <cdr:x>0.57372</cdr:x>
      <cdr:y>0.86302</cdr:y>
    </cdr:to>
    <cdr:sp macro="" textlink="">
      <cdr:nvSpPr>
        <cdr:cNvPr id="4916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1438" y="2210382"/>
          <a:ext cx="427227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0.57592</cdr:x>
      <cdr:y>0.74611</cdr:y>
    </cdr:from>
    <cdr:to>
      <cdr:x>0.6516</cdr:x>
      <cdr:y>0.81505</cdr:y>
    </cdr:to>
    <cdr:sp macro="" textlink="">
      <cdr:nvSpPr>
        <cdr:cNvPr id="4916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8626" y="2220437"/>
          <a:ext cx="343110" cy="205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0.66942</cdr:x>
      <cdr:y>0.74274</cdr:y>
    </cdr:from>
    <cdr:to>
      <cdr:x>0.72654</cdr:x>
      <cdr:y>0.86302</cdr:y>
    </cdr:to>
    <cdr:sp macro="" textlink="">
      <cdr:nvSpPr>
        <cdr:cNvPr id="4916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2533" y="2210382"/>
          <a:ext cx="258992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</cdr:x>
      <cdr:y>0.74249</cdr:y>
    </cdr:from>
    <cdr:to>
      <cdr:x>0.87545</cdr:x>
      <cdr:y>0.85748</cdr:y>
    </cdr:to>
    <cdr:sp macro="" textlink="">
      <cdr:nvSpPr>
        <cdr:cNvPr id="4916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4441" y="2209664"/>
          <a:ext cx="282235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0.91915</cdr:x>
      <cdr:y>0.76805</cdr:y>
    </cdr:from>
    <cdr:to>
      <cdr:x>0.97798</cdr:x>
      <cdr:y>0.83458</cdr:y>
    </cdr:to>
    <cdr:sp macro="" textlink="">
      <cdr:nvSpPr>
        <cdr:cNvPr id="4916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4794" y="2285792"/>
          <a:ext cx="266740" cy="198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0.74119</cdr:x>
      <cdr:y>0.74274</cdr:y>
    </cdr:from>
    <cdr:to>
      <cdr:x>0.81003</cdr:x>
      <cdr:y>0.86302</cdr:y>
    </cdr:to>
    <cdr:sp macro="" textlink="">
      <cdr:nvSpPr>
        <cdr:cNvPr id="49167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933" y="2210382"/>
          <a:ext cx="312119" cy="358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0.16409</cdr:x>
      <cdr:y>0.52821</cdr:y>
    </cdr:from>
    <cdr:to>
      <cdr:x>0.19095</cdr:x>
      <cdr:y>0.62273</cdr:y>
    </cdr:to>
    <cdr:sp macro="" textlink="">
      <cdr:nvSpPr>
        <cdr:cNvPr id="27443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41446" y="1583296"/>
          <a:ext cx="121749" cy="2837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23</xdr:row>
      <xdr:rowOff>91440</xdr:rowOff>
    </xdr:from>
    <xdr:to>
      <xdr:col>7</xdr:col>
      <xdr:colOff>266700</xdr:colOff>
      <xdr:row>41</xdr:row>
      <xdr:rowOff>45720</xdr:rowOff>
    </xdr:to>
    <xdr:graphicFrame macro="">
      <xdr:nvGraphicFramePr>
        <xdr:cNvPr id="788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160020</xdr:rowOff>
    </xdr:from>
    <xdr:to>
      <xdr:col>28</xdr:col>
      <xdr:colOff>601980</xdr:colOff>
      <xdr:row>31</xdr:row>
      <xdr:rowOff>30480</xdr:rowOff>
    </xdr:to>
    <xdr:sp macro="" textlink="">
      <xdr:nvSpPr>
        <xdr:cNvPr id="78856" name="Rectangle 8"/>
        <xdr:cNvSpPr>
          <a:spLocks noChangeArrowheads="1"/>
        </xdr:cNvSpPr>
      </xdr:nvSpPr>
      <xdr:spPr bwMode="auto">
        <a:xfrm>
          <a:off x="14554200" y="4930140"/>
          <a:ext cx="3116580" cy="54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563880</xdr:colOff>
      <xdr:row>36</xdr:row>
      <xdr:rowOff>144780</xdr:rowOff>
    </xdr:from>
    <xdr:ext cx="373380" cy="289560"/>
    <xdr:sp macro="" textlink="">
      <xdr:nvSpPr>
        <xdr:cNvPr id="78858" name="Text Box 10"/>
        <xdr:cNvSpPr txBox="1">
          <a:spLocks noChangeArrowheads="1"/>
        </xdr:cNvSpPr>
      </xdr:nvSpPr>
      <xdr:spPr bwMode="auto">
        <a:xfrm>
          <a:off x="563880" y="6423660"/>
          <a:ext cx="37338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144780</xdr:rowOff>
    </xdr:from>
    <xdr:to>
      <xdr:col>2</xdr:col>
      <xdr:colOff>266700</xdr:colOff>
      <xdr:row>39</xdr:row>
      <xdr:rowOff>7620</xdr:rowOff>
    </xdr:to>
    <xdr:sp macro="" textlink="">
      <xdr:nvSpPr>
        <xdr:cNvPr id="78859" name="Text Box 11"/>
        <xdr:cNvSpPr txBox="1">
          <a:spLocks noChangeArrowheads="1"/>
        </xdr:cNvSpPr>
      </xdr:nvSpPr>
      <xdr:spPr bwMode="auto">
        <a:xfrm>
          <a:off x="990600" y="6423660"/>
          <a:ext cx="495300" cy="3657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xdr:txBody>
    </xdr:sp>
    <xdr:clientData/>
  </xdr:twoCellAnchor>
  <xdr:oneCellAnchor>
    <xdr:from>
      <xdr:col>2</xdr:col>
      <xdr:colOff>144780</xdr:colOff>
      <xdr:row>36</xdr:row>
      <xdr:rowOff>137160</xdr:rowOff>
    </xdr:from>
    <xdr:ext cx="358140" cy="160020"/>
    <xdr:sp macro="" textlink="">
      <xdr:nvSpPr>
        <xdr:cNvPr id="78860" name="Text Box 12"/>
        <xdr:cNvSpPr txBox="1">
          <a:spLocks noChangeArrowheads="1"/>
        </xdr:cNvSpPr>
      </xdr:nvSpPr>
      <xdr:spPr bwMode="auto">
        <a:xfrm>
          <a:off x="1363980" y="6416040"/>
          <a:ext cx="35814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492692</xdr:colOff>
      <xdr:row>36</xdr:row>
      <xdr:rowOff>99060</xdr:rowOff>
    </xdr:from>
    <xdr:ext cx="401457" cy="258532"/>
    <xdr:sp macro="" textlink="">
      <xdr:nvSpPr>
        <xdr:cNvPr id="78861" name="Text Box 13"/>
        <xdr:cNvSpPr txBox="1">
          <a:spLocks noChangeArrowheads="1"/>
        </xdr:cNvSpPr>
      </xdr:nvSpPr>
      <xdr:spPr bwMode="auto">
        <a:xfrm>
          <a:off x="1711892" y="6377940"/>
          <a:ext cx="401457" cy="2585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327660</xdr:colOff>
      <xdr:row>36</xdr:row>
      <xdr:rowOff>99060</xdr:rowOff>
    </xdr:from>
    <xdr:ext cx="381000" cy="289560"/>
    <xdr:sp macro="" textlink="">
      <xdr:nvSpPr>
        <xdr:cNvPr id="78862" name="Text Box 14"/>
        <xdr:cNvSpPr txBox="1">
          <a:spLocks noChangeArrowheads="1"/>
        </xdr:cNvSpPr>
      </xdr:nvSpPr>
      <xdr:spPr bwMode="auto">
        <a:xfrm>
          <a:off x="2156460" y="6377940"/>
          <a:ext cx="3810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137160</xdr:rowOff>
    </xdr:from>
    <xdr:to>
      <xdr:col>4</xdr:col>
      <xdr:colOff>487680</xdr:colOff>
      <xdr:row>38</xdr:row>
      <xdr:rowOff>30480</xdr:rowOff>
    </xdr:to>
    <xdr:sp macro="" textlink="">
      <xdr:nvSpPr>
        <xdr:cNvPr id="78863" name="Text Box 15"/>
        <xdr:cNvSpPr txBox="1">
          <a:spLocks noChangeArrowheads="1"/>
        </xdr:cNvSpPr>
      </xdr:nvSpPr>
      <xdr:spPr bwMode="auto">
        <a:xfrm>
          <a:off x="2590800" y="6416040"/>
          <a:ext cx="335280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160020</xdr:rowOff>
    </xdr:from>
    <xdr:ext cx="228600" cy="289560"/>
    <xdr:sp macro="" textlink="">
      <xdr:nvSpPr>
        <xdr:cNvPr id="78864" name="Text Box 16"/>
        <xdr:cNvSpPr txBox="1">
          <a:spLocks noChangeArrowheads="1"/>
        </xdr:cNvSpPr>
      </xdr:nvSpPr>
      <xdr:spPr bwMode="auto">
        <a:xfrm>
          <a:off x="3009900" y="6438900"/>
          <a:ext cx="22860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144780</xdr:rowOff>
    </xdr:from>
    <xdr:ext cx="281940" cy="289560"/>
    <xdr:sp macro="" textlink="">
      <xdr:nvSpPr>
        <xdr:cNvPr id="78865" name="Text Box 17"/>
        <xdr:cNvSpPr txBox="1">
          <a:spLocks noChangeArrowheads="1"/>
        </xdr:cNvSpPr>
      </xdr:nvSpPr>
      <xdr:spPr bwMode="auto">
        <a:xfrm>
          <a:off x="3733800" y="642366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30480</xdr:rowOff>
    </xdr:from>
    <xdr:ext cx="236220" cy="160020"/>
    <xdr:sp macro="" textlink="">
      <xdr:nvSpPr>
        <xdr:cNvPr id="78866" name="Text Box 18"/>
        <xdr:cNvSpPr txBox="1">
          <a:spLocks noChangeArrowheads="1"/>
        </xdr:cNvSpPr>
      </xdr:nvSpPr>
      <xdr:spPr bwMode="auto">
        <a:xfrm>
          <a:off x="4114800" y="6477000"/>
          <a:ext cx="236220" cy="1600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449580</xdr:colOff>
      <xdr:row>23</xdr:row>
      <xdr:rowOff>45720</xdr:rowOff>
    </xdr:from>
    <xdr:to>
      <xdr:col>15</xdr:col>
      <xdr:colOff>45720</xdr:colOff>
      <xdr:row>41</xdr:row>
      <xdr:rowOff>22860</xdr:rowOff>
    </xdr:to>
    <xdr:graphicFrame macro="">
      <xdr:nvGraphicFramePr>
        <xdr:cNvPr id="7887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30480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441960</xdr:colOff>
      <xdr:row>4</xdr:row>
      <xdr:rowOff>0</xdr:rowOff>
    </xdr:from>
    <xdr:to>
      <xdr:col>14</xdr:col>
      <xdr:colOff>601980</xdr:colOff>
      <xdr:row>22</xdr:row>
      <xdr:rowOff>22860</xdr:rowOff>
    </xdr:to>
    <xdr:graphicFrame macro="">
      <xdr:nvGraphicFramePr>
        <xdr:cNvPr id="78882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259080</xdr:colOff>
      <xdr:row>37</xdr:row>
      <xdr:rowOff>0</xdr:rowOff>
    </xdr:from>
    <xdr:ext cx="281940" cy="289560"/>
    <xdr:sp macro="" textlink="">
      <xdr:nvSpPr>
        <xdr:cNvPr id="78883" name="Text Box 35"/>
        <xdr:cNvSpPr txBox="1">
          <a:spLocks noChangeArrowheads="1"/>
        </xdr:cNvSpPr>
      </xdr:nvSpPr>
      <xdr:spPr bwMode="auto">
        <a:xfrm>
          <a:off x="3307080" y="6446520"/>
          <a:ext cx="281940" cy="2895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0.11392</cdr:x>
      <cdr:y>0.72786</cdr:y>
    </cdr:from>
    <cdr:to>
      <cdr:x>0.20739</cdr:x>
      <cdr:y>0.84721</cdr:y>
    </cdr:to>
    <cdr:sp macro="" textlink="">
      <cdr:nvSpPr>
        <cdr:cNvPr id="264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870" y="2182686"/>
          <a:ext cx="41879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0.20739</cdr:x>
      <cdr:y>0.72786</cdr:y>
    </cdr:from>
    <cdr:to>
      <cdr:x>0.31794</cdr:x>
      <cdr:y>0.84456</cdr:y>
    </cdr:to>
    <cdr:sp macro="" textlink="">
      <cdr:nvSpPr>
        <cdr:cNvPr id="264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6669" y="2182686"/>
          <a:ext cx="495342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0.28963</cdr:x>
      <cdr:y>0.73051</cdr:y>
    </cdr:from>
    <cdr:to>
      <cdr:x>0.37627</cdr:x>
      <cdr:y>0.79657</cdr:y>
    </cdr:to>
    <cdr:sp macro="" textlink="">
      <cdr:nvSpPr>
        <cdr:cNvPr id="264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5169" y="2190648"/>
          <a:ext cx="388182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0.36675</cdr:x>
      <cdr:y>0.72448</cdr:y>
    </cdr:from>
    <cdr:to>
      <cdr:x>0.47218</cdr:x>
      <cdr:y>0.84383</cdr:y>
    </cdr:to>
    <cdr:sp macro="" textlink="">
      <cdr:nvSpPr>
        <cdr:cNvPr id="264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40705" y="2172551"/>
          <a:ext cx="472379" cy="358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0.4568</cdr:x>
      <cdr:y>0.72737</cdr:y>
    </cdr:from>
    <cdr:to>
      <cdr:x>0.56907</cdr:x>
      <cdr:y>0.84407</cdr:y>
    </cdr:to>
    <cdr:sp macro="" textlink="">
      <cdr:nvSpPr>
        <cdr:cNvPr id="264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4196" y="2181238"/>
          <a:ext cx="502996" cy="3503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0.55613</cdr:x>
      <cdr:y>0.72737</cdr:y>
    </cdr:from>
    <cdr:to>
      <cdr:x>0.63105</cdr:x>
      <cdr:y>0.79585</cdr:y>
    </cdr:to>
    <cdr:sp macro="" textlink="">
      <cdr:nvSpPr>
        <cdr:cNvPr id="26419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238" y="2181238"/>
          <a:ext cx="335695" cy="2055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0.6435</cdr:x>
      <cdr:y>0.73051</cdr:y>
    </cdr:from>
    <cdr:to>
      <cdr:x>0.70134</cdr:x>
      <cdr:y>0.84986</cdr:y>
    </cdr:to>
    <cdr:sp macro="" textlink="">
      <cdr:nvSpPr>
        <cdr:cNvPr id="2641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0700" y="2190648"/>
          <a:ext cx="259153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0.81336</cdr:x>
      <cdr:y>0.73051</cdr:y>
    </cdr:from>
    <cdr:to>
      <cdr:x>0.87632</cdr:x>
      <cdr:y>0.79657</cdr:y>
    </cdr:to>
    <cdr:sp macro="" textlink="">
      <cdr:nvSpPr>
        <cdr:cNvPr id="26420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755" y="2190648"/>
          <a:ext cx="282116" cy="1983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0.91537</cdr:x>
      <cdr:y>0.74642</cdr:y>
    </cdr:from>
    <cdr:to>
      <cdr:x>0.97492</cdr:x>
      <cdr:y>0.81249</cdr:y>
    </cdr:to>
    <cdr:sp macro="" textlink="">
      <cdr:nvSpPr>
        <cdr:cNvPr id="26420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8826" y="2238426"/>
          <a:ext cx="266807" cy="198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0.72257</cdr:x>
      <cdr:y>0.73051</cdr:y>
    </cdr:from>
    <cdr:to>
      <cdr:x>0.79237</cdr:x>
      <cdr:y>0.84986</cdr:y>
    </cdr:to>
    <cdr:sp macro="" textlink="">
      <cdr:nvSpPr>
        <cdr:cNvPr id="264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4985" y="2190648"/>
          <a:ext cx="312732" cy="358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144780</xdr:rowOff>
    </xdr:from>
    <xdr:to>
      <xdr:col>7</xdr:col>
      <xdr:colOff>198120</xdr:colOff>
      <xdr:row>22</xdr:row>
      <xdr:rowOff>106680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60960</xdr:rowOff>
    </xdr:from>
    <xdr:to>
      <xdr:col>7</xdr:col>
      <xdr:colOff>259080</xdr:colOff>
      <xdr:row>42</xdr:row>
      <xdr:rowOff>30480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365760</xdr:colOff>
      <xdr:row>24</xdr:row>
      <xdr:rowOff>60960</xdr:rowOff>
    </xdr:from>
    <xdr:to>
      <xdr:col>14</xdr:col>
      <xdr:colOff>563880</xdr:colOff>
      <xdr:row>42</xdr:row>
      <xdr:rowOff>22860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312420</xdr:colOff>
      <xdr:row>4</xdr:row>
      <xdr:rowOff>137160</xdr:rowOff>
    </xdr:from>
    <xdr:to>
      <xdr:col>14</xdr:col>
      <xdr:colOff>571500</xdr:colOff>
      <xdr:row>22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0" y="312420"/>
          <a:ext cx="914400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0" y="0"/>
          <a:ext cx="9144000" cy="3124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0.86679</cdr:x>
      <cdr:y>0.48602</cdr:y>
    </cdr:from>
    <cdr:to>
      <cdr:x>0.90876</cdr:x>
      <cdr:y>0.5188</cdr:y>
    </cdr:to>
    <cdr:sp macro="" textlink="">
      <cdr:nvSpPr>
        <cdr:cNvPr id="24166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74552" y="1449215"/>
          <a:ext cx="187749" cy="979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J9">
            <v>-7726</v>
          </cell>
          <cell r="M9">
            <v>6903.1189999999997</v>
          </cell>
          <cell r="O9">
            <v>-24647.742999999999</v>
          </cell>
        </row>
        <row r="10">
          <cell r="J10">
            <v>1514.2460000000001</v>
          </cell>
          <cell r="M10">
            <v>5110.5330000000004</v>
          </cell>
          <cell r="O10">
            <v>-7385.241</v>
          </cell>
        </row>
        <row r="11">
          <cell r="J11">
            <v>-394</v>
          </cell>
          <cell r="M11">
            <v>348.209</v>
          </cell>
          <cell r="O11">
            <v>-1117.2740000000001</v>
          </cell>
        </row>
        <row r="13">
          <cell r="J13">
            <v>1431</v>
          </cell>
          <cell r="M13">
            <v>1860.0810000000001</v>
          </cell>
          <cell r="O13">
            <v>-2205.8330000000001</v>
          </cell>
        </row>
        <row r="14">
          <cell r="J14">
            <v>46.04</v>
          </cell>
          <cell r="M14">
            <v>2517.0659999999998</v>
          </cell>
          <cell r="O14">
            <v>-3424.3679999999999</v>
          </cell>
        </row>
        <row r="15">
          <cell r="J15">
            <v>4499</v>
          </cell>
          <cell r="M15">
            <v>1849.1360000000002</v>
          </cell>
          <cell r="O15">
            <v>1368.4529999999995</v>
          </cell>
        </row>
        <row r="16">
          <cell r="J16">
            <v>-38.317</v>
          </cell>
          <cell r="M16">
            <v>7322.1759999999995</v>
          </cell>
          <cell r="O16">
            <v>-8801.527</v>
          </cell>
        </row>
        <row r="17">
          <cell r="J17">
            <v>376</v>
          </cell>
          <cell r="M17">
            <v>3270.25</v>
          </cell>
          <cell r="O17">
            <v>-4083.4279999999999</v>
          </cell>
        </row>
        <row r="19">
          <cell r="J19">
            <v>0</v>
          </cell>
          <cell r="M19">
            <v>1542.4860000000001</v>
          </cell>
          <cell r="O19">
            <v>-3366.3780000000002</v>
          </cell>
        </row>
        <row r="20">
          <cell r="J20">
            <v>0</v>
          </cell>
          <cell r="M20">
            <v>138.44999999999999</v>
          </cell>
          <cell r="O20">
            <v>-138.44999999999999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-30000</v>
          </cell>
          <cell r="M22">
            <v>0</v>
          </cell>
          <cell r="O22">
            <v>-30000</v>
          </cell>
        </row>
        <row r="23">
          <cell r="J23">
            <v>0</v>
          </cell>
          <cell r="M23">
            <v>537.20399999999995</v>
          </cell>
          <cell r="O23">
            <v>-1010.9559999999999</v>
          </cell>
        </row>
        <row r="24">
          <cell r="J24">
            <v>0</v>
          </cell>
          <cell r="M24">
            <v>0</v>
          </cell>
          <cell r="O24">
            <v>0</v>
          </cell>
        </row>
        <row r="28">
          <cell r="M28">
            <v>42641.985000000001</v>
          </cell>
          <cell r="O28">
            <v>-42641.985000000001</v>
          </cell>
        </row>
        <row r="29">
          <cell r="O29">
            <v>23192.098000000002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O1" zoomScale="80" workbookViewId="0">
      <selection activeCell="U32" sqref="U32"/>
    </sheetView>
  </sheetViews>
  <sheetFormatPr defaultColWidth="9.109375" defaultRowHeight="13.2" x14ac:dyDescent="0.25"/>
  <cols>
    <col min="1" max="1" width="28.5546875" style="2" bestFit="1" customWidth="1"/>
    <col min="2" max="2" width="11" style="2" bestFit="1" customWidth="1"/>
    <col min="3" max="3" width="10.6640625" style="2" bestFit="1" customWidth="1"/>
    <col min="4" max="4" width="12.109375" style="2" customWidth="1"/>
    <col min="5" max="5" width="11" style="2" bestFit="1" customWidth="1"/>
    <col min="6" max="6" width="10.6640625" style="2" bestFit="1" customWidth="1"/>
    <col min="7" max="7" width="10.6640625" style="2" customWidth="1"/>
    <col min="8" max="8" width="24.109375" style="4" customWidth="1"/>
    <col min="9" max="9" width="10.88671875" style="2" customWidth="1"/>
    <col min="10" max="10" width="10.6640625" style="2" customWidth="1"/>
    <col min="11" max="11" width="12.5546875" style="2" customWidth="1"/>
    <col min="12" max="12" width="11" style="2" customWidth="1"/>
    <col min="13" max="14" width="10.6640625" style="2" customWidth="1"/>
    <col min="15" max="15" width="2.44140625" style="4" customWidth="1"/>
    <col min="16" max="16" width="11" style="2" customWidth="1"/>
    <col min="17" max="17" width="10.6640625" style="2" customWidth="1"/>
    <col min="18" max="18" width="12.44140625" style="2" customWidth="1"/>
    <col min="19" max="19" width="11" style="2" customWidth="1"/>
    <col min="20" max="21" width="10.6640625" style="2" customWidth="1"/>
    <col min="22" max="22" width="4.44140625" style="4" customWidth="1"/>
    <col min="23" max="23" width="11" style="2" customWidth="1"/>
    <col min="24" max="24" width="10.6640625" style="2" customWidth="1"/>
    <col min="25" max="25" width="12.88671875" style="2" customWidth="1"/>
    <col min="26" max="26" width="11" style="2" customWidth="1"/>
    <col min="27" max="27" width="10.6640625" style="2" customWidth="1"/>
    <col min="28" max="28" width="10.88671875" style="2" customWidth="1"/>
    <col min="29" max="29" width="2.6640625" style="4" customWidth="1"/>
    <col min="30" max="30" width="11" style="2" customWidth="1"/>
    <col min="31" max="31" width="10.6640625" style="2" customWidth="1"/>
    <col min="32" max="32" width="12.109375" style="2" customWidth="1"/>
    <col min="33" max="33" width="11" style="2" customWidth="1"/>
    <col min="34" max="34" width="10.6640625" style="2" customWidth="1"/>
    <col min="35" max="35" width="10.88671875" style="2" customWidth="1"/>
    <col min="36" max="36" width="9.109375" style="2"/>
    <col min="37" max="37" width="31.6640625" style="2" bestFit="1" customWidth="1"/>
    <col min="38" max="38" width="11" style="2" bestFit="1" customWidth="1"/>
    <col min="39" max="39" width="9.109375" style="2"/>
    <col min="40" max="40" width="11" style="2" customWidth="1"/>
    <col min="41" max="41" width="9.109375" style="2"/>
    <col min="42" max="42" width="11" style="2" customWidth="1"/>
    <col min="43" max="43" width="9.109375" style="2"/>
    <col min="44" max="44" width="11" style="2" bestFit="1" customWidth="1"/>
    <col min="45" max="45" width="9.109375" style="2"/>
    <col min="46" max="46" width="11" style="2" bestFit="1" customWidth="1"/>
    <col min="47" max="47" width="9.109375" style="2"/>
    <col min="48" max="48" width="11" style="2" bestFit="1" customWidth="1"/>
    <col min="49" max="49" width="9.109375" style="2"/>
    <col min="50" max="50" width="11" style="2" bestFit="1" customWidth="1"/>
    <col min="51" max="51" width="9.109375" style="2"/>
    <col min="52" max="52" width="11" style="2" bestFit="1" customWidth="1"/>
    <col min="53" max="53" width="9.109375" style="2"/>
    <col min="54" max="54" width="11" style="2" bestFit="1" customWidth="1"/>
    <col min="55" max="55" width="9.109375" style="2"/>
    <col min="56" max="56" width="11" style="2" bestFit="1" customWidth="1"/>
    <col min="57" max="57" width="9.109375" style="2"/>
    <col min="58" max="58" width="11" style="2" bestFit="1" customWidth="1"/>
    <col min="59" max="59" width="9.109375" style="2"/>
    <col min="60" max="60" width="11" style="2" bestFit="1" customWidth="1"/>
    <col min="61" max="16384" width="9.109375" style="2"/>
  </cols>
  <sheetData>
    <row r="1" spans="1:69" s="12" customFormat="1" ht="19.5" customHeight="1" thickBot="1" x14ac:dyDescent="0.3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5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8" thickBot="1" x14ac:dyDescent="0.3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-7.726</v>
      </c>
      <c r="X3" s="21">
        <f t="shared" si="3"/>
        <v>6.9031189999999993</v>
      </c>
      <c r="Y3" s="158">
        <f t="shared" si="3"/>
        <v>-24.647742999999998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115.90619700000001</v>
      </c>
      <c r="AE3" s="21">
        <f t="shared" ref="AE3:AE8" si="5">+C3+J3+Q3+X3</f>
        <v>28.787011</v>
      </c>
      <c r="AF3" s="21">
        <f t="shared" ref="AF3:AF8" si="6">+D3+K3+R3+Y3</f>
        <v>53.305974499999998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5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1.1202460000000003</v>
      </c>
      <c r="X4" s="21">
        <f t="shared" si="13"/>
        <v>5.458742</v>
      </c>
      <c r="Y4" s="158">
        <f t="shared" si="13"/>
        <v>-8.5025149999999989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73.839718849999997</v>
      </c>
      <c r="AE4" s="21">
        <f t="shared" si="5"/>
        <v>19.068826999999999</v>
      </c>
      <c r="AF4" s="21">
        <f t="shared" si="6"/>
        <v>37.268147849999991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5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1.431</v>
      </c>
      <c r="X5" s="21">
        <f t="shared" si="23"/>
        <v>1.8600810000000001</v>
      </c>
      <c r="Y5" s="158">
        <f t="shared" si="23"/>
        <v>-2.2058330000000002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27.94</v>
      </c>
      <c r="AE5" s="21">
        <f t="shared" si="5"/>
        <v>7.6312569999999997</v>
      </c>
      <c r="AF5" s="21">
        <f t="shared" si="6"/>
        <v>15.441903000000002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5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4.6039999999999998E-2</v>
      </c>
      <c r="X6" s="21">
        <f t="shared" si="23"/>
        <v>2.5170659999999998</v>
      </c>
      <c r="Y6" s="158">
        <f t="shared" si="23"/>
        <v>-3.4243679999999999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5.2655102799999991</v>
      </c>
      <c r="AE6" s="21">
        <f t="shared" si="5"/>
        <v>6.6997389999999992</v>
      </c>
      <c r="AF6" s="21">
        <f t="shared" si="6"/>
        <v>-4.1652247199999994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40</v>
      </c>
      <c r="BC6" s="65">
        <f t="shared" si="31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5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4.4989999999999997</v>
      </c>
      <c r="X7" s="21">
        <f t="shared" si="23"/>
        <v>1.8491360000000001</v>
      </c>
      <c r="Y7" s="158">
        <f t="shared" si="23"/>
        <v>1.3684529999999995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40.678207</v>
      </c>
      <c r="AE7" s="21">
        <f t="shared" si="5"/>
        <v>9.5574659999999998</v>
      </c>
      <c r="AF7" s="21">
        <f t="shared" si="6"/>
        <v>25.434759999999997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5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-3.8316999999999997E-2</v>
      </c>
      <c r="X8" s="21">
        <f t="shared" si="23"/>
        <v>7.3221759999999998</v>
      </c>
      <c r="Y8" s="158">
        <f t="shared" si="23"/>
        <v>-8.8015270000000001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2.9175789999999999</v>
      </c>
      <c r="AE8" s="21">
        <f t="shared" si="5"/>
        <v>17.203637000000001</v>
      </c>
      <c r="AF8" s="21">
        <f t="shared" si="6"/>
        <v>-18.570332000000001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5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0.376</v>
      </c>
      <c r="X9" s="21">
        <f t="shared" si="37"/>
        <v>3.2702499999999999</v>
      </c>
      <c r="Y9" s="158">
        <f t="shared" si="37"/>
        <v>-4.0834279999999996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5.5037340000000006</v>
      </c>
      <c r="AE9" s="21">
        <f t="shared" si="38"/>
        <v>18.412856999999999</v>
      </c>
      <c r="AF9" s="21">
        <f t="shared" si="38"/>
        <v>-18.415861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5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0</v>
      </c>
      <c r="X10" s="21">
        <f t="shared" si="42"/>
        <v>1.542486</v>
      </c>
      <c r="Y10" s="158">
        <f t="shared" si="42"/>
        <v>-3.3663780000000001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8.4899999999999993E-4</v>
      </c>
      <c r="AE10" s="21">
        <f t="shared" si="44"/>
        <v>2.473363</v>
      </c>
      <c r="AF10" s="21">
        <f t="shared" si="44"/>
        <v>-5.8972879999999996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8" thickBot="1" x14ac:dyDescent="0.3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2.7251940000000001</v>
      </c>
      <c r="Q11" s="21">
        <f t="shared" si="49"/>
        <v>30.564895</v>
      </c>
      <c r="R11" s="21">
        <f t="shared" si="49"/>
        <v>-7.7712119999999949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-30</v>
      </c>
      <c r="X11" s="21">
        <f t="shared" si="42"/>
        <v>44.013506</v>
      </c>
      <c r="Y11" s="158">
        <f t="shared" si="42"/>
        <v>-51.365253999999993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-24.927075000000002</v>
      </c>
      <c r="AE11" s="21">
        <f t="shared" si="50"/>
        <v>141.09750400000001</v>
      </c>
      <c r="AF11" s="21">
        <f t="shared" si="50"/>
        <v>-88.58999949999999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8" thickBot="1" x14ac:dyDescent="0.3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82.539480000000026</v>
      </c>
      <c r="Q12" s="37">
        <f t="shared" si="55"/>
        <v>62.14443399999999</v>
      </c>
      <c r="R12" s="37">
        <f t="shared" si="55"/>
        <v>20.395046000000011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-30.292031000000001</v>
      </c>
      <c r="X12" s="159">
        <f t="shared" si="56"/>
        <v>74.736561999999992</v>
      </c>
      <c r="Y12" s="160">
        <f t="shared" si="56"/>
        <v>-105.02859299999997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247.12472013000001</v>
      </c>
      <c r="AE12" s="37">
        <f t="shared" si="57"/>
        <v>250.93166100000002</v>
      </c>
      <c r="AF12" s="37">
        <f t="shared" si="57"/>
        <v>-4.187919870000016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5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B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5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5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8" thickBot="1" x14ac:dyDescent="0.3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>+'[7]Mgmt Summary'!J9/1000</f>
        <v>-7.726</v>
      </c>
      <c r="X16" s="21">
        <f>+'[7]Mgmt Summary'!M9/1000</f>
        <v>6.9031189999999993</v>
      </c>
      <c r="Y16" s="21">
        <f>+'[7]Mgmt Summary'!O9/1000</f>
        <v>-24.647742999999998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62">+B16+I16+P16+W16</f>
        <v>115.90619700000001</v>
      </c>
      <c r="AE16" s="21">
        <f t="shared" ref="AE16:AE24" si="63">+C16+J16+Q16+X16</f>
        <v>28.787011</v>
      </c>
      <c r="AF16" s="21">
        <f t="shared" ref="AF16:AF24" si="64">+D16+K16+R16+Y16</f>
        <v>53.305974499999998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5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>+'[7]Mgmt Summary'!J10/1000+'[7]Mgmt Summary'!J11/1000</f>
        <v>1.1202460000000003</v>
      </c>
      <c r="X17" s="21">
        <f>+'[7]Mgmt Summary'!M10/1000+'[7]Mgmt Summary'!M11/1000</f>
        <v>5.458742</v>
      </c>
      <c r="Y17" s="21">
        <f>+'[7]Mgmt Summary'!O10/1000+'[7]Mgmt Summary'!O11/1000</f>
        <v>-8.5025149999999989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62"/>
        <v>80.077871849999994</v>
      </c>
      <c r="AE17" s="21">
        <f t="shared" si="63"/>
        <v>18.498324</v>
      </c>
      <c r="AF17" s="21">
        <f t="shared" si="64"/>
        <v>44.828500849999998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8" thickBot="1" x14ac:dyDescent="0.3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/>
      <c r="X18" s="21"/>
      <c r="Y18" s="21"/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5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>+'[7]Mgmt Summary'!J13/1000</f>
        <v>1.431</v>
      </c>
      <c r="X19" s="21">
        <f>+'[7]Mgmt Summary'!M13/1000</f>
        <v>1.8600810000000001</v>
      </c>
      <c r="Y19" s="21">
        <f>+'[7]Mgmt Summary'!O13/1000</f>
        <v>-2.2058330000000002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62"/>
        <v>27.94</v>
      </c>
      <c r="AE19" s="21">
        <f t="shared" si="63"/>
        <v>7.6312569999999997</v>
      </c>
      <c r="AF19" s="21">
        <f t="shared" si="64"/>
        <v>15.441903000000002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5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>+'[7]Mgmt Summary'!J14/1000</f>
        <v>4.6039999999999998E-2</v>
      </c>
      <c r="X20" s="21">
        <f>+'[7]Mgmt Summary'!M14/1000</f>
        <v>2.5170659999999998</v>
      </c>
      <c r="Y20" s="21">
        <f>+'[7]Mgmt Summary'!O14/1000</f>
        <v>-3.4243679999999999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62"/>
        <v>5.2655102799999991</v>
      </c>
      <c r="AE20" s="21">
        <f t="shared" si="63"/>
        <v>6.6997389999999992</v>
      </c>
      <c r="AF20" s="21">
        <f t="shared" si="64"/>
        <v>-4.1652247199999994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5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>+'[7]Mgmt Summary'!J15/1000</f>
        <v>4.4989999999999997</v>
      </c>
      <c r="X21" s="21">
        <f>+'[7]Mgmt Summary'!M15/1000</f>
        <v>1.8491360000000001</v>
      </c>
      <c r="Y21" s="21">
        <f>+'[7]Mgmt Summary'!O15/1000</f>
        <v>1.3684529999999995</v>
      </c>
      <c r="Z21" s="22">
        <f>+'[6]Mgmt Summary'!C15/1000</f>
        <v>29.545000000000002</v>
      </c>
      <c r="AA21" s="22">
        <f>+[6]Expenses!E15/1000</f>
        <v>1.8491360000000001</v>
      </c>
      <c r="AB21" s="23">
        <f>+'[6]Mgmt Summary'!E15/1000</f>
        <v>26.414453000000002</v>
      </c>
      <c r="AC21" s="24"/>
      <c r="AD21" s="21">
        <f t="shared" si="62"/>
        <v>40.678207</v>
      </c>
      <c r="AE21" s="21">
        <f t="shared" si="63"/>
        <v>9.5574659999999998</v>
      </c>
      <c r="AF21" s="21">
        <f t="shared" si="64"/>
        <v>25.434759999999997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5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>+'[7]Mgmt Summary'!J16/1000</f>
        <v>-3.8316999999999997E-2</v>
      </c>
      <c r="X22" s="21">
        <f>+'[7]Mgmt Summary'!M16/1000</f>
        <v>7.3221759999999998</v>
      </c>
      <c r="Y22" s="21">
        <f>+'[7]Mgmt Summary'!O16/1000</f>
        <v>-8.8015270000000001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62"/>
        <v>2.9175789999999999</v>
      </c>
      <c r="AE22" s="21">
        <f t="shared" si="63"/>
        <v>17.203637000000001</v>
      </c>
      <c r="AF22" s="21">
        <f t="shared" si="64"/>
        <v>-18.570332000000001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5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f>+'[7]Mgmt Summary'!J17/1000</f>
        <v>0.376</v>
      </c>
      <c r="X23" s="21">
        <f>+'[7]Mgmt Summary'!M17/1000</f>
        <v>3.2702499999999999</v>
      </c>
      <c r="Y23" s="21">
        <f>+'[7]Mgmt Summary'!O17/1000</f>
        <v>-4.0834279999999996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62"/>
        <v>4.3955590000000004</v>
      </c>
      <c r="AE23" s="21">
        <f t="shared" si="63"/>
        <v>17.754318999999999</v>
      </c>
      <c r="AF23" s="21">
        <f t="shared" si="64"/>
        <v>-17.890884999999997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5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/>
      <c r="X24" s="21"/>
      <c r="Y24" s="21"/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5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>
        <f>+'[7]Mgmt Summary'!J19/1000</f>
        <v>0</v>
      </c>
      <c r="X25" s="21">
        <f>+'[7]Mgmt Summary'!M19/1000</f>
        <v>1.542486</v>
      </c>
      <c r="Y25" s="21">
        <f>+'[7]Mgmt Summary'!O19/1000</f>
        <v>-3.3663780000000001</v>
      </c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8">+B25+I25+P25+W25</f>
        <v>8.4899999999999993E-4</v>
      </c>
      <c r="AE25" s="21">
        <f t="shared" si="68"/>
        <v>2.473363</v>
      </c>
      <c r="AF25" s="21">
        <f t="shared" si="68"/>
        <v>-5.8972879999999996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8" thickBot="1" x14ac:dyDescent="0.3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SUM('[7]Mgmt Summary'!$J$20:$J$24)/1000</f>
        <v>-30</v>
      </c>
      <c r="X26" s="21">
        <f>SUM('[7]Mgmt Summary'!$M$20:$M$24)/1000+'[7]Mgmt Summary'!$M$28/1000</f>
        <v>44.013506</v>
      </c>
      <c r="Y26" s="21">
        <f>SUM('[7]Mgmt Summary'!$O$20:$O$24)/1000+'[7]Mgmt Summary'!$O$28/1000+'[7]Mgmt Summary'!$O$29/1000</f>
        <v>-51.365253999999993</v>
      </c>
      <c r="Z26" s="22">
        <f>('[6]Mgmt Summary'!C20+'[6]Mgmt Summary'!C21+'[6]Mgmt Summary'!C22+'[6]Mgmt Summary'!C23)/1000</f>
        <v>3.3333919999999999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-18.031861999999997</v>
      </c>
      <c r="AC26" s="24"/>
      <c r="AD26" s="21">
        <f t="shared" ref="AD26:AI26" si="69">+B26+I26+P26+W26</f>
        <v>-24.927075000000002</v>
      </c>
      <c r="AE26" s="21">
        <f t="shared" si="69"/>
        <v>141.09750400000001</v>
      </c>
      <c r="AF26" s="21">
        <f t="shared" si="69"/>
        <v>-88.58999949999999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8" thickBot="1" x14ac:dyDescent="0.3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82.539480000000026</v>
      </c>
      <c r="Q27" s="37">
        <f t="shared" si="72"/>
        <v>62.14443399999999</v>
      </c>
      <c r="R27" s="37">
        <f t="shared" si="72"/>
        <v>20.395046000000011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-30.292031000000001</v>
      </c>
      <c r="X27" s="37">
        <f t="shared" si="73"/>
        <v>74.736561999999992</v>
      </c>
      <c r="Y27" s="37">
        <f t="shared" si="73"/>
        <v>-105.02859299999997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247.12472013000001</v>
      </c>
      <c r="AE27" s="37">
        <f t="shared" si="74"/>
        <v>250.93166100000002</v>
      </c>
      <c r="AF27" s="37">
        <f t="shared" si="74"/>
        <v>-4.1879198700000018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5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5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5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5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8" thickBot="1" x14ac:dyDescent="0.3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5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8" thickBot="1" x14ac:dyDescent="0.3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5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123.63219700000001</v>
      </c>
      <c r="E35" s="52">
        <f t="shared" ref="E35:E43" si="80">+D35+W3</f>
        <v>115.90619700000001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5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73.839718849999997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5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27.94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5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5.2655102799999991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5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40.678207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5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2.9175789999999999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5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5.5037340000000006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5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8.4899999999999993E-4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8" thickBot="1" x14ac:dyDescent="0.3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5.0729249999999997</v>
      </c>
      <c r="E43" s="55">
        <f t="shared" si="80"/>
        <v>-24.927075000000002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8" thickBot="1" x14ac:dyDescent="0.3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247.12472013000001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5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5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-30.292031000000001</v>
      </c>
      <c r="F47" s="34">
        <f>SUM(B47:E47)</f>
        <v>247.12472013000001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5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5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8" thickBot="1" x14ac:dyDescent="0.3">
      <c r="N50" s="68"/>
    </row>
    <row r="51" spans="1:35" x14ac:dyDescent="0.25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8" thickBot="1" x14ac:dyDescent="0.3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5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53.305974499999998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5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37.268147849999991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5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15.441903000000002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5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-4.1652247199999994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5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25.434759999999997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5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-18.570332000000001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5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-18.415861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5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-5.8972879999999996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8" thickBot="1" x14ac:dyDescent="0.3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-88.58999949999999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8" thickBot="1" x14ac:dyDescent="0.3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-4.187919870000016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5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5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5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5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-105.02859299999997</v>
      </c>
      <c r="F66" s="34">
        <f>SUM(B66:E66)</f>
        <v>-4.1879198699999733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5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8" thickBot="1" x14ac:dyDescent="0.3">
      <c r="G68" s="73"/>
    </row>
    <row r="69" spans="1:14" x14ac:dyDescent="0.25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8" thickBot="1" x14ac:dyDescent="0.3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5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5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5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5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5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5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5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3"/>
        <v>0</v>
      </c>
      <c r="G77" s="73"/>
    </row>
    <row r="78" spans="1:14" x14ac:dyDescent="0.25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5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5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8" thickBot="1" x14ac:dyDescent="0.3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8" thickBot="1" x14ac:dyDescent="0.3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5">
      <c r="B83" s="27"/>
      <c r="C83" s="27"/>
      <c r="D83" s="27"/>
      <c r="E83" s="27"/>
      <c r="F83" s="27"/>
      <c r="G83" s="73"/>
    </row>
    <row r="84" spans="1:7" x14ac:dyDescent="0.25">
      <c r="A84" s="30"/>
      <c r="B84" s="28"/>
      <c r="C84" s="28"/>
      <c r="D84" s="28"/>
      <c r="E84" s="28"/>
      <c r="F84" s="34"/>
      <c r="G84" s="73"/>
    </row>
    <row r="85" spans="1:7" x14ac:dyDescent="0.25">
      <c r="A85" s="73"/>
      <c r="B85" s="73"/>
      <c r="C85" s="73"/>
      <c r="D85" s="73"/>
      <c r="E85" s="73"/>
      <c r="F85" s="73"/>
      <c r="G85" s="73"/>
    </row>
    <row r="86" spans="1:7" ht="13.8" thickBot="1" x14ac:dyDescent="0.3">
      <c r="G86" s="73"/>
    </row>
    <row r="87" spans="1:7" x14ac:dyDescent="0.25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8" thickBot="1" x14ac:dyDescent="0.3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5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5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5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5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5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5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5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5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5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5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8" thickBot="1" x14ac:dyDescent="0.3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8" thickBot="1" x14ac:dyDescent="0.3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5">
      <c r="A101" s="8"/>
      <c r="B101" s="28"/>
      <c r="C101" s="28"/>
      <c r="D101" s="28"/>
      <c r="F101" s="35"/>
      <c r="G101" s="73"/>
    </row>
    <row r="102" spans="1:7" x14ac:dyDescent="0.25">
      <c r="G102" s="73"/>
    </row>
    <row r="103" spans="1:7" x14ac:dyDescent="0.25">
      <c r="A103" s="73"/>
      <c r="B103" s="73"/>
      <c r="C103" s="73"/>
      <c r="D103" s="73"/>
      <c r="E103" s="73"/>
      <c r="F103" s="73"/>
      <c r="G103" s="73"/>
    </row>
    <row r="104" spans="1:7" ht="13.8" thickBot="1" x14ac:dyDescent="0.3">
      <c r="G104" s="73"/>
    </row>
    <row r="105" spans="1:7" x14ac:dyDescent="0.25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8" thickBot="1" x14ac:dyDescent="0.3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5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5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5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5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5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5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5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5"/>
        <v>-1.6020000000000001</v>
      </c>
      <c r="G113" s="73"/>
    </row>
    <row r="114" spans="1:7" x14ac:dyDescent="0.25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5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5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8" thickBot="1" x14ac:dyDescent="0.3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8" thickBot="1" x14ac:dyDescent="0.3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5">
      <c r="A119" s="8"/>
      <c r="B119" s="28"/>
      <c r="C119" s="28"/>
      <c r="D119" s="28"/>
      <c r="F119" s="35"/>
      <c r="G119" s="73"/>
    </row>
    <row r="120" spans="1:7" x14ac:dyDescent="0.25">
      <c r="G120" s="73"/>
    </row>
    <row r="121" spans="1:7" x14ac:dyDescent="0.25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12" workbookViewId="0">
      <selection activeCell="N24" sqref="N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2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opLeftCell="A9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13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2" workbookViewId="0">
      <selection activeCell="K24" sqref="K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1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T15" sqref="AT15"/>
    </sheetView>
  </sheetViews>
  <sheetFormatPr defaultColWidth="9.109375" defaultRowHeight="13.2" x14ac:dyDescent="0.25"/>
  <cols>
    <col min="1" max="1" width="18" style="2" customWidth="1"/>
    <col min="2" max="2" width="13.6640625" style="2" bestFit="1" customWidth="1"/>
    <col min="3" max="3" width="16.6640625" style="2" bestFit="1" customWidth="1"/>
    <col min="4" max="5" width="12.109375" style="2" customWidth="1"/>
    <col min="6" max="6" width="2.44140625" style="4" customWidth="1"/>
    <col min="7" max="7" width="13.6640625" style="2" bestFit="1" customWidth="1"/>
    <col min="8" max="8" width="16.6640625" style="2" bestFit="1" customWidth="1"/>
    <col min="9" max="10" width="12.109375" style="2" customWidth="1"/>
    <col min="11" max="11" width="2.44140625" style="4" customWidth="1"/>
    <col min="12" max="12" width="12.6640625" style="2" bestFit="1" customWidth="1"/>
    <col min="13" max="13" width="15.6640625" style="2" bestFit="1" customWidth="1"/>
    <col min="14" max="15" width="12.109375" style="2" customWidth="1"/>
    <col min="16" max="16" width="2.44140625" style="4" customWidth="1"/>
    <col min="17" max="17" width="12.6640625" style="2" bestFit="1" customWidth="1"/>
    <col min="18" max="18" width="13.6640625" style="2" bestFit="1" customWidth="1"/>
    <col min="19" max="20" width="12.109375" style="2" customWidth="1"/>
    <col min="21" max="21" width="2.44140625" style="4" customWidth="1"/>
    <col min="22" max="22" width="13.6640625" style="2" bestFit="1" customWidth="1"/>
    <col min="23" max="23" width="15.6640625" style="2" bestFit="1" customWidth="1"/>
    <col min="24" max="25" width="12.109375" style="2" customWidth="1"/>
    <col min="26" max="26" width="2.44140625" style="7" customWidth="1"/>
    <col min="27" max="27" width="12.6640625" style="7" bestFit="1" customWidth="1"/>
    <col min="28" max="28" width="13.6640625" style="7" bestFit="1" customWidth="1"/>
    <col min="29" max="30" width="12.109375" style="7" customWidth="1"/>
    <col min="31" max="31" width="2.44140625" style="7" customWidth="1"/>
    <col min="32" max="32" width="12.6640625" style="7" bestFit="1" customWidth="1"/>
    <col min="33" max="33" width="13.6640625" style="7" bestFit="1" customWidth="1"/>
    <col min="34" max="35" width="12.109375" style="7" customWidth="1"/>
    <col min="36" max="36" width="2.44140625" style="7" customWidth="1"/>
    <col min="37" max="37" width="12.6640625" style="7" bestFit="1" customWidth="1"/>
    <col min="38" max="38" width="13.6640625" style="7" bestFit="1" customWidth="1"/>
    <col min="39" max="40" width="12.109375" style="7" customWidth="1"/>
    <col min="41" max="41" width="2.44140625" style="7" customWidth="1"/>
    <col min="42" max="42" width="12.6640625" style="7" bestFit="1" customWidth="1"/>
    <col min="43" max="43" width="13.6640625" style="7" bestFit="1" customWidth="1"/>
    <col min="44" max="45" width="12.109375" style="7" customWidth="1"/>
    <col min="46" max="46" width="2.44140625" style="7" customWidth="1"/>
    <col min="47" max="47" width="12.6640625" style="7" bestFit="1" customWidth="1"/>
    <col min="48" max="48" width="13.6640625" style="7" bestFit="1" customWidth="1"/>
    <col min="49" max="50" width="12.109375" style="7" customWidth="1"/>
    <col min="51" max="51" width="2.44140625" style="7" customWidth="1"/>
    <col min="52" max="52" width="13.6640625" style="7" bestFit="1" customWidth="1"/>
    <col min="53" max="53" width="13.6640625" style="2" bestFit="1" customWidth="1"/>
    <col min="54" max="55" width="12.109375" style="2" customWidth="1"/>
    <col min="56" max="56" width="2.44140625" style="2" customWidth="1"/>
    <col min="57" max="57" width="12.6640625" style="2" bestFit="1" customWidth="1"/>
    <col min="58" max="58" width="13.6640625" style="2" bestFit="1" customWidth="1"/>
    <col min="59" max="60" width="12.109375" style="2" customWidth="1"/>
    <col min="61" max="61" width="2.44140625" style="2" customWidth="1"/>
    <col min="62" max="62" width="13.6640625" style="2" bestFit="1" customWidth="1"/>
    <col min="63" max="63" width="15.6640625" style="2" bestFit="1" customWidth="1"/>
    <col min="64" max="65" width="12.109375" style="2" customWidth="1"/>
    <col min="66" max="68" width="9.109375" style="2"/>
    <col min="69" max="69" width="11.5546875" style="2" bestFit="1" customWidth="1"/>
    <col min="70" max="16384" width="9.109375" style="2"/>
  </cols>
  <sheetData>
    <row r="1" spans="1:138" s="12" customFormat="1" ht="19.5" customHeight="1" x14ac:dyDescent="0.25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5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5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5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5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8" thickBot="1" x14ac:dyDescent="0.3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8" thickBot="1" x14ac:dyDescent="0.3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5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5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5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5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5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5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8" thickBot="1" x14ac:dyDescent="0.3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8" thickBot="1" x14ac:dyDescent="0.3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5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5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5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5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5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5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8" thickBot="1" x14ac:dyDescent="0.3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8" thickBot="1" x14ac:dyDescent="0.3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5">
      <c r="V24" s="7"/>
      <c r="W24" s="7"/>
      <c r="X24" s="7"/>
      <c r="Y24" s="7"/>
    </row>
    <row r="26" spans="1:128" ht="15.6" x14ac:dyDescent="0.3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C7" zoomScaleNormal="100" zoomScaleSheetLayoutView="85" workbookViewId="0">
      <selection activeCell="N34" sqref="N34"/>
    </sheetView>
  </sheetViews>
  <sheetFormatPr defaultColWidth="9.109375" defaultRowHeight="13.2" x14ac:dyDescent="0.25"/>
  <cols>
    <col min="1" max="1" width="2.6640625" style="78" customWidth="1"/>
    <col min="2" max="2" width="51.33203125" style="78" customWidth="1"/>
    <col min="3" max="3" width="7.6640625" style="78" customWidth="1"/>
    <col min="4" max="4" width="13.88671875" style="78" bestFit="1" customWidth="1"/>
    <col min="5" max="5" width="9" style="78" customWidth="1"/>
    <col min="6" max="6" width="8.88671875" style="78" customWidth="1"/>
    <col min="7" max="15" width="9" style="78" customWidth="1"/>
    <col min="16" max="16" width="3.109375" style="78" customWidth="1"/>
    <col min="17" max="16384" width="9.109375" style="78"/>
  </cols>
  <sheetData>
    <row r="1" spans="2:15" x14ac:dyDescent="0.25">
      <c r="B1" s="79" t="s">
        <v>61</v>
      </c>
      <c r="C1" s="79"/>
      <c r="J1" s="80" t="str">
        <f ca="1">CELL("FILENAME",A1)</f>
        <v>O:\Fin_Ops\Finrpt\Global\Management Summaries\2001\4Q 2001\Radar Screens\[RADAR Screens-4Q 1019.xls]Funds Flow-Cap Employed</v>
      </c>
    </row>
    <row r="2" spans="2:15" x14ac:dyDescent="0.25">
      <c r="B2" s="79" t="s">
        <v>62</v>
      </c>
      <c r="C2" s="79"/>
      <c r="J2" s="81">
        <f ca="1">NOW()</f>
        <v>37186.346256018522</v>
      </c>
    </row>
    <row r="3" spans="2:15" x14ac:dyDescent="0.25">
      <c r="B3" s="79" t="s">
        <v>63</v>
      </c>
      <c r="C3" s="79"/>
      <c r="J3" s="82">
        <f ca="1">NOW()</f>
        <v>37186.346256018522</v>
      </c>
    </row>
    <row r="4" spans="2:15" x14ac:dyDescent="0.25">
      <c r="B4" s="129" t="s">
        <v>101</v>
      </c>
      <c r="C4" s="79"/>
    </row>
    <row r="5" spans="2:15" x14ac:dyDescent="0.25">
      <c r="B5" s="79" t="s">
        <v>64</v>
      </c>
      <c r="C5" s="79"/>
    </row>
    <row r="6" spans="2:15" ht="3.75" customHeight="1" thickBot="1" x14ac:dyDescent="0.3"/>
    <row r="7" spans="2:15" x14ac:dyDescent="0.25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5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5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5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v>0</v>
      </c>
      <c r="M10" s="90">
        <v>0</v>
      </c>
      <c r="N10" s="90">
        <v>0</v>
      </c>
      <c r="O10" s="91">
        <v>0</v>
      </c>
    </row>
    <row r="11" spans="2:15" x14ac:dyDescent="0.25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0</v>
      </c>
      <c r="M11" s="111">
        <v>0</v>
      </c>
      <c r="N11" s="111">
        <v>0</v>
      </c>
      <c r="O11" s="112">
        <v>0</v>
      </c>
    </row>
    <row r="12" spans="2:15" x14ac:dyDescent="0.25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5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3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3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5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5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5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5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5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5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5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5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5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5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/>
      <c r="M25" s="90"/>
      <c r="N25" s="90"/>
      <c r="O25" s="91"/>
    </row>
    <row r="26" spans="2:15" x14ac:dyDescent="0.25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0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5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0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5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0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5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0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5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5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5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5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5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5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5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 t="str">
        <f t="shared" si="5"/>
        <v>-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8" thickBot="1" x14ac:dyDescent="0.3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J4" sqref="J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P14" sqref="P1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9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7" workbookViewId="0">
      <selection activeCell="O3" sqref="O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topLeftCell="A10" workbookViewId="0">
      <selection activeCell="H3" sqref="H3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3.2" x14ac:dyDescent="0.25"/>
  <sheetData>
    <row r="1" spans="1:15" s="16" customFormat="1" ht="24.6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1" x14ac:dyDescent="0.4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5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2001-10-15T12:59:15Z</cp:lastPrinted>
  <dcterms:created xsi:type="dcterms:W3CDTF">2000-08-25T15:53:29Z</dcterms:created>
  <dcterms:modified xsi:type="dcterms:W3CDTF">2023-09-10T11:11:29Z</dcterms:modified>
</cp:coreProperties>
</file>