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<sst xmlns="http://schemas.openxmlformats.org/spreadsheetml/2006/main" count="29" uniqueCount="18">
  <si>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</si>
  <si>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10/5/01</t>
  </si>
  <si>
    <t>N/A</t>
  </si>
  <si>
    <t>ENRON'S ACTIVITY ON OTHER EXTERNAL PLATFORMS</t>
  </si>
  <si>
    <t>AS OF OCTOBER 5, 2001</t>
  </si>
  <si>
    <t>Average Transactions and Volumes per Day for October,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</si>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</sst>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11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57452290987597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06153438721902E-2"/>
          <c:y val="0.21258185151713108"/>
          <c:w val="0.86440762682121519"/>
          <c:h val="0.577007882689355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'[1]ENRON AMERICAS -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DEALS'!$AB$72:$AB$78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C-4A4C-9926-449019E622BF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76C-4A4C-9926-449019E622B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76C-4A4C-9926-449019E622B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76C-4A4C-9926-449019E622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DEALS'!$AA$72:$AA$78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C-4A4C-9926-449019E622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425704"/>
        <c:axId val="1"/>
      </c:barChart>
      <c:dateAx>
        <c:axId val="190425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362256828605723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25704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734202904579367"/>
          <c:y val="0.90889587536406036"/>
          <c:w val="0.23639630661261304"/>
          <c:h val="6.72452795615414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10/5/01
</a:t>
            </a:r>
          </a:p>
        </c:rich>
      </c:tx>
      <c:layout>
        <c:manualLayout>
          <c:xMode val="edge"/>
          <c:yMode val="edge"/>
          <c:x val="0.28350934199837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3720552396427E-2"/>
          <c:y val="0.13743455497382201"/>
          <c:w val="0.92201462225832664"/>
          <c:h val="0.7604712041884818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35580828594641"/>
                  <c:y val="0.8769633507853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B1-40E5-B1BB-81F1EB209F5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7831031681559717"/>
                  <c:y val="0.87565445026178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B1-40E5-B1BB-81F1EB209F5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9447603574329828"/>
                  <c:y val="0.8769633507853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B1-40E5-B1BB-81F1EB209F5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9090170593013811"/>
                  <c:y val="0.873036649214659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B1-40E5-B1BB-81F1EB209F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PRODS'!$C$7:$C$14</c:f>
              <c:strCache>
                <c:ptCount val="8"/>
                <c:pt idx="0">
                  <c:v>Bill White</c:v>
                </c:pt>
                <c:pt idx="1">
                  <c:v>Chris Mahoney</c:v>
                </c:pt>
                <c:pt idx="2">
                  <c:v>Philip Berry</c:v>
                </c:pt>
                <c:pt idx="3">
                  <c:v>Hans Wong</c:v>
                </c:pt>
                <c:pt idx="4">
                  <c:v>Frank Economou</c:v>
                </c:pt>
                <c:pt idx="5">
                  <c:v>Chris Glaas</c:v>
                </c:pt>
                <c:pt idx="6">
                  <c:v>Sarah Mulholland</c:v>
                </c:pt>
                <c:pt idx="7">
                  <c:v>David Loosley</c:v>
                </c:pt>
              </c:strCache>
            </c:strRef>
          </c:cat>
          <c:val>
            <c:numRef>
              <c:f>'[3]Trader- CRUDE &amp; PRODS'!$G$7:$G$14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1-40E5-B1BB-81F1EB209F5F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48740861088545906"/>
                  <c:y val="0.87565445026178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B1-40E5-B1BB-81F1EB209F5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0113728675873279"/>
                  <c:y val="0.8769633507853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B1-40E5-B1BB-81F1EB209F5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164906580016247"/>
                  <c:y val="0.873036649214659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B1-40E5-B1BB-81F1EB209F5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3184402924451673"/>
                  <c:y val="0.873036649214659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B1-40E5-B1BB-81F1EB209F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PRODS'!$C$7:$C$14</c:f>
              <c:strCache>
                <c:ptCount val="8"/>
                <c:pt idx="0">
                  <c:v>Bill White</c:v>
                </c:pt>
                <c:pt idx="1">
                  <c:v>Chris Mahoney</c:v>
                </c:pt>
                <c:pt idx="2">
                  <c:v>Philip Berry</c:v>
                </c:pt>
                <c:pt idx="3">
                  <c:v>Hans Wong</c:v>
                </c:pt>
                <c:pt idx="4">
                  <c:v>Frank Economou</c:v>
                </c:pt>
                <c:pt idx="5">
                  <c:v>Chris Glaas</c:v>
                </c:pt>
                <c:pt idx="6">
                  <c:v>Sarah Mulholland</c:v>
                </c:pt>
                <c:pt idx="7">
                  <c:v>David Loosley</c:v>
                </c:pt>
              </c:strCache>
            </c:strRef>
          </c:cat>
          <c:val>
            <c:numRef>
              <c:f>'[3]Trader- CRUDE &amp; PRODS'!$I$7:$I$14</c:f>
              <c:numCache>
                <c:formatCode>General</c:formatCode>
                <c:ptCount val="8"/>
                <c:pt idx="0">
                  <c:v>25</c:v>
                </c:pt>
                <c:pt idx="1">
                  <c:v>14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B1-40E5-B1BB-81F1EB209F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253240"/>
        <c:axId val="1"/>
      </c:barChart>
      <c:catAx>
        <c:axId val="19025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489528795811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53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586515028432172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10/5/01
</a:t>
            </a:r>
          </a:p>
        </c:rich>
      </c:tx>
      <c:layout>
        <c:manualLayout>
          <c:xMode val="edge"/>
          <c:yMode val="edge"/>
          <c:x val="0.2997562956945573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65556458164103E-2"/>
          <c:y val="0.13743455497382201"/>
          <c:w val="0.94719740048740875"/>
          <c:h val="0.7604712041884818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PRODS'!$C$27:$C$36</c:f>
              <c:strCache>
                <c:ptCount val="10"/>
                <c:pt idx="0">
                  <c:v>Chad South</c:v>
                </c:pt>
                <c:pt idx="1">
                  <c:v>Lee Jackson</c:v>
                </c:pt>
                <c:pt idx="2">
                  <c:v>Chad Pennix</c:v>
                </c:pt>
                <c:pt idx="3">
                  <c:v>Wade Hicks</c:v>
                </c:pt>
                <c:pt idx="4">
                  <c:v>Steve Elliott</c:v>
                </c:pt>
                <c:pt idx="5">
                  <c:v>Lisa Vitali</c:v>
                </c:pt>
                <c:pt idx="6">
                  <c:v>Craig Story</c:v>
                </c:pt>
                <c:pt idx="7">
                  <c:v>Marc Wharton</c:v>
                </c:pt>
                <c:pt idx="8">
                  <c:v>Peter Bradley</c:v>
                </c:pt>
                <c:pt idx="9">
                  <c:v>Christian Lebroc</c:v>
                </c:pt>
              </c:strCache>
            </c:strRef>
          </c:cat>
          <c:val>
            <c:numRef>
              <c:f>'[3]Trader- CRUDE &amp; PRODS'!$G$27:$G$36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0-4F2E-A2DC-33FA56BC527B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PRODS'!$C$27:$C$36</c:f>
              <c:strCache>
                <c:ptCount val="10"/>
                <c:pt idx="0">
                  <c:v>Chad South</c:v>
                </c:pt>
                <c:pt idx="1">
                  <c:v>Lee Jackson</c:v>
                </c:pt>
                <c:pt idx="2">
                  <c:v>Chad Pennix</c:v>
                </c:pt>
                <c:pt idx="3">
                  <c:v>Wade Hicks</c:v>
                </c:pt>
                <c:pt idx="4">
                  <c:v>Steve Elliott</c:v>
                </c:pt>
                <c:pt idx="5">
                  <c:v>Lisa Vitali</c:v>
                </c:pt>
                <c:pt idx="6">
                  <c:v>Craig Story</c:v>
                </c:pt>
                <c:pt idx="7">
                  <c:v>Marc Wharton</c:v>
                </c:pt>
                <c:pt idx="8">
                  <c:v>Peter Bradley</c:v>
                </c:pt>
                <c:pt idx="9">
                  <c:v>Christian Lebroc</c:v>
                </c:pt>
              </c:strCache>
            </c:strRef>
          </c:cat>
          <c:val>
            <c:numRef>
              <c:f>'[3]Trader- CRUDE &amp; PRODS'!$I$27:$I$36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0-4F2E-A2DC-33FA56BC52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823824"/>
        <c:axId val="1"/>
      </c:barChart>
      <c:catAx>
        <c:axId val="19082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424083769633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3824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855402112103986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16150135959891"/>
          <c:y val="3.4632135288119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892248614674"/>
          <c:y val="0.21212182863973381"/>
          <c:w val="0.82426485777379033"/>
          <c:h val="0.57792375762049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'[1]ENRON AMERICAS -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VOLUME'!$AB$79:$AB$85</c:f>
              <c:numCache>
                <c:formatCode>General</c:formatCode>
                <c:ptCount val="7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27600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1-4E47-B41D-F5A0C2242A4C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VOLUME'!$AA$79:$AA$85</c:f>
              <c:numCache>
                <c:formatCode>General</c:formatCode>
                <c:ptCount val="7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1-4E47-B41D-F5A0C2242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482704"/>
        <c:axId val="1"/>
      </c:barChart>
      <c:dateAx>
        <c:axId val="19048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450217758745557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82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16150135959891"/>
          <c:y val="0.90692904285763731"/>
          <c:w val="0.23639630661261304"/>
          <c:h val="6.70997621207321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517885003792361"/>
          <c:y val="3.4557353865120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071525628309E-2"/>
          <c:y val="0.20950395780729331"/>
          <c:w val="0.85982208456361964"/>
          <c:h val="0.578835677240769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DEALS'!$AF$72:$AF$78</c:f>
              <c:numCache>
                <c:formatCode>General</c:formatCode>
                <c:ptCount val="7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470-99E9-03DA49FC8754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767870698666699"/>
                  <c:y val="0.73866343886695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6E-4470-99E9-03DA49FC87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821451323390336"/>
                  <c:y val="0.734343769633811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6E-4470-99E9-03DA49FC875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107184137648334"/>
                  <c:y val="0.71922492731782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6E-4470-99E9-03DA49FC87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250050544777328"/>
                  <c:y val="0.71922492731782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6E-4470-99E9-03DA49FC875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8482202734311712"/>
                  <c:y val="0.67602823498642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6E-4470-99E9-03DA49FC87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DEALS'!$AE$72:$AE$78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6E-4470-99E9-03DA49FC87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6566864"/>
        <c:axId val="1"/>
      </c:barChart>
      <c:dateAx>
        <c:axId val="15656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250000953675044E-2"/>
              <c:y val="0.360692380967195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66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660743781521006"/>
          <c:y val="0.9114502081925544"/>
          <c:w val="0.28125021457688493"/>
          <c:h val="6.69548731136710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9757478119785"/>
          <c:y val="0.21258185151713108"/>
          <c:w val="0.81233288276018256"/>
          <c:h val="0.5748386801228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VOLUME'!$AD$79:$AD$85</c:f>
              <c:numCache>
                <c:formatCode>General</c:formatCode>
                <c:ptCount val="7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1753180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2-4B45-8EDA-FD8F4B12A1F1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VOLUME'!$AC$79:$AC$85</c:f>
              <c:numCache>
                <c:formatCode>General</c:formatCode>
                <c:ptCount val="7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2-4B45-8EDA-FD8F4B12A1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6571128"/>
        <c:axId val="1"/>
      </c:barChart>
      <c:dateAx>
        <c:axId val="156571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98709440982835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71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80360305069044"/>
          <c:y val="0.90889587536406036"/>
          <c:w val="0.30563019351373211"/>
          <c:h val="6.72452795615414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404746105066"/>
          <c:y val="0.21475105408363243"/>
          <c:w val="0.81590750490654196"/>
          <c:h val="0.572669477556353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4763000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A13-9DFE-771D67C898C2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VOLUME'!$AG$79:$AG$85</c:f>
              <c:numCache>
                <c:formatCode>General</c:formatCode>
                <c:ptCount val="7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6650000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A13-9DFE-771D67C898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6564240"/>
        <c:axId val="1"/>
      </c:barChart>
      <c:dateAx>
        <c:axId val="15656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11941338322782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64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631840100239531"/>
          <c:y val="0.90889587536406036"/>
          <c:w val="0.14566585246414718"/>
          <c:h val="6.72452795615414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9142112502635862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8337443981533"/>
          <c:y val="0.21244657453579183"/>
          <c:w val="0.80786460507723323"/>
          <c:h val="0.577253823738666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VOLUME'!$AJ$79:$AJ$85</c:f>
              <c:numCache>
                <c:formatCode>General</c:formatCode>
                <c:ptCount val="7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162742200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8-425C-B294-0FACB9EF4150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VOLUME'!$AI$79:$AI$85</c:f>
              <c:numCache>
                <c:formatCode>General</c:formatCode>
                <c:ptCount val="7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5758000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8-425C-B294-0FACB9EF41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6568832"/>
        <c:axId val="1"/>
      </c:barChart>
      <c:dateAx>
        <c:axId val="156568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06442490153159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688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916915670967629"/>
          <c:y val="0.91201812300718699"/>
          <c:w val="0.17426282963502265"/>
          <c:h val="6.6523674854641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9103190385707665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5087884171655"/>
          <c:y val="0.21258185151713108"/>
          <c:w val="0.80807281049363777"/>
          <c:h val="0.5748386801228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VOLUME'!$AF$79:$AF$85</c:f>
              <c:numCache>
                <c:formatCode>General</c:formatCode>
                <c:ptCount val="7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111047400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0-435D-BB74-4CF1C56754BF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VOLUME'!$AE$79:$AE$85</c:f>
              <c:numCache>
                <c:formatCode>General</c:formatCode>
                <c:ptCount val="7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0-435D-BB74-4CF1C5675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826776"/>
        <c:axId val="1"/>
      </c:barChart>
      <c:dateAx>
        <c:axId val="190826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243296196174E-2"/>
              <c:y val="0.4490249312657768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6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816205003072014"/>
          <c:y val="0.9110650779305618"/>
          <c:w val="0.17488812213791272"/>
          <c:h val="6.72452795615414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9928682099169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2778568368633"/>
          <c:y val="0.21258185151713108"/>
          <c:w val="0.81412019383336232"/>
          <c:h val="0.5748386801228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4763000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F-4311-BFE1-7420B8616E9A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VOLUME'!$AH$91:$AH$97</c:f>
              <c:numCache>
                <c:formatCode>General</c:formatCode>
                <c:ptCount val="7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F-4311-BFE1-7420B8616E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824152"/>
        <c:axId val="1"/>
      </c:barChart>
      <c:dateAx>
        <c:axId val="190824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0554077341566775E-2"/>
              <c:y val="0.4490249312657768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41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631840100239531"/>
          <c:y val="0.9110650779305618"/>
          <c:w val="0.14566585246414718"/>
          <c:h val="6.72452795615414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10/5/01</a:t>
            </a:r>
          </a:p>
        </c:rich>
      </c:tx>
      <c:layout>
        <c:manualLayout>
          <c:xMode val="edge"/>
          <c:yMode val="edge"/>
          <c:x val="0.26726238830219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50771730300575E-2"/>
          <c:y val="0.16099476439790575"/>
          <c:w val="0.92770105605199038"/>
          <c:h val="0.73821989528795817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FD4-4722-AFA6-0A8DB686B4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PRODS'!$G$6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4-4722-AFA6-0A8DB686B4D8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PRODS'!$I$6</c:f>
              <c:numCache>
                <c:formatCode>General</c:formatCode>
                <c:ptCount val="1"/>
                <c:pt idx="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4-4722-AFA6-0A8DB686B4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190820872"/>
        <c:axId val="1"/>
      </c:barChart>
      <c:catAx>
        <c:axId val="19082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6073298429319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0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099106417546713"/>
          <c:y val="0.95680628272251322"/>
          <c:w val="0.27619821283509344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14</xdr:col>
      <xdr:colOff>7620</xdr:colOff>
      <xdr:row>24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7620</xdr:colOff>
      <xdr:row>46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7620</xdr:rowOff>
    </xdr:from>
    <xdr:to>
      <xdr:col>13</xdr:col>
      <xdr:colOff>601980</xdr:colOff>
      <xdr:row>90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30480</xdr:rowOff>
    </xdr:from>
    <xdr:to>
      <xdr:col>13</xdr:col>
      <xdr:colOff>601980</xdr:colOff>
      <xdr:row>113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13</xdr:col>
      <xdr:colOff>601980</xdr:colOff>
      <xdr:row>157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158</xdr:row>
      <xdr:rowOff>30480</xdr:rowOff>
    </xdr:from>
    <xdr:to>
      <xdr:col>13</xdr:col>
      <xdr:colOff>571500</xdr:colOff>
      <xdr:row>179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13</xdr:col>
      <xdr:colOff>601980</xdr:colOff>
      <xdr:row>134</xdr:row>
      <xdr:rowOff>160020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0.34575</cdr:x>
      <cdr:y>0.1595</cdr:y>
    </cdr:from>
    <cdr:to>
      <cdr:x>0.72375</cdr:x>
      <cdr:y>0.1855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3211" y="928558"/>
          <a:ext cx="3545723" cy="151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EUROPE - DATA"/>
      <sheetName val="ENRON AMERICAS - DATA"/>
      <sheetName val="ENRON EUROPE METALS - DATA"/>
      <sheetName val="ENRON EUROPE GRAPHS"/>
      <sheetName val="ENRON METALS VS COMPETITORS"/>
      <sheetName val="ENRON EUROPE METALS GRAPHS-VOL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3</v>
          </cell>
          <cell r="AB78">
            <v>2</v>
          </cell>
          <cell r="AE78">
            <v>15</v>
          </cell>
          <cell r="AF78">
            <v>94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23000</v>
          </cell>
          <cell r="AB85">
            <v>27600</v>
          </cell>
          <cell r="AC85">
            <v>223000</v>
          </cell>
          <cell r="AD85">
            <v>1753180</v>
          </cell>
          <cell r="AE85">
            <v>300000</v>
          </cell>
          <cell r="AF85">
            <v>111047400</v>
          </cell>
          <cell r="AG85">
            <v>6650000</v>
          </cell>
          <cell r="AH85">
            <v>4763000</v>
          </cell>
          <cell r="AI85">
            <v>5758000</v>
          </cell>
          <cell r="AJ85">
            <v>162742200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Q1">
            <v>4</v>
          </cell>
          <cell r="U1">
            <v>715000</v>
          </cell>
          <cell r="AA1">
            <v>1</v>
          </cell>
          <cell r="AB1">
            <v>2</v>
          </cell>
          <cell r="AF1">
            <v>37500</v>
          </cell>
          <cell r="AG1">
            <v>50000</v>
          </cell>
          <cell r="AJ1">
            <v>11667000</v>
          </cell>
        </row>
        <row r="2">
          <cell r="C2">
            <v>5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D"/>
      <sheetName val="MTD"/>
      <sheetName val="Prev Month"/>
      <sheetName val="SLEEVES"/>
      <sheetName val="NA Power Traders New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 t="str">
            <v>Robert Fuller</v>
          </cell>
          <cell r="G6">
            <v>154</v>
          </cell>
          <cell r="I6">
            <v>201</v>
          </cell>
        </row>
        <row r="7">
          <cell r="C7" t="str">
            <v>Bill White</v>
          </cell>
          <cell r="G7">
            <v>1</v>
          </cell>
          <cell r="I7">
            <v>25</v>
          </cell>
        </row>
        <row r="8">
          <cell r="C8" t="str">
            <v>Chris Mahoney</v>
          </cell>
          <cell r="G8">
            <v>11</v>
          </cell>
          <cell r="I8">
            <v>14</v>
          </cell>
        </row>
        <row r="9">
          <cell r="C9" t="str">
            <v>Philip Berry</v>
          </cell>
          <cell r="G9">
            <v>3</v>
          </cell>
          <cell r="I9">
            <v>2</v>
          </cell>
        </row>
        <row r="10">
          <cell r="C10" t="str">
            <v>Hans Wong</v>
          </cell>
          <cell r="G10">
            <v>2</v>
          </cell>
          <cell r="I10">
            <v>1</v>
          </cell>
        </row>
        <row r="11">
          <cell r="C11" t="str">
            <v>Frank Economou</v>
          </cell>
          <cell r="G11">
            <v>2</v>
          </cell>
          <cell r="I11">
            <v>1</v>
          </cell>
        </row>
        <row r="12">
          <cell r="C12" t="str">
            <v>Chris Glaas</v>
          </cell>
          <cell r="G12">
            <v>1</v>
          </cell>
          <cell r="I12">
            <v>1</v>
          </cell>
        </row>
        <row r="13">
          <cell r="C13" t="str">
            <v>Sarah Mulholland</v>
          </cell>
          <cell r="G13">
            <v>1</v>
          </cell>
          <cell r="I13">
            <v>1</v>
          </cell>
        </row>
        <row r="14">
          <cell r="C14" t="str">
            <v>David Loosley</v>
          </cell>
          <cell r="G14">
            <v>1</v>
          </cell>
          <cell r="I14">
            <v>0</v>
          </cell>
        </row>
        <row r="27">
          <cell r="C27" t="str">
            <v>Chad South</v>
          </cell>
          <cell r="G27">
            <v>5</v>
          </cell>
          <cell r="I27">
            <v>5</v>
          </cell>
        </row>
        <row r="28">
          <cell r="C28" t="str">
            <v>Lee Jackson</v>
          </cell>
          <cell r="G28">
            <v>7</v>
          </cell>
          <cell r="I28">
            <v>4</v>
          </cell>
        </row>
        <row r="29">
          <cell r="C29" t="str">
            <v>Chad Pennix</v>
          </cell>
          <cell r="G29">
            <v>5</v>
          </cell>
          <cell r="I29">
            <v>2</v>
          </cell>
        </row>
        <row r="30">
          <cell r="C30" t="str">
            <v>Wade Hicks</v>
          </cell>
          <cell r="G30">
            <v>3</v>
          </cell>
          <cell r="I30">
            <v>2</v>
          </cell>
        </row>
        <row r="31">
          <cell r="C31" t="str">
            <v>Steve Elliott</v>
          </cell>
          <cell r="G31">
            <v>3</v>
          </cell>
          <cell r="I31">
            <v>1</v>
          </cell>
        </row>
        <row r="32">
          <cell r="C32" t="str">
            <v>Lisa Vitali</v>
          </cell>
          <cell r="G32">
            <v>0</v>
          </cell>
          <cell r="I32">
            <v>1</v>
          </cell>
        </row>
        <row r="33">
          <cell r="C33" t="str">
            <v>Craig Story</v>
          </cell>
          <cell r="G33">
            <v>2</v>
          </cell>
          <cell r="I33">
            <v>0</v>
          </cell>
        </row>
        <row r="34">
          <cell r="C34" t="str">
            <v>Marc Wharton</v>
          </cell>
          <cell r="G34">
            <v>1</v>
          </cell>
          <cell r="I34">
            <v>0</v>
          </cell>
        </row>
        <row r="35">
          <cell r="C35" t="str">
            <v>Peter Bradley</v>
          </cell>
          <cell r="G35">
            <v>1</v>
          </cell>
          <cell r="I35">
            <v>0</v>
          </cell>
        </row>
        <row r="36">
          <cell r="C36" t="str">
            <v>Christian Lebroc</v>
          </cell>
          <cell r="G36">
            <v>1</v>
          </cell>
          <cell r="I36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4"/>
  <sheetViews>
    <sheetView showGridLines="0" tabSelected="1" zoomScale="75" zoomScaleNormal="75" workbookViewId="0"/>
  </sheetViews>
  <sheetFormatPr defaultRowHeight="13.2" x14ac:dyDescent="0.25"/>
  <sheetData>
    <row r="1" spans="1:1" ht="15.6" x14ac:dyDescent="0.3">
      <c r="A1" s="1" t="s">
        <v>0</v>
      </c>
    </row>
    <row r="2" spans="1:1" x14ac:dyDescent="0.25">
      <c r="A2" s="2" t="str">
        <f>'[1]ENRON EUROPE GRAPHS'!A2</f>
        <v>AVERAGE TRANSACTIONS &amp; VOLUME PER DAY</v>
      </c>
    </row>
    <row r="3" spans="1:1" x14ac:dyDescent="0.25">
      <c r="A3" s="2" t="s">
        <v>1</v>
      </c>
    </row>
    <row r="67" spans="1:1" ht="15.6" x14ac:dyDescent="0.3">
      <c r="A67" s="1"/>
    </row>
    <row r="68" spans="1:1" x14ac:dyDescent="0.25">
      <c r="A68" s="2"/>
    </row>
    <row r="138" spans="1:1" x14ac:dyDescent="0.25">
      <c r="A138" s="2"/>
    </row>
    <row r="159" spans="1:1" ht="13.5" customHeight="1" x14ac:dyDescent="0.3">
      <c r="A159" s="1"/>
    </row>
    <row r="160" spans="1:1" x14ac:dyDescent="0.25">
      <c r="A160" s="2"/>
    </row>
    <row r="193" spans="1:1" x14ac:dyDescent="0.25">
      <c r="A193" s="3"/>
    </row>
    <row r="195" spans="1:1" ht="15.6" x14ac:dyDescent="0.3">
      <c r="A195" s="1"/>
    </row>
    <row r="196" spans="1:1" x14ac:dyDescent="0.25">
      <c r="A196" s="2"/>
    </row>
    <row r="230" spans="1:1" ht="15.6" x14ac:dyDescent="0.3">
      <c r="A230" s="1"/>
    </row>
    <row r="231" spans="1:1" x14ac:dyDescent="0.25">
      <c r="A231" s="2"/>
    </row>
    <row r="264" spans="1:1" x14ac:dyDescent="0.25">
      <c r="A264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ColWidth="9.109375" defaultRowHeight="13.8" x14ac:dyDescent="0.25"/>
  <cols>
    <col min="1" max="1" width="5" style="4" customWidth="1"/>
    <col min="2" max="2" width="14.88671875" style="4" customWidth="1"/>
    <col min="3" max="3" width="26" style="4" bestFit="1" customWidth="1"/>
    <col min="4" max="4" width="10.88671875" style="4" customWidth="1"/>
    <col min="5" max="5" width="14.5546875" style="4" customWidth="1"/>
    <col min="6" max="6" width="7.109375" style="4" customWidth="1"/>
    <col min="7" max="7" width="13.5546875" style="4" bestFit="1" customWidth="1"/>
    <col min="8" max="8" width="25.88671875" style="4" bestFit="1" customWidth="1"/>
    <col min="9" max="9" width="7.5546875" style="4" customWidth="1"/>
    <col min="10" max="10" width="11" style="4" bestFit="1" customWidth="1"/>
    <col min="11" max="11" width="2.6640625" style="4" customWidth="1"/>
    <col min="12" max="16384" width="9.109375" style="4"/>
  </cols>
  <sheetData>
    <row r="1" spans="2:10" x14ac:dyDescent="0.25">
      <c r="B1" s="2" t="s">
        <v>3</v>
      </c>
    </row>
    <row r="2" spans="2:10" x14ac:dyDescent="0.25">
      <c r="B2" s="2" t="s">
        <v>4</v>
      </c>
    </row>
    <row r="3" spans="2:10" ht="14.4" thickBot="1" x14ac:dyDescent="0.3"/>
    <row r="4" spans="2:10" ht="18" customHeight="1" thickBot="1" x14ac:dyDescent="0.3">
      <c r="B4" s="5" t="s">
        <v>5</v>
      </c>
      <c r="C4" s="6"/>
      <c r="D4" s="6"/>
      <c r="E4" s="7"/>
    </row>
    <row r="5" spans="2:10" ht="14.4" thickBot="1" x14ac:dyDescent="0.3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3">
      <c r="B6" s="28" t="s">
        <v>6</v>
      </c>
      <c r="C6" s="29"/>
      <c r="D6" s="29"/>
      <c r="E6" s="30"/>
    </row>
    <row r="7" spans="2:10" ht="14.4" thickBot="1" x14ac:dyDescent="0.3">
      <c r="B7" s="9" t="s">
        <v>7</v>
      </c>
      <c r="C7" s="10" t="s">
        <v>8</v>
      </c>
      <c r="D7" s="11" t="s">
        <v>9</v>
      </c>
      <c r="E7" s="12" t="s">
        <v>10</v>
      </c>
    </row>
    <row r="8" spans="2:10" x14ac:dyDescent="0.25">
      <c r="B8" s="13" t="s">
        <v>11</v>
      </c>
      <c r="C8" s="14" t="s">
        <v>12</v>
      </c>
      <c r="D8" s="15">
        <f>'[2]Historical Volumes'!Q1/'[2]Historical Volumes'!C2</f>
        <v>0.8</v>
      </c>
      <c r="E8" s="16">
        <f>'[2]Historical Volumes'!U1/'[2]Historical Volumes'!C2</f>
        <v>143000</v>
      </c>
    </row>
    <row r="9" spans="2:10" ht="14.4" thickBot="1" x14ac:dyDescent="0.3">
      <c r="E9" s="8"/>
    </row>
    <row r="10" spans="2:10" ht="16.2" thickBot="1" x14ac:dyDescent="0.3">
      <c r="B10" s="25" t="s">
        <v>13</v>
      </c>
      <c r="C10" s="26"/>
      <c r="D10" s="26"/>
      <c r="E10" s="27"/>
    </row>
    <row r="11" spans="2:10" ht="14.4" thickBot="1" x14ac:dyDescent="0.3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5">
      <c r="B12" s="13" t="s">
        <v>11</v>
      </c>
      <c r="C12" s="14" t="s">
        <v>14</v>
      </c>
      <c r="D12" s="15">
        <f>'[2]Historical Volumes'!AA1/'[2]Historical Volumes'!C2</f>
        <v>0.2</v>
      </c>
      <c r="E12" s="16">
        <f>'[2]Historical Volumes'!AF1/'[2]Historical Volumes'!C2</f>
        <v>7500</v>
      </c>
    </row>
    <row r="13" spans="2:10" ht="17.25" customHeight="1" thickBot="1" x14ac:dyDescent="0.3">
      <c r="B13" s="17" t="s">
        <v>15</v>
      </c>
      <c r="C13" s="18" t="s">
        <v>16</v>
      </c>
      <c r="D13" s="19">
        <f>'[2]Historical Volumes'!AB1/'[2]Historical Volumes'!C2</f>
        <v>0.4</v>
      </c>
      <c r="E13" s="20">
        <f>'[2]Historical Volumes'!AG1/'[2]Historical Volumes'!C2</f>
        <v>10000</v>
      </c>
      <c r="F13" s="8"/>
    </row>
    <row r="14" spans="2:10" ht="16.5" customHeight="1" thickBot="1" x14ac:dyDescent="0.3">
      <c r="F14" s="8"/>
    </row>
    <row r="15" spans="2:10" ht="16.2" thickBot="1" x14ac:dyDescent="0.3">
      <c r="B15" s="28" t="s">
        <v>17</v>
      </c>
      <c r="C15" s="29"/>
      <c r="D15" s="29"/>
      <c r="E15" s="30"/>
      <c r="F15" s="8"/>
    </row>
    <row r="16" spans="2:10" ht="14.4" thickBot="1" x14ac:dyDescent="0.3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4.4" thickBot="1" x14ac:dyDescent="0.3">
      <c r="B17" s="17" t="s">
        <v>11</v>
      </c>
      <c r="C17" s="18" t="s">
        <v>12</v>
      </c>
      <c r="D17" s="21" t="s">
        <v>2</v>
      </c>
      <c r="E17" s="20">
        <f>'[2]Historical Volumes'!AJ1/'[2]Historical Volumes'!C2</f>
        <v>2333400</v>
      </c>
      <c r="F17" s="8"/>
    </row>
    <row r="18" spans="2:10" x14ac:dyDescent="0.25">
      <c r="F18" s="8"/>
      <c r="G18" s="22"/>
      <c r="H18" s="23"/>
      <c r="I18" s="24"/>
      <c r="J18" s="24"/>
    </row>
    <row r="19" spans="2:10" ht="13.5" customHeight="1" x14ac:dyDescent="0.25">
      <c r="F19" s="8"/>
    </row>
    <row r="21" spans="2:10" ht="17.25" customHeight="1" x14ac:dyDescent="0.25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2001-10-09T20:19:10Z</dcterms:created>
  <dcterms:modified xsi:type="dcterms:W3CDTF">2023-09-10T11:11:36Z</dcterms:modified>
</cp:coreProperties>
</file>