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480" windowHeight="10368"/>
  </bookViews>
  <sheets>
    <sheet name="Summary" sheetId="2" r:id="rId1"/>
    <sheet name="Dec" sheetId="4" r:id="rId2"/>
    <sheet name="Jan" sheetId="5" r:id="rId3"/>
    <sheet name="Feb" sheetId="6" r:id="rId4"/>
    <sheet name="March" sheetId="1" r:id="rId5"/>
    <sheet name="Apr" sheetId="7" r:id="rId6"/>
    <sheet name="May" sheetId="8" r:id="rId7"/>
    <sheet name="June" sheetId="9" r:id="rId8"/>
  </sheets>
  <definedNames>
    <definedName name="_xlnm._FilterDatabase" localSheetId="5" hidden="1">Apr!$A$1:$I$475</definedName>
    <definedName name="_xlnm._FilterDatabase" localSheetId="1" hidden="1">Dec!$A$1:$I$73</definedName>
    <definedName name="_xlnm._FilterDatabase" localSheetId="3" hidden="1">Feb!$A$1:$I$586</definedName>
    <definedName name="_xlnm._FilterDatabase" localSheetId="2" hidden="1">Jan!$A$1:$I$553</definedName>
    <definedName name="_xlnm._FilterDatabase" localSheetId="7" hidden="1">June!$A$1:$I$212</definedName>
    <definedName name="_xlnm._FilterDatabase" localSheetId="4" hidden="1">March!$A$1:$I$562</definedName>
  </definedNames>
  <calcPr calcId="92512"/>
</workbook>
</file>

<file path=xl/calcChain.xml><?xml version="1.0" encoding="utf-8"?>
<calcChain xmlns="http://schemas.openxmlformats.org/spreadsheetml/2006/main">
  <c r="H6" i="7" l="1"/>
  <c r="I6" i="7"/>
  <c r="H14" i="7"/>
  <c r="I14" i="7"/>
  <c r="H19" i="7"/>
  <c r="I19" i="7"/>
  <c r="H25" i="7"/>
  <c r="I25" i="7"/>
  <c r="H29" i="7"/>
  <c r="I29" i="7"/>
  <c r="H39" i="7"/>
  <c r="I39" i="7"/>
  <c r="H49" i="7"/>
  <c r="I49" i="7"/>
  <c r="H61" i="7"/>
  <c r="I61" i="7"/>
  <c r="H67" i="7"/>
  <c r="I67" i="7"/>
  <c r="H76" i="7"/>
  <c r="I76" i="7"/>
  <c r="H80" i="7"/>
  <c r="I80" i="7"/>
  <c r="H86" i="7"/>
  <c r="I86" i="7"/>
  <c r="H91" i="7"/>
  <c r="I91" i="7"/>
  <c r="H104" i="7"/>
  <c r="I104" i="7"/>
  <c r="H110" i="7"/>
  <c r="I110" i="7"/>
  <c r="H122" i="7"/>
  <c r="I122" i="7"/>
  <c r="H126" i="7"/>
  <c r="I126" i="7"/>
  <c r="H138" i="7"/>
  <c r="I138" i="7"/>
  <c r="H142" i="7"/>
  <c r="I142" i="7"/>
  <c r="H152" i="7"/>
  <c r="I152" i="7"/>
  <c r="H156" i="7"/>
  <c r="I156" i="7"/>
  <c r="H171" i="7"/>
  <c r="I171" i="7"/>
  <c r="H174" i="7"/>
  <c r="I174" i="7"/>
  <c r="H184" i="7"/>
  <c r="I184" i="7"/>
  <c r="H189" i="7"/>
  <c r="I189" i="7"/>
  <c r="H201" i="7"/>
  <c r="I201" i="7"/>
  <c r="H206" i="7"/>
  <c r="I206" i="7"/>
  <c r="H216" i="7"/>
  <c r="I216" i="7"/>
  <c r="H221" i="7"/>
  <c r="I221" i="7"/>
  <c r="H230" i="7"/>
  <c r="I230" i="7"/>
  <c r="H233" i="7"/>
  <c r="I233" i="7"/>
  <c r="H249" i="7"/>
  <c r="I249" i="7"/>
  <c r="H253" i="7"/>
  <c r="I253" i="7"/>
  <c r="H263" i="7"/>
  <c r="I263" i="7"/>
  <c r="H267" i="7"/>
  <c r="I267" i="7"/>
  <c r="H276" i="7"/>
  <c r="I276" i="7"/>
  <c r="H280" i="7"/>
  <c r="I280" i="7"/>
  <c r="H291" i="7"/>
  <c r="I291" i="7"/>
  <c r="H294" i="7"/>
  <c r="I294" i="7"/>
  <c r="H307" i="7"/>
  <c r="I307" i="7"/>
  <c r="H312" i="7"/>
  <c r="I312" i="7"/>
  <c r="H328" i="7"/>
  <c r="I328" i="7"/>
  <c r="H332" i="7"/>
  <c r="I332" i="7"/>
  <c r="H340" i="7"/>
  <c r="I340" i="7"/>
  <c r="H346" i="7"/>
  <c r="I346" i="7"/>
  <c r="H362" i="7"/>
  <c r="I362" i="7"/>
  <c r="H367" i="7"/>
  <c r="I367" i="7"/>
  <c r="H375" i="7"/>
  <c r="I375" i="7"/>
  <c r="H384" i="7"/>
  <c r="I384" i="7"/>
  <c r="H393" i="7"/>
  <c r="I393" i="7"/>
  <c r="H400" i="7"/>
  <c r="I400" i="7"/>
  <c r="H414" i="7"/>
  <c r="I414" i="7"/>
  <c r="H418" i="7"/>
  <c r="I418" i="7"/>
  <c r="H436" i="7"/>
  <c r="I436" i="7"/>
  <c r="H442" i="7"/>
  <c r="I442" i="7"/>
  <c r="H458" i="7"/>
  <c r="I458" i="7"/>
  <c r="H461" i="7"/>
  <c r="I461" i="7"/>
  <c r="H467" i="7"/>
  <c r="I467" i="7"/>
  <c r="H471" i="7"/>
  <c r="I471" i="7"/>
  <c r="H476" i="7"/>
  <c r="I476" i="7"/>
  <c r="H479" i="7"/>
  <c r="H480" i="7"/>
  <c r="H823" i="7"/>
  <c r="I823" i="7"/>
  <c r="H4" i="4"/>
  <c r="I4" i="4"/>
  <c r="H8" i="4"/>
  <c r="I8" i="4"/>
  <c r="H12" i="4"/>
  <c r="I12" i="4"/>
  <c r="H18" i="4"/>
  <c r="I18" i="4"/>
  <c r="H23" i="4"/>
  <c r="I23" i="4"/>
  <c r="H29" i="4"/>
  <c r="I29" i="4"/>
  <c r="H36" i="4"/>
  <c r="I36" i="4"/>
  <c r="H43" i="4"/>
  <c r="I43" i="4"/>
  <c r="H47" i="4"/>
  <c r="I47" i="4"/>
  <c r="H51" i="4"/>
  <c r="I51" i="4"/>
  <c r="H54" i="4"/>
  <c r="I54" i="4"/>
  <c r="H60" i="4"/>
  <c r="I60" i="4"/>
  <c r="H66" i="4"/>
  <c r="I66" i="4"/>
  <c r="H74" i="4"/>
  <c r="I74" i="4"/>
  <c r="H77" i="4"/>
  <c r="H78" i="4"/>
  <c r="H80" i="4"/>
  <c r="H579" i="4"/>
  <c r="I579" i="4"/>
  <c r="H13" i="6"/>
  <c r="I13" i="6"/>
  <c r="H28" i="6"/>
  <c r="I28" i="6"/>
  <c r="H37" i="6"/>
  <c r="I37" i="6"/>
  <c r="H46" i="6"/>
  <c r="I46" i="6"/>
  <c r="H54" i="6"/>
  <c r="I54" i="6"/>
  <c r="H59" i="6"/>
  <c r="I59" i="6"/>
  <c r="H66" i="6"/>
  <c r="I66" i="6"/>
  <c r="H76" i="6"/>
  <c r="I76" i="6"/>
  <c r="H83" i="6"/>
  <c r="I83" i="6"/>
  <c r="H93" i="6"/>
  <c r="I93" i="6"/>
  <c r="H106" i="6"/>
  <c r="I106" i="6"/>
  <c r="H117" i="6"/>
  <c r="I117" i="6"/>
  <c r="H125" i="6"/>
  <c r="I125" i="6"/>
  <c r="H134" i="6"/>
  <c r="I134" i="6"/>
  <c r="H142" i="6"/>
  <c r="I142" i="6"/>
  <c r="H152" i="6"/>
  <c r="I152" i="6"/>
  <c r="H158" i="6"/>
  <c r="I158" i="6"/>
  <c r="H166" i="6"/>
  <c r="I166" i="6"/>
  <c r="H174" i="6"/>
  <c r="I174" i="6"/>
  <c r="H181" i="6"/>
  <c r="I181" i="6"/>
  <c r="H191" i="6"/>
  <c r="I191" i="6"/>
  <c r="H201" i="6"/>
  <c r="I201" i="6"/>
  <c r="H217" i="6"/>
  <c r="I217" i="6"/>
  <c r="H231" i="6"/>
  <c r="I231" i="6"/>
  <c r="H247" i="6"/>
  <c r="I247" i="6"/>
  <c r="H264" i="6"/>
  <c r="I264" i="6"/>
  <c r="H274" i="6"/>
  <c r="I274" i="6"/>
  <c r="H285" i="6"/>
  <c r="I285" i="6"/>
  <c r="H303" i="6"/>
  <c r="I303" i="6"/>
  <c r="H317" i="6"/>
  <c r="I317" i="6"/>
  <c r="H329" i="6"/>
  <c r="I329" i="6"/>
  <c r="H336" i="6"/>
  <c r="I336" i="6"/>
  <c r="H349" i="6"/>
  <c r="I349" i="6"/>
  <c r="H357" i="6"/>
  <c r="I357" i="6"/>
  <c r="H370" i="6"/>
  <c r="I370" i="6"/>
  <c r="H382" i="6"/>
  <c r="I382" i="6"/>
  <c r="H393" i="6"/>
  <c r="I393" i="6"/>
  <c r="H400" i="6"/>
  <c r="I400" i="6"/>
  <c r="H415" i="6"/>
  <c r="I415" i="6"/>
  <c r="H425" i="6"/>
  <c r="I425" i="6"/>
  <c r="H436" i="6"/>
  <c r="I436" i="6"/>
  <c r="H448" i="6"/>
  <c r="I448" i="6"/>
  <c r="H460" i="6"/>
  <c r="I460" i="6"/>
  <c r="H473" i="6"/>
  <c r="I473" i="6"/>
  <c r="H487" i="6"/>
  <c r="I487" i="6"/>
  <c r="H500" i="6"/>
  <c r="I500" i="6"/>
  <c r="H509" i="6"/>
  <c r="I509" i="6"/>
  <c r="H516" i="6"/>
  <c r="I516" i="6"/>
  <c r="H523" i="6"/>
  <c r="I523" i="6"/>
  <c r="H532" i="6"/>
  <c r="I532" i="6"/>
  <c r="H543" i="6"/>
  <c r="I543" i="6"/>
  <c r="H556" i="6"/>
  <c r="I556" i="6"/>
  <c r="H564" i="6"/>
  <c r="I564" i="6"/>
  <c r="H573" i="6"/>
  <c r="I573" i="6"/>
  <c r="H580" i="6"/>
  <c r="I580" i="6"/>
  <c r="H587" i="6"/>
  <c r="I587" i="6"/>
  <c r="H590" i="6"/>
  <c r="H591" i="6"/>
  <c r="H699" i="6"/>
  <c r="I699" i="6"/>
  <c r="H11" i="5"/>
  <c r="I11" i="5"/>
  <c r="H19" i="5"/>
  <c r="I19" i="5"/>
  <c r="H23" i="5"/>
  <c r="I23" i="5"/>
  <c r="H27" i="5"/>
  <c r="I27" i="5"/>
  <c r="H34" i="5"/>
  <c r="I34" i="5"/>
  <c r="H42" i="5"/>
  <c r="I42" i="5"/>
  <c r="H51" i="5"/>
  <c r="I51" i="5"/>
  <c r="H57" i="5"/>
  <c r="I57" i="5"/>
  <c r="H71" i="5"/>
  <c r="I71" i="5"/>
  <c r="H82" i="5"/>
  <c r="I82" i="5"/>
  <c r="H92" i="5"/>
  <c r="I92" i="5"/>
  <c r="H104" i="5"/>
  <c r="I104" i="5"/>
  <c r="H114" i="5"/>
  <c r="I114" i="5"/>
  <c r="H120" i="5"/>
  <c r="I120" i="5"/>
  <c r="H129" i="5"/>
  <c r="I129" i="5"/>
  <c r="H138" i="5"/>
  <c r="I138" i="5"/>
  <c r="H141" i="5"/>
  <c r="I141" i="5"/>
  <c r="H146" i="5"/>
  <c r="I146" i="5"/>
  <c r="H154" i="5"/>
  <c r="I154" i="5"/>
  <c r="H162" i="5"/>
  <c r="I162" i="5"/>
  <c r="H177" i="5"/>
  <c r="I177" i="5"/>
  <c r="H191" i="5"/>
  <c r="I191" i="5"/>
  <c r="H199" i="5"/>
  <c r="I199" i="5"/>
  <c r="H205" i="5"/>
  <c r="I205" i="5"/>
  <c r="H212" i="5"/>
  <c r="I212" i="5"/>
  <c r="H216" i="5"/>
  <c r="I216" i="5"/>
  <c r="H221" i="5"/>
  <c r="I221" i="5"/>
  <c r="H225" i="5"/>
  <c r="I225" i="5"/>
  <c r="H228" i="5"/>
  <c r="I228" i="5"/>
  <c r="H233" i="5"/>
  <c r="I233" i="5"/>
  <c r="H237" i="5"/>
  <c r="I237" i="5"/>
  <c r="H243" i="5"/>
  <c r="I243" i="5"/>
  <c r="H251" i="5"/>
  <c r="I251" i="5"/>
  <c r="H258" i="5"/>
  <c r="I258" i="5"/>
  <c r="H268" i="5"/>
  <c r="I268" i="5"/>
  <c r="H279" i="5"/>
  <c r="I279" i="5"/>
  <c r="H293" i="5"/>
  <c r="I293" i="5"/>
  <c r="H305" i="5"/>
  <c r="I305" i="5"/>
  <c r="H315" i="5"/>
  <c r="I315" i="5"/>
  <c r="H320" i="5"/>
  <c r="I320" i="5"/>
  <c r="H329" i="5"/>
  <c r="I329" i="5"/>
  <c r="H333" i="5"/>
  <c r="I333" i="5"/>
  <c r="H344" i="5"/>
  <c r="I344" i="5"/>
  <c r="H349" i="5"/>
  <c r="I349" i="5"/>
  <c r="H362" i="5"/>
  <c r="I362" i="5"/>
  <c r="H373" i="5"/>
  <c r="I373" i="5"/>
  <c r="H391" i="5"/>
  <c r="I391" i="5"/>
  <c r="H403" i="5"/>
  <c r="I403" i="5"/>
  <c r="H421" i="5"/>
  <c r="I421" i="5"/>
  <c r="H434" i="5"/>
  <c r="I434" i="5"/>
  <c r="H448" i="5"/>
  <c r="I448" i="5"/>
  <c r="H463" i="5"/>
  <c r="I463" i="5"/>
  <c r="H472" i="5"/>
  <c r="I472" i="5"/>
  <c r="H481" i="5"/>
  <c r="I481" i="5"/>
  <c r="H491" i="5"/>
  <c r="I491" i="5"/>
  <c r="H502" i="5"/>
  <c r="I502" i="5"/>
  <c r="H511" i="5"/>
  <c r="I511" i="5"/>
  <c r="H521" i="5"/>
  <c r="I521" i="5"/>
  <c r="H531" i="5"/>
  <c r="I531" i="5"/>
  <c r="H539" i="5"/>
  <c r="I539" i="5"/>
  <c r="H547" i="5"/>
  <c r="I547" i="5"/>
  <c r="H554" i="5"/>
  <c r="I554" i="5"/>
  <c r="H558" i="5"/>
  <c r="H559" i="5"/>
  <c r="H642" i="5"/>
  <c r="I642" i="5"/>
  <c r="H4" i="9"/>
  <c r="I4" i="9"/>
  <c r="H12" i="9"/>
  <c r="I12" i="9"/>
  <c r="H15" i="9"/>
  <c r="I15" i="9"/>
  <c r="H20" i="9"/>
  <c r="I20" i="9"/>
  <c r="H22" i="9"/>
  <c r="I22" i="9"/>
  <c r="H28" i="9"/>
  <c r="I28" i="9"/>
  <c r="H33" i="9"/>
  <c r="I33" i="9"/>
  <c r="H41" i="9"/>
  <c r="I41" i="9"/>
  <c r="H43" i="9"/>
  <c r="I43" i="9"/>
  <c r="H50" i="9"/>
  <c r="I50" i="9"/>
  <c r="H53" i="9"/>
  <c r="I53" i="9"/>
  <c r="H63" i="9"/>
  <c r="I63" i="9"/>
  <c r="H69" i="9"/>
  <c r="I69" i="9"/>
  <c r="H76" i="9"/>
  <c r="I76" i="9"/>
  <c r="H80" i="9"/>
  <c r="I80" i="9"/>
  <c r="H88" i="9"/>
  <c r="I88" i="9"/>
  <c r="H90" i="9"/>
  <c r="I90" i="9"/>
  <c r="H95" i="9"/>
  <c r="I95" i="9"/>
  <c r="H97" i="9"/>
  <c r="I97" i="9"/>
  <c r="H100" i="9"/>
  <c r="I100" i="9"/>
  <c r="H103" i="9"/>
  <c r="I103" i="9"/>
  <c r="H111" i="9"/>
  <c r="I111" i="9"/>
  <c r="H117" i="9"/>
  <c r="I117" i="9"/>
  <c r="H126" i="9"/>
  <c r="I126" i="9"/>
  <c r="H130" i="9"/>
  <c r="I130" i="9"/>
  <c r="H136" i="9"/>
  <c r="I136" i="9"/>
  <c r="H139" i="9"/>
  <c r="I139" i="9"/>
  <c r="H149" i="9"/>
  <c r="I149" i="9"/>
  <c r="H154" i="9"/>
  <c r="I154" i="9"/>
  <c r="H160" i="9"/>
  <c r="I160" i="9"/>
  <c r="H163" i="9"/>
  <c r="I163" i="9"/>
  <c r="H172" i="9"/>
  <c r="I172" i="9"/>
  <c r="H176" i="9"/>
  <c r="I176" i="9"/>
  <c r="H186" i="9"/>
  <c r="I186" i="9"/>
  <c r="H190" i="9"/>
  <c r="I190" i="9"/>
  <c r="H202" i="9"/>
  <c r="I202" i="9"/>
  <c r="H205" i="9"/>
  <c r="I205" i="9"/>
  <c r="H213" i="9"/>
  <c r="I213" i="9"/>
  <c r="H216" i="9"/>
  <c r="H218" i="9"/>
  <c r="H925" i="9"/>
  <c r="I925" i="9"/>
  <c r="H14" i="1"/>
  <c r="I14" i="1"/>
  <c r="H22" i="1"/>
  <c r="I22" i="1"/>
  <c r="H33" i="1"/>
  <c r="I33" i="1"/>
  <c r="H42" i="1"/>
  <c r="I42" i="1"/>
  <c r="H49" i="1"/>
  <c r="I49" i="1"/>
  <c r="H54" i="1"/>
  <c r="I54" i="1"/>
  <c r="H61" i="1"/>
  <c r="I61" i="1"/>
  <c r="H65" i="1"/>
  <c r="I65" i="1"/>
  <c r="H77" i="1"/>
  <c r="I77" i="1"/>
  <c r="H87" i="1"/>
  <c r="I87" i="1"/>
  <c r="H97" i="1"/>
  <c r="I97" i="1"/>
  <c r="H111" i="1"/>
  <c r="I111" i="1"/>
  <c r="H121" i="1"/>
  <c r="I121" i="1"/>
  <c r="H132" i="1"/>
  <c r="I132" i="1"/>
  <c r="H137" i="1"/>
  <c r="I137" i="1"/>
  <c r="H154" i="1"/>
  <c r="I154" i="1"/>
  <c r="H159" i="1"/>
  <c r="I159" i="1"/>
  <c r="H172" i="1"/>
  <c r="I172" i="1"/>
  <c r="H177" i="1"/>
  <c r="I177" i="1"/>
  <c r="H185" i="1"/>
  <c r="I185" i="1"/>
  <c r="H191" i="1"/>
  <c r="I191" i="1"/>
  <c r="H198" i="1"/>
  <c r="I198" i="1"/>
  <c r="H202" i="1"/>
  <c r="I202" i="1"/>
  <c r="H208" i="1"/>
  <c r="I208" i="1"/>
  <c r="H215" i="1"/>
  <c r="I215" i="1"/>
  <c r="H227" i="1"/>
  <c r="I227" i="1"/>
  <c r="H242" i="1"/>
  <c r="I242" i="1"/>
  <c r="H257" i="1"/>
  <c r="I257" i="1"/>
  <c r="H264" i="1"/>
  <c r="I264" i="1"/>
  <c r="H273" i="1"/>
  <c r="I273" i="1"/>
  <c r="H282" i="1"/>
  <c r="I282" i="1"/>
  <c r="H296" i="1"/>
  <c r="I296" i="1"/>
  <c r="H302" i="1"/>
  <c r="I302" i="1"/>
  <c r="H318" i="1"/>
  <c r="I318" i="1"/>
  <c r="H322" i="1"/>
  <c r="I322" i="1"/>
  <c r="H331" i="1"/>
  <c r="I331" i="1"/>
  <c r="H340" i="1"/>
  <c r="I340" i="1"/>
  <c r="H354" i="1"/>
  <c r="I354" i="1"/>
  <c r="H362" i="1"/>
  <c r="I362" i="1"/>
  <c r="H379" i="1"/>
  <c r="I379" i="1"/>
  <c r="H385" i="1"/>
  <c r="I385" i="1"/>
  <c r="H397" i="1"/>
  <c r="I397" i="1"/>
  <c r="H403" i="1"/>
  <c r="I403" i="1"/>
  <c r="H421" i="1"/>
  <c r="I421" i="1"/>
  <c r="H427" i="1"/>
  <c r="I427" i="1"/>
  <c r="H439" i="1"/>
  <c r="I439" i="1"/>
  <c r="H445" i="1"/>
  <c r="I445" i="1"/>
  <c r="H465" i="1"/>
  <c r="I465" i="1"/>
  <c r="H471" i="1"/>
  <c r="I471" i="1"/>
  <c r="H481" i="1"/>
  <c r="I481" i="1"/>
  <c r="H485" i="1"/>
  <c r="I485" i="1"/>
  <c r="H494" i="1"/>
  <c r="I494" i="1"/>
  <c r="H498" i="1"/>
  <c r="I498" i="1"/>
  <c r="H511" i="1"/>
  <c r="I511" i="1"/>
  <c r="H514" i="1"/>
  <c r="I514" i="1"/>
  <c r="H523" i="1"/>
  <c r="I523" i="1"/>
  <c r="H530" i="1"/>
  <c r="I530" i="1"/>
  <c r="H539" i="1"/>
  <c r="I539" i="1"/>
  <c r="H541" i="1"/>
  <c r="I541" i="1"/>
  <c r="H548" i="1"/>
  <c r="I548" i="1"/>
  <c r="H552" i="1"/>
  <c r="I552" i="1"/>
  <c r="H563" i="1"/>
  <c r="I563" i="1"/>
  <c r="H566" i="1"/>
  <c r="H567" i="1"/>
  <c r="H568" i="1"/>
  <c r="H571" i="1"/>
  <c r="H575" i="1"/>
  <c r="H762" i="1"/>
  <c r="I762" i="1"/>
  <c r="H6" i="8"/>
  <c r="I6" i="8"/>
  <c r="H12" i="8"/>
  <c r="I12" i="8"/>
  <c r="H19" i="8"/>
  <c r="I19" i="8"/>
  <c r="H27" i="8"/>
  <c r="I27" i="8"/>
  <c r="H32" i="8"/>
  <c r="I32" i="8"/>
  <c r="H39" i="8"/>
  <c r="I39" i="8"/>
  <c r="H44" i="8"/>
  <c r="I44" i="8"/>
  <c r="H53" i="8"/>
  <c r="I53" i="8"/>
  <c r="H58" i="8"/>
  <c r="I58" i="8"/>
  <c r="H73" i="8"/>
  <c r="I73" i="8"/>
  <c r="H76" i="8"/>
  <c r="I76" i="8"/>
  <c r="H85" i="8"/>
  <c r="I85" i="8"/>
  <c r="H89" i="8"/>
  <c r="I89" i="8"/>
  <c r="H95" i="8"/>
  <c r="I95" i="8"/>
  <c r="H98" i="8"/>
  <c r="I98" i="8"/>
  <c r="H104" i="8"/>
  <c r="I104" i="8"/>
  <c r="H107" i="8"/>
  <c r="I107" i="8"/>
  <c r="H113" i="8"/>
  <c r="I113" i="8"/>
  <c r="H116" i="8"/>
  <c r="I116" i="8"/>
  <c r="H122" i="8"/>
  <c r="I122" i="8"/>
  <c r="H126" i="8"/>
  <c r="I126" i="8"/>
  <c r="H133" i="8"/>
  <c r="I133" i="8"/>
  <c r="H137" i="8"/>
  <c r="I137" i="8"/>
  <c r="H145" i="8"/>
  <c r="I145" i="8"/>
  <c r="H148" i="8"/>
  <c r="I148" i="8"/>
  <c r="H150" i="8"/>
  <c r="I150" i="8"/>
  <c r="H154" i="8"/>
  <c r="I154" i="8"/>
  <c r="H162" i="8"/>
  <c r="I162" i="8"/>
  <c r="H167" i="8"/>
  <c r="I167" i="8"/>
  <c r="H178" i="8"/>
  <c r="I178" i="8"/>
  <c r="H182" i="8"/>
  <c r="I182" i="8"/>
  <c r="H189" i="8"/>
  <c r="I189" i="8"/>
  <c r="H191" i="8"/>
  <c r="I191" i="8"/>
  <c r="H200" i="8"/>
  <c r="I200" i="8"/>
  <c r="H203" i="8"/>
  <c r="I203" i="8"/>
  <c r="H211" i="8"/>
  <c r="I211" i="8"/>
  <c r="H214" i="8"/>
  <c r="I214" i="8"/>
  <c r="H223" i="8"/>
  <c r="I223" i="8"/>
  <c r="H232" i="8"/>
  <c r="I232" i="8"/>
  <c r="H238" i="8"/>
  <c r="I238" i="8"/>
  <c r="H247" i="8"/>
  <c r="I247" i="8"/>
  <c r="H259" i="8"/>
  <c r="I259" i="8"/>
  <c r="H264" i="8"/>
  <c r="I264" i="8"/>
  <c r="H269" i="8"/>
  <c r="I269" i="8"/>
  <c r="H272" i="8"/>
  <c r="I272" i="8"/>
  <c r="H276" i="8"/>
  <c r="I276" i="8"/>
  <c r="H281" i="8"/>
  <c r="I281" i="8"/>
  <c r="H286" i="8"/>
  <c r="I286" i="8"/>
  <c r="H290" i="8"/>
  <c r="I290" i="8"/>
  <c r="H298" i="8"/>
  <c r="I298" i="8"/>
  <c r="H302" i="8"/>
  <c r="I302" i="8"/>
  <c r="H310" i="8"/>
  <c r="I310" i="8"/>
  <c r="H313" i="8"/>
  <c r="I313" i="8"/>
  <c r="H319" i="8"/>
  <c r="I319" i="8"/>
  <c r="H322" i="8"/>
  <c r="I322" i="8"/>
  <c r="H327" i="8"/>
  <c r="I327" i="8"/>
  <c r="H330" i="8"/>
  <c r="I330" i="8"/>
  <c r="H337" i="8"/>
  <c r="I337" i="8"/>
  <c r="H340" i="8"/>
  <c r="I340" i="8"/>
  <c r="H346" i="8"/>
  <c r="I346" i="8"/>
  <c r="H352" i="8"/>
  <c r="I352" i="8"/>
  <c r="H358" i="8"/>
  <c r="I358" i="8"/>
  <c r="H361" i="8"/>
  <c r="H363" i="8"/>
  <c r="H886" i="8"/>
  <c r="I886" i="8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<sst xmlns="http://schemas.openxmlformats.org/spreadsheetml/2006/main" count="10328" uniqueCount="115">
  <si>
    <t>R9</t>
  </si>
  <si>
    <t>Willamette Industries, Inc.</t>
  </si>
  <si>
    <t>Willamette Ind. Busbar</t>
  </si>
  <si>
    <t>P</t>
  </si>
  <si>
    <t>Montana Power Company , The</t>
  </si>
  <si>
    <t>Hot Springs</t>
  </si>
  <si>
    <t>TransAlta Energy Marketing (US) Inc.</t>
  </si>
  <si>
    <t>BC Border</t>
  </si>
  <si>
    <t>R8</t>
  </si>
  <si>
    <t>Avista Corporation - Washington Water Power Division</t>
  </si>
  <si>
    <t>Malin</t>
  </si>
  <si>
    <t>Puget Sound Energy, Inc.</t>
  </si>
  <si>
    <t>Avista Energy, Inc.</t>
  </si>
  <si>
    <t>Chelan PUD System</t>
  </si>
  <si>
    <t>Public Utility District No. 1 of Snohomish County</t>
  </si>
  <si>
    <t>Mirant Americas Energy Marketing, L.P.</t>
  </si>
  <si>
    <t>Dynegy Power Marketing, Inc.</t>
  </si>
  <si>
    <t>Pacificorp System Border</t>
  </si>
  <si>
    <t>S</t>
  </si>
  <si>
    <t>Sempra Energy Trading Corp.</t>
  </si>
  <si>
    <t>Williams Energy Marketing &amp; Trading Company</t>
  </si>
  <si>
    <t>Powerex Corp.</t>
  </si>
  <si>
    <t>City Of Riverside</t>
  </si>
  <si>
    <t>NOB S/N</t>
  </si>
  <si>
    <t>PPL Montana, LLC</t>
  </si>
  <si>
    <t>Pacificorp</t>
  </si>
  <si>
    <t>Eugene Water &amp; Electric Board</t>
  </si>
  <si>
    <t>EWEB System Border</t>
  </si>
  <si>
    <t>MID COLUMBIA</t>
  </si>
  <si>
    <t>AMPS Line</t>
  </si>
  <si>
    <t>Idaho Power Company, dba IDACORP Energy</t>
  </si>
  <si>
    <t>WWP-Lolo</t>
  </si>
  <si>
    <t>Lagrande</t>
  </si>
  <si>
    <t>Coral Power, L.L.C.</t>
  </si>
  <si>
    <t>Seattle City Light</t>
  </si>
  <si>
    <t>Snohomish System</t>
  </si>
  <si>
    <t>SP-15</t>
  </si>
  <si>
    <t>Public Utility Dist. No. 2 of Grant Cty</t>
  </si>
  <si>
    <t>Sierra Pacific Power Company</t>
  </si>
  <si>
    <t>John Day</t>
  </si>
  <si>
    <t>City of Tacoma, Department of Public Utilities (dba Tacoma Power)</t>
  </si>
  <si>
    <t>El Paso Merchant Energy, L.P.</t>
  </si>
  <si>
    <t>Grays Harbor PUD System</t>
  </si>
  <si>
    <t>Enron Canada Corp.</t>
  </si>
  <si>
    <t>PG&amp;E Energy Trading - Power, L.P.</t>
  </si>
  <si>
    <t>COB N/S</t>
  </si>
  <si>
    <t>Snohomish Supp.</t>
  </si>
  <si>
    <t>Bonneville Power Administration</t>
  </si>
  <si>
    <t>Morgan Stanley Capital Group Inc.</t>
  </si>
  <si>
    <t>Portland General System</t>
  </si>
  <si>
    <t>NOB N/S</t>
  </si>
  <si>
    <t>Garrison</t>
  </si>
  <si>
    <t>Deal</t>
  </si>
  <si>
    <t>Desk</t>
  </si>
  <si>
    <t>Location</t>
  </si>
  <si>
    <t>Date</t>
  </si>
  <si>
    <t>Counterparty</t>
  </si>
  <si>
    <t>P/S</t>
  </si>
  <si>
    <t>Vol</t>
  </si>
  <si>
    <t>Value</t>
  </si>
  <si>
    <t>P Total</t>
  </si>
  <si>
    <t>S Total</t>
  </si>
  <si>
    <t>Grand Total</t>
  </si>
  <si>
    <t>Reg</t>
  </si>
  <si>
    <t>Total Purchases</t>
  </si>
  <si>
    <t>Total Sales</t>
  </si>
  <si>
    <t>RT Total Purchase</t>
  </si>
  <si>
    <t>RT Total Sales</t>
  </si>
  <si>
    <t>Total</t>
  </si>
  <si>
    <t>Total Presched Phys</t>
  </si>
  <si>
    <t>Total Pre and RT</t>
  </si>
  <si>
    <t>DC Phys Total</t>
  </si>
  <si>
    <t>Difference</t>
  </si>
  <si>
    <t>California Power Exchange-Schedule Coordinator</t>
  </si>
  <si>
    <t>Absolute Total</t>
  </si>
  <si>
    <t>Colstrip</t>
  </si>
  <si>
    <t>NP-15</t>
  </si>
  <si>
    <t>BPA System Border</t>
  </si>
  <si>
    <t>BPA Busbar</t>
  </si>
  <si>
    <t>Captain Jack</t>
  </si>
  <si>
    <t>California Department of Water Resources</t>
  </si>
  <si>
    <t>Duke Energy Trading and Marketing, L.L.C.</t>
  </si>
  <si>
    <t>Tacoma System Border</t>
  </si>
  <si>
    <t>Montana System Border</t>
  </si>
  <si>
    <t>Modesto Irrigation District</t>
  </si>
  <si>
    <t>American Electric Power Service Corporation</t>
  </si>
  <si>
    <t>Los Angeles Dept. of Water &amp; Power</t>
  </si>
  <si>
    <t>Purchases Total</t>
  </si>
  <si>
    <t>Sales Total</t>
  </si>
  <si>
    <t>Cargill-Alliant, LLC</t>
  </si>
  <si>
    <t>TransCanada Power, a division of TransCanada Energy Ltd.</t>
  </si>
  <si>
    <t>Centralia</t>
  </si>
  <si>
    <t>City of Redding</t>
  </si>
  <si>
    <t>Total Purchase</t>
  </si>
  <si>
    <t>10 Min Nonspinning Resv NEPOOL</t>
  </si>
  <si>
    <t>Turlock Irrigation District</t>
  </si>
  <si>
    <t>Four Corners-345KV</t>
  </si>
  <si>
    <t>COL System Border</t>
  </si>
  <si>
    <t>PALO VERDE</t>
  </si>
  <si>
    <t xml:space="preserve">So. TX. &amp; Medina Co-Op System </t>
  </si>
  <si>
    <t>purchase</t>
  </si>
  <si>
    <t>sales</t>
  </si>
  <si>
    <t>December</t>
  </si>
  <si>
    <t>January</t>
  </si>
  <si>
    <t>February</t>
  </si>
  <si>
    <t>March</t>
  </si>
  <si>
    <t>April</t>
  </si>
  <si>
    <t>May</t>
  </si>
  <si>
    <t>June</t>
  </si>
  <si>
    <t>Real Time Northwest Transactions</t>
  </si>
  <si>
    <t>Purchases</t>
  </si>
  <si>
    <t>Sales</t>
  </si>
  <si>
    <t>MWh</t>
  </si>
  <si>
    <t>Privileged and Confidential</t>
  </si>
  <si>
    <t>Prepared at the request of Counsel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</si>
</sst>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1" fillId="0" borderId="0" xfId="0" applyNumberFormat="1" applyFont="1"/>
    <xf numFmtId="3" fontId="0" fillId="0" borderId="0" xfId="0" applyNumberFormat="1"/>
    <xf numFmtId="0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8" sqref="D8"/>
    </sheetView>
  </sheetViews>
  <sheetFormatPr defaultRowHeight="13.2" x14ac:dyDescent="0.25"/>
  <cols>
    <col min="2" max="2" width="10.6640625" customWidth="1"/>
  </cols>
  <sheetData>
    <row r="1" spans="1:4" x14ac:dyDescent="0.25">
      <c r="A1" t="s">
        <v>109</v>
      </c>
    </row>
    <row r="2" spans="1:4" x14ac:dyDescent="0.25">
      <c r="A2" t="s">
        <v>112</v>
      </c>
    </row>
    <row r="3" spans="1:4" x14ac:dyDescent="0.25">
      <c r="B3" s="14" t="s">
        <v>110</v>
      </c>
      <c r="C3" s="14" t="s">
        <v>111</v>
      </c>
      <c r="D3" s="14" t="s">
        <v>68</v>
      </c>
    </row>
    <row r="4" spans="1:4" x14ac:dyDescent="0.25">
      <c r="A4" t="s">
        <v>102</v>
      </c>
      <c r="B4" s="11">
        <v>12038</v>
      </c>
      <c r="C4" s="11">
        <v>11951</v>
      </c>
      <c r="D4" s="11">
        <f>SUM(B4:C4)</f>
        <v>23989</v>
      </c>
    </row>
    <row r="5" spans="1:4" x14ac:dyDescent="0.25">
      <c r="A5" t="s">
        <v>103</v>
      </c>
      <c r="B5" s="11">
        <v>106700</v>
      </c>
      <c r="C5" s="11">
        <v>107277</v>
      </c>
      <c r="D5" s="11">
        <f t="shared" ref="D5:D10" si="0">SUM(B5:C5)</f>
        <v>213977</v>
      </c>
    </row>
    <row r="6" spans="1:4" x14ac:dyDescent="0.25">
      <c r="A6" t="s">
        <v>104</v>
      </c>
      <c r="B6" s="11">
        <v>340542</v>
      </c>
      <c r="C6" s="11">
        <v>336978</v>
      </c>
      <c r="D6" s="11">
        <f t="shared" si="0"/>
        <v>677520</v>
      </c>
    </row>
    <row r="7" spans="1:4" x14ac:dyDescent="0.25">
      <c r="A7" t="s">
        <v>105</v>
      </c>
      <c r="B7" s="11">
        <v>48190</v>
      </c>
      <c r="C7" s="11">
        <v>55204</v>
      </c>
      <c r="D7" s="11">
        <f t="shared" si="0"/>
        <v>103394</v>
      </c>
    </row>
    <row r="8" spans="1:4" x14ac:dyDescent="0.25">
      <c r="A8" t="s">
        <v>106</v>
      </c>
      <c r="B8" s="11">
        <v>28512</v>
      </c>
      <c r="C8" s="11">
        <v>36947</v>
      </c>
      <c r="D8" s="11">
        <f t="shared" si="0"/>
        <v>65459</v>
      </c>
    </row>
    <row r="9" spans="1:4" x14ac:dyDescent="0.25">
      <c r="A9" t="s">
        <v>107</v>
      </c>
      <c r="B9" s="11">
        <v>20812</v>
      </c>
      <c r="C9" s="11">
        <v>23716</v>
      </c>
      <c r="D9" s="11">
        <f t="shared" si="0"/>
        <v>44528</v>
      </c>
    </row>
    <row r="10" spans="1:4" x14ac:dyDescent="0.25">
      <c r="A10" t="s">
        <v>108</v>
      </c>
      <c r="B10" s="11">
        <v>12925</v>
      </c>
      <c r="C10" s="11">
        <v>13626</v>
      </c>
      <c r="D10" s="11">
        <f t="shared" si="0"/>
        <v>26551</v>
      </c>
    </row>
    <row r="21" spans="1:1" x14ac:dyDescent="0.25">
      <c r="A21" t="s">
        <v>113</v>
      </c>
    </row>
    <row r="22" spans="1:1" x14ac:dyDescent="0.25">
      <c r="A22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topLeftCell="A48" workbookViewId="0">
      <selection activeCell="A79" sqref="A79:A80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14.5546875" bestFit="1" customWidth="1"/>
    <col min="8" max="8" width="9.109375" style="5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5">
      <c r="A2">
        <v>485143.1</v>
      </c>
      <c r="B2">
        <v>66819</v>
      </c>
      <c r="C2" t="s">
        <v>0</v>
      </c>
      <c r="D2" t="s">
        <v>4</v>
      </c>
      <c r="E2" s="3">
        <v>36885</v>
      </c>
      <c r="F2" t="s">
        <v>5</v>
      </c>
      <c r="G2" t="s">
        <v>3</v>
      </c>
      <c r="H2" s="5">
        <v>1370</v>
      </c>
      <c r="I2" s="7">
        <v>264408.75</v>
      </c>
    </row>
    <row r="3" spans="1:9" outlineLevel="2" x14ac:dyDescent="0.25">
      <c r="A3">
        <v>485158.1</v>
      </c>
      <c r="B3">
        <v>66819</v>
      </c>
      <c r="C3" t="s">
        <v>0</v>
      </c>
      <c r="D3" t="s">
        <v>1</v>
      </c>
      <c r="E3" s="3">
        <v>36885</v>
      </c>
      <c r="F3" t="s">
        <v>2</v>
      </c>
      <c r="G3" t="s">
        <v>3</v>
      </c>
      <c r="H3" s="5">
        <v>360</v>
      </c>
      <c r="I3" s="7">
        <v>68983.1953125</v>
      </c>
    </row>
    <row r="4" spans="1:9" outlineLevel="1" x14ac:dyDescent="0.25">
      <c r="G4" s="12" t="s">
        <v>60</v>
      </c>
      <c r="H4" s="5">
        <f>SUBTOTAL(9,H2:H3)</f>
        <v>1730</v>
      </c>
      <c r="I4" s="7">
        <f>SUBTOTAL(9,I2:I3)</f>
        <v>333391.9453125</v>
      </c>
    </row>
    <row r="5" spans="1:9" outlineLevel="2" x14ac:dyDescent="0.25">
      <c r="A5">
        <v>485144.1</v>
      </c>
      <c r="B5">
        <v>66819</v>
      </c>
      <c r="C5" t="s">
        <v>0</v>
      </c>
      <c r="D5" t="s">
        <v>11</v>
      </c>
      <c r="E5" s="3">
        <v>36885</v>
      </c>
      <c r="F5" t="s">
        <v>5</v>
      </c>
      <c r="G5" t="s">
        <v>18</v>
      </c>
      <c r="H5" s="5">
        <v>-370</v>
      </c>
      <c r="I5" s="7">
        <v>-66875</v>
      </c>
    </row>
    <row r="6" spans="1:9" outlineLevel="2" x14ac:dyDescent="0.25">
      <c r="A6">
        <v>485159.1</v>
      </c>
      <c r="B6">
        <v>66819</v>
      </c>
      <c r="C6" t="s">
        <v>0</v>
      </c>
      <c r="D6" t="s">
        <v>9</v>
      </c>
      <c r="E6" s="3">
        <v>36885</v>
      </c>
      <c r="F6" t="s">
        <v>28</v>
      </c>
      <c r="G6" t="s">
        <v>18</v>
      </c>
      <c r="H6" s="5">
        <v>-360</v>
      </c>
      <c r="I6" s="7">
        <v>-72000</v>
      </c>
    </row>
    <row r="7" spans="1:9" outlineLevel="2" x14ac:dyDescent="0.25">
      <c r="A7">
        <v>485162.1</v>
      </c>
      <c r="B7">
        <v>66819</v>
      </c>
      <c r="C7" t="s">
        <v>0</v>
      </c>
      <c r="D7" t="s">
        <v>21</v>
      </c>
      <c r="E7" s="3">
        <v>36885</v>
      </c>
      <c r="F7" t="s">
        <v>5</v>
      </c>
      <c r="G7" t="s">
        <v>18</v>
      </c>
      <c r="H7" s="5">
        <v>-1000</v>
      </c>
      <c r="I7" s="7">
        <v>-199175</v>
      </c>
    </row>
    <row r="8" spans="1:9" outlineLevel="1" x14ac:dyDescent="0.25">
      <c r="G8" s="13" t="s">
        <v>61</v>
      </c>
      <c r="H8" s="5">
        <f>SUBTOTAL(9,H5:H7)</f>
        <v>-1730</v>
      </c>
      <c r="I8" s="7">
        <f>SUBTOTAL(9,I5:I7)</f>
        <v>-338050</v>
      </c>
    </row>
    <row r="9" spans="1:9" outlineLevel="2" x14ac:dyDescent="0.25">
      <c r="A9">
        <v>485209.1</v>
      </c>
      <c r="B9">
        <v>66819</v>
      </c>
      <c r="C9" t="s">
        <v>0</v>
      </c>
      <c r="D9" t="s">
        <v>1</v>
      </c>
      <c r="E9" s="3">
        <v>36886</v>
      </c>
      <c r="F9" t="s">
        <v>2</v>
      </c>
      <c r="G9" t="s">
        <v>3</v>
      </c>
      <c r="H9" s="5">
        <v>200</v>
      </c>
      <c r="I9" s="7">
        <v>38323.998046875</v>
      </c>
    </row>
    <row r="10" spans="1:9" outlineLevel="2" x14ac:dyDescent="0.25">
      <c r="A10">
        <v>485217.1</v>
      </c>
      <c r="B10">
        <v>66819</v>
      </c>
      <c r="C10" t="s">
        <v>0</v>
      </c>
      <c r="D10" t="s">
        <v>4</v>
      </c>
      <c r="E10" s="3">
        <v>36886</v>
      </c>
      <c r="F10" t="s">
        <v>5</v>
      </c>
      <c r="G10" t="s">
        <v>3</v>
      </c>
      <c r="H10" s="5">
        <v>1660</v>
      </c>
      <c r="I10" s="7">
        <v>278201.25</v>
      </c>
    </row>
    <row r="11" spans="1:9" outlineLevel="2" x14ac:dyDescent="0.25">
      <c r="A11">
        <v>485555.1</v>
      </c>
      <c r="B11">
        <v>66819</v>
      </c>
      <c r="C11" t="s">
        <v>8</v>
      </c>
      <c r="D11" t="s">
        <v>11</v>
      </c>
      <c r="E11" s="3">
        <v>36886</v>
      </c>
      <c r="F11" t="s">
        <v>10</v>
      </c>
      <c r="G11" t="s">
        <v>3</v>
      </c>
      <c r="H11" s="5">
        <v>1800</v>
      </c>
      <c r="I11" s="7">
        <v>401149.4375</v>
      </c>
    </row>
    <row r="12" spans="1:9" outlineLevel="1" x14ac:dyDescent="0.25">
      <c r="G12" s="13" t="s">
        <v>60</v>
      </c>
      <c r="H12" s="5">
        <f>SUBTOTAL(9,H9:H11)</f>
        <v>3660</v>
      </c>
      <c r="I12" s="7">
        <f>SUBTOTAL(9,I9:I11)</f>
        <v>717674.685546875</v>
      </c>
    </row>
    <row r="13" spans="1:9" outlineLevel="2" x14ac:dyDescent="0.25">
      <c r="A13">
        <v>485208.1</v>
      </c>
      <c r="B13">
        <v>66819</v>
      </c>
      <c r="C13" t="s">
        <v>0</v>
      </c>
      <c r="D13" t="s">
        <v>9</v>
      </c>
      <c r="E13" s="3">
        <v>36886</v>
      </c>
      <c r="F13" t="s">
        <v>28</v>
      </c>
      <c r="G13" t="s">
        <v>18</v>
      </c>
      <c r="H13" s="5">
        <v>-200</v>
      </c>
      <c r="I13" s="7">
        <v>-40000</v>
      </c>
    </row>
    <row r="14" spans="1:9" outlineLevel="2" x14ac:dyDescent="0.25">
      <c r="A14">
        <v>485218.1</v>
      </c>
      <c r="B14">
        <v>66819</v>
      </c>
      <c r="C14" t="s">
        <v>0</v>
      </c>
      <c r="D14" t="s">
        <v>21</v>
      </c>
      <c r="E14" s="3">
        <v>36886</v>
      </c>
      <c r="F14" t="s">
        <v>5</v>
      </c>
      <c r="G14" t="s">
        <v>18</v>
      </c>
      <c r="H14" s="5">
        <v>-1395</v>
      </c>
      <c r="I14" s="7">
        <v>-236525</v>
      </c>
    </row>
    <row r="15" spans="1:9" outlineLevel="2" x14ac:dyDescent="0.25">
      <c r="A15">
        <v>485339.1</v>
      </c>
      <c r="B15">
        <v>66819</v>
      </c>
      <c r="C15" t="s">
        <v>0</v>
      </c>
      <c r="D15" t="s">
        <v>9</v>
      </c>
      <c r="E15" s="3">
        <v>36886</v>
      </c>
      <c r="F15" t="s">
        <v>5</v>
      </c>
      <c r="G15" t="s">
        <v>18</v>
      </c>
      <c r="H15" s="5">
        <v>-140</v>
      </c>
      <c r="I15" s="7">
        <v>-26240</v>
      </c>
    </row>
    <row r="16" spans="1:9" outlineLevel="2" x14ac:dyDescent="0.25">
      <c r="A16">
        <v>485443.1</v>
      </c>
      <c r="B16">
        <v>66819</v>
      </c>
      <c r="C16" t="s">
        <v>0</v>
      </c>
      <c r="D16" t="s">
        <v>11</v>
      </c>
      <c r="E16" s="3">
        <v>36886</v>
      </c>
      <c r="F16" t="s">
        <v>5</v>
      </c>
      <c r="G16" t="s">
        <v>18</v>
      </c>
      <c r="H16" s="5">
        <v>-125</v>
      </c>
      <c r="I16" s="7">
        <v>-17500</v>
      </c>
    </row>
    <row r="17" spans="1:9" outlineLevel="2" x14ac:dyDescent="0.25">
      <c r="A17">
        <v>485556.1</v>
      </c>
      <c r="B17">
        <v>66819</v>
      </c>
      <c r="C17" t="s">
        <v>8</v>
      </c>
      <c r="D17" t="s">
        <v>73</v>
      </c>
      <c r="E17" s="3">
        <v>36886</v>
      </c>
      <c r="F17" t="s">
        <v>10</v>
      </c>
      <c r="G17" s="12" t="s">
        <v>18</v>
      </c>
      <c r="H17" s="5">
        <v>-1800</v>
      </c>
      <c r="I17" s="7">
        <v>-407100.96875</v>
      </c>
    </row>
    <row r="18" spans="1:9" outlineLevel="1" x14ac:dyDescent="0.25">
      <c r="G18" s="12" t="s">
        <v>61</v>
      </c>
      <c r="H18" s="5">
        <f>SUBTOTAL(9,H13:H17)</f>
        <v>-3660</v>
      </c>
      <c r="I18" s="7">
        <f>SUBTOTAL(9,I13:I17)</f>
        <v>-727365.96875</v>
      </c>
    </row>
    <row r="19" spans="1:9" outlineLevel="2" x14ac:dyDescent="0.25">
      <c r="A19">
        <v>485582.1</v>
      </c>
      <c r="B19">
        <v>66819</v>
      </c>
      <c r="C19" t="s">
        <v>8</v>
      </c>
      <c r="D19" t="s">
        <v>9</v>
      </c>
      <c r="E19" s="3">
        <v>36887</v>
      </c>
      <c r="F19" t="s">
        <v>10</v>
      </c>
      <c r="G19" t="s">
        <v>3</v>
      </c>
      <c r="H19" s="5">
        <v>725</v>
      </c>
      <c r="I19" s="7">
        <v>140500</v>
      </c>
    </row>
    <row r="20" spans="1:9" outlineLevel="2" x14ac:dyDescent="0.25">
      <c r="A20">
        <v>485584.1</v>
      </c>
      <c r="B20">
        <v>66819</v>
      </c>
      <c r="C20" t="s">
        <v>0</v>
      </c>
      <c r="D20" t="s">
        <v>4</v>
      </c>
      <c r="E20" s="3">
        <v>36887</v>
      </c>
      <c r="F20" t="s">
        <v>5</v>
      </c>
      <c r="G20" t="s">
        <v>3</v>
      </c>
      <c r="H20" s="5">
        <v>1005</v>
      </c>
      <c r="I20" s="7">
        <v>157397.5</v>
      </c>
    </row>
    <row r="21" spans="1:9" outlineLevel="2" x14ac:dyDescent="0.25">
      <c r="A21">
        <v>485586.1</v>
      </c>
      <c r="B21">
        <v>66819</v>
      </c>
      <c r="C21" t="s">
        <v>0</v>
      </c>
      <c r="D21" t="s">
        <v>1</v>
      </c>
      <c r="E21" s="3">
        <v>36887</v>
      </c>
      <c r="F21" t="s">
        <v>2</v>
      </c>
      <c r="G21" t="s">
        <v>3</v>
      </c>
      <c r="H21" s="5">
        <v>95</v>
      </c>
      <c r="I21" s="7">
        <v>14375</v>
      </c>
    </row>
    <row r="22" spans="1:9" outlineLevel="2" x14ac:dyDescent="0.25">
      <c r="A22">
        <v>485967.1</v>
      </c>
      <c r="B22">
        <v>66819</v>
      </c>
      <c r="C22" t="s">
        <v>8</v>
      </c>
      <c r="D22" t="s">
        <v>24</v>
      </c>
      <c r="E22" s="3">
        <v>36887</v>
      </c>
      <c r="F22" t="s">
        <v>10</v>
      </c>
      <c r="G22" t="s">
        <v>3</v>
      </c>
      <c r="H22" s="5">
        <v>250</v>
      </c>
      <c r="I22" s="7">
        <v>48750</v>
      </c>
    </row>
    <row r="23" spans="1:9" outlineLevel="1" x14ac:dyDescent="0.25">
      <c r="G23" s="13" t="s">
        <v>60</v>
      </c>
      <c r="H23" s="5">
        <f>SUBTOTAL(9,H19:H22)</f>
        <v>2075</v>
      </c>
      <c r="I23" s="7">
        <f>SUBTOTAL(9,I19:I22)</f>
        <v>361022.5</v>
      </c>
    </row>
    <row r="24" spans="1:9" outlineLevel="2" x14ac:dyDescent="0.25">
      <c r="A24">
        <v>485583.1</v>
      </c>
      <c r="B24">
        <v>66819</v>
      </c>
      <c r="C24" t="s">
        <v>8</v>
      </c>
      <c r="D24" t="s">
        <v>20</v>
      </c>
      <c r="E24" s="3">
        <v>36887</v>
      </c>
      <c r="F24" t="s">
        <v>10</v>
      </c>
      <c r="G24" t="s">
        <v>18</v>
      </c>
      <c r="H24" s="5">
        <v>-725</v>
      </c>
      <c r="I24" s="7">
        <v>-165750</v>
      </c>
    </row>
    <row r="25" spans="1:9" outlineLevel="2" x14ac:dyDescent="0.25">
      <c r="A25">
        <v>485585.1</v>
      </c>
      <c r="B25">
        <v>66819</v>
      </c>
      <c r="C25" t="s">
        <v>0</v>
      </c>
      <c r="D25" t="s">
        <v>21</v>
      </c>
      <c r="E25" s="3">
        <v>36887</v>
      </c>
      <c r="F25" t="s">
        <v>5</v>
      </c>
      <c r="G25" t="s">
        <v>18</v>
      </c>
      <c r="H25" s="5">
        <v>-635</v>
      </c>
      <c r="I25" s="7">
        <v>-98700</v>
      </c>
    </row>
    <row r="26" spans="1:9" outlineLevel="2" x14ac:dyDescent="0.25">
      <c r="A26">
        <v>485587.1</v>
      </c>
      <c r="B26">
        <v>66819</v>
      </c>
      <c r="C26" t="s">
        <v>0</v>
      </c>
      <c r="D26" t="s">
        <v>25</v>
      </c>
      <c r="E26" s="3">
        <v>36887</v>
      </c>
      <c r="F26" t="s">
        <v>2</v>
      </c>
      <c r="G26" t="s">
        <v>18</v>
      </c>
      <c r="H26" s="5">
        <v>-95</v>
      </c>
      <c r="I26" s="7">
        <v>-14375</v>
      </c>
    </row>
    <row r="27" spans="1:9" outlineLevel="2" x14ac:dyDescent="0.25">
      <c r="A27">
        <v>485588.1</v>
      </c>
      <c r="B27">
        <v>66819</v>
      </c>
      <c r="C27" t="s">
        <v>0</v>
      </c>
      <c r="D27" t="s">
        <v>9</v>
      </c>
      <c r="E27" s="3">
        <v>36887</v>
      </c>
      <c r="F27" t="s">
        <v>5</v>
      </c>
      <c r="G27" s="13" t="s">
        <v>18</v>
      </c>
      <c r="H27" s="5">
        <v>-370</v>
      </c>
      <c r="I27" s="7">
        <v>-59750</v>
      </c>
    </row>
    <row r="28" spans="1:9" outlineLevel="2" x14ac:dyDescent="0.25">
      <c r="A28">
        <v>485969.1</v>
      </c>
      <c r="B28">
        <v>66819</v>
      </c>
      <c r="C28" t="s">
        <v>8</v>
      </c>
      <c r="D28" t="s">
        <v>15</v>
      </c>
      <c r="E28" s="3">
        <v>36887</v>
      </c>
      <c r="F28" t="s">
        <v>10</v>
      </c>
      <c r="G28" t="s">
        <v>18</v>
      </c>
      <c r="H28" s="5">
        <v>-250</v>
      </c>
      <c r="I28" s="7">
        <v>-51250</v>
      </c>
    </row>
    <row r="29" spans="1:9" outlineLevel="1" x14ac:dyDescent="0.25">
      <c r="G29" s="13" t="s">
        <v>61</v>
      </c>
      <c r="H29" s="5">
        <f>SUBTOTAL(9,H24:H28)</f>
        <v>-2075</v>
      </c>
      <c r="I29" s="7">
        <f>SUBTOTAL(9,I24:I28)</f>
        <v>-389825</v>
      </c>
    </row>
    <row r="30" spans="1:9" outlineLevel="2" x14ac:dyDescent="0.25">
      <c r="A30">
        <v>485993.1</v>
      </c>
      <c r="B30">
        <v>66819</v>
      </c>
      <c r="C30" t="s">
        <v>0</v>
      </c>
      <c r="D30" t="s">
        <v>4</v>
      </c>
      <c r="E30" s="3">
        <v>36888</v>
      </c>
      <c r="F30" t="s">
        <v>5</v>
      </c>
      <c r="G30" t="s">
        <v>3</v>
      </c>
      <c r="H30" s="5">
        <v>945</v>
      </c>
      <c r="I30" s="7">
        <v>170651.25</v>
      </c>
    </row>
    <row r="31" spans="1:9" outlineLevel="2" x14ac:dyDescent="0.25">
      <c r="A31">
        <v>486022.1</v>
      </c>
      <c r="B31">
        <v>66819</v>
      </c>
      <c r="C31" t="s">
        <v>8</v>
      </c>
      <c r="D31" t="s">
        <v>25</v>
      </c>
      <c r="E31" s="3">
        <v>36888</v>
      </c>
      <c r="F31" t="s">
        <v>10</v>
      </c>
      <c r="G31" t="s">
        <v>3</v>
      </c>
      <c r="H31" s="5">
        <v>100</v>
      </c>
      <c r="I31" s="7">
        <v>25000</v>
      </c>
    </row>
    <row r="32" spans="1:9" outlineLevel="2" x14ac:dyDescent="0.25">
      <c r="A32">
        <v>486022.1</v>
      </c>
      <c r="B32">
        <v>66819</v>
      </c>
      <c r="C32" t="s">
        <v>0</v>
      </c>
      <c r="D32" t="s">
        <v>25</v>
      </c>
      <c r="E32" s="3">
        <v>36888</v>
      </c>
      <c r="F32" t="s">
        <v>10</v>
      </c>
      <c r="G32" t="s">
        <v>3</v>
      </c>
      <c r="H32" s="5">
        <v>50</v>
      </c>
      <c r="I32" s="7">
        <v>12500</v>
      </c>
    </row>
    <row r="33" spans="1:9" outlineLevel="2" x14ac:dyDescent="0.25">
      <c r="A33">
        <v>486023.1</v>
      </c>
      <c r="B33">
        <v>66819</v>
      </c>
      <c r="C33" t="s">
        <v>0</v>
      </c>
      <c r="D33" t="s">
        <v>24</v>
      </c>
      <c r="E33" s="3">
        <v>36888</v>
      </c>
      <c r="F33" t="s">
        <v>5</v>
      </c>
      <c r="G33" t="s">
        <v>3</v>
      </c>
      <c r="H33" s="5">
        <v>100</v>
      </c>
      <c r="I33" s="7">
        <v>20500</v>
      </c>
    </row>
    <row r="34" spans="1:9" outlineLevel="2" x14ac:dyDescent="0.25">
      <c r="A34">
        <v>486540.1</v>
      </c>
      <c r="B34">
        <v>66819</v>
      </c>
      <c r="C34" t="s">
        <v>8</v>
      </c>
      <c r="D34" t="s">
        <v>11</v>
      </c>
      <c r="E34" s="3">
        <v>36888</v>
      </c>
      <c r="F34" t="s">
        <v>10</v>
      </c>
      <c r="G34" t="s">
        <v>3</v>
      </c>
      <c r="H34" s="5">
        <v>75</v>
      </c>
      <c r="I34" s="7">
        <v>15375</v>
      </c>
    </row>
    <row r="35" spans="1:9" outlineLevel="2" x14ac:dyDescent="0.25">
      <c r="A35">
        <v>486569.1</v>
      </c>
      <c r="B35">
        <v>66819</v>
      </c>
      <c r="C35" t="s">
        <v>0</v>
      </c>
      <c r="D35" t="s">
        <v>4</v>
      </c>
      <c r="E35" s="3">
        <v>36888</v>
      </c>
      <c r="F35" t="s">
        <v>5</v>
      </c>
      <c r="G35" t="s">
        <v>3</v>
      </c>
      <c r="H35" s="5">
        <v>50</v>
      </c>
      <c r="I35" s="7">
        <v>9250</v>
      </c>
    </row>
    <row r="36" spans="1:9" outlineLevel="1" x14ac:dyDescent="0.25">
      <c r="G36" s="13" t="s">
        <v>60</v>
      </c>
      <c r="H36" s="5">
        <f>SUBTOTAL(9,H30:H35)</f>
        <v>1320</v>
      </c>
      <c r="I36" s="7">
        <f>SUBTOTAL(9,I30:I35)</f>
        <v>253276.25</v>
      </c>
    </row>
    <row r="37" spans="1:9" outlineLevel="2" x14ac:dyDescent="0.25">
      <c r="A37">
        <v>485994.1</v>
      </c>
      <c r="B37">
        <v>66819</v>
      </c>
      <c r="C37" t="s">
        <v>0</v>
      </c>
      <c r="D37" t="s">
        <v>21</v>
      </c>
      <c r="E37" s="3">
        <v>36888</v>
      </c>
      <c r="F37" t="s">
        <v>5</v>
      </c>
      <c r="G37" t="s">
        <v>18</v>
      </c>
      <c r="H37" s="5">
        <v>-845</v>
      </c>
      <c r="I37" s="7">
        <v>-154725</v>
      </c>
    </row>
    <row r="38" spans="1:9" outlineLevel="2" x14ac:dyDescent="0.25">
      <c r="A38">
        <v>485995.1</v>
      </c>
      <c r="B38">
        <v>66819</v>
      </c>
      <c r="C38" t="s">
        <v>0</v>
      </c>
      <c r="D38" t="s">
        <v>9</v>
      </c>
      <c r="E38" s="3">
        <v>36888</v>
      </c>
      <c r="F38" t="s">
        <v>5</v>
      </c>
      <c r="G38" t="s">
        <v>18</v>
      </c>
      <c r="H38" s="5">
        <v>-100</v>
      </c>
      <c r="I38" s="7">
        <v>-16900</v>
      </c>
    </row>
    <row r="39" spans="1:9" outlineLevel="2" x14ac:dyDescent="0.25">
      <c r="A39">
        <v>486031.1</v>
      </c>
      <c r="B39">
        <v>66819</v>
      </c>
      <c r="C39" t="s">
        <v>0</v>
      </c>
      <c r="D39" t="s">
        <v>9</v>
      </c>
      <c r="E39" s="3">
        <v>36888</v>
      </c>
      <c r="F39" t="s">
        <v>5</v>
      </c>
      <c r="G39" t="s">
        <v>18</v>
      </c>
      <c r="H39" s="5">
        <v>-20</v>
      </c>
      <c r="I39" s="7">
        <v>-3600</v>
      </c>
    </row>
    <row r="40" spans="1:9" outlineLevel="2" x14ac:dyDescent="0.25">
      <c r="A40">
        <v>486044.1</v>
      </c>
      <c r="B40">
        <v>66819</v>
      </c>
      <c r="C40" t="s">
        <v>0</v>
      </c>
      <c r="D40" t="s">
        <v>21</v>
      </c>
      <c r="E40" s="3">
        <v>36888</v>
      </c>
      <c r="F40" t="s">
        <v>5</v>
      </c>
      <c r="G40" s="13" t="s">
        <v>18</v>
      </c>
      <c r="H40" s="5">
        <v>-80</v>
      </c>
      <c r="I40" s="7">
        <v>-15600</v>
      </c>
    </row>
    <row r="41" spans="1:9" outlineLevel="2" x14ac:dyDescent="0.25">
      <c r="A41">
        <v>486541.1</v>
      </c>
      <c r="B41">
        <v>66819</v>
      </c>
      <c r="C41" t="s">
        <v>8</v>
      </c>
      <c r="D41" t="s">
        <v>15</v>
      </c>
      <c r="E41" s="3">
        <v>36888</v>
      </c>
      <c r="F41" t="s">
        <v>10</v>
      </c>
      <c r="G41" t="s">
        <v>18</v>
      </c>
      <c r="H41" s="5">
        <v>-75</v>
      </c>
      <c r="I41" s="7">
        <v>-15750</v>
      </c>
    </row>
    <row r="42" spans="1:9" outlineLevel="2" x14ac:dyDescent="0.25">
      <c r="A42">
        <v>486571.1</v>
      </c>
      <c r="B42">
        <v>66819</v>
      </c>
      <c r="C42" t="s">
        <v>8</v>
      </c>
      <c r="D42" t="s">
        <v>15</v>
      </c>
      <c r="E42" s="3">
        <v>36888</v>
      </c>
      <c r="F42" t="s">
        <v>10</v>
      </c>
      <c r="G42" t="s">
        <v>18</v>
      </c>
      <c r="H42" s="5">
        <v>-50</v>
      </c>
      <c r="I42" s="7">
        <v>-10000</v>
      </c>
    </row>
    <row r="43" spans="1:9" outlineLevel="1" x14ac:dyDescent="0.25">
      <c r="G43" s="13" t="s">
        <v>61</v>
      </c>
      <c r="H43" s="5">
        <f>SUBTOTAL(9,H37:H42)</f>
        <v>-1170</v>
      </c>
      <c r="I43" s="7">
        <f>SUBTOTAL(9,I37:I42)</f>
        <v>-216575</v>
      </c>
    </row>
    <row r="44" spans="1:9" outlineLevel="2" x14ac:dyDescent="0.25">
      <c r="A44">
        <v>486579.1</v>
      </c>
      <c r="B44">
        <v>66819</v>
      </c>
      <c r="C44" t="s">
        <v>0</v>
      </c>
      <c r="D44" t="s">
        <v>4</v>
      </c>
      <c r="E44" s="3">
        <v>36889</v>
      </c>
      <c r="F44" t="s">
        <v>5</v>
      </c>
      <c r="G44" t="s">
        <v>3</v>
      </c>
      <c r="H44" s="5">
        <v>1155</v>
      </c>
      <c r="I44" s="7">
        <v>203723.75</v>
      </c>
    </row>
    <row r="45" spans="1:9" outlineLevel="2" x14ac:dyDescent="0.25">
      <c r="A45">
        <v>486704.1</v>
      </c>
      <c r="B45">
        <v>66819</v>
      </c>
      <c r="C45" t="s">
        <v>0</v>
      </c>
      <c r="D45" t="s">
        <v>24</v>
      </c>
      <c r="E45" s="3">
        <v>36889</v>
      </c>
      <c r="F45" t="s">
        <v>5</v>
      </c>
      <c r="G45" t="s">
        <v>3</v>
      </c>
      <c r="H45" s="5">
        <v>35</v>
      </c>
      <c r="I45" s="7">
        <v>7350</v>
      </c>
    </row>
    <row r="46" spans="1:9" outlineLevel="2" x14ac:dyDescent="0.25">
      <c r="A46">
        <v>487126.1</v>
      </c>
      <c r="B46">
        <v>66819</v>
      </c>
      <c r="C46" t="s">
        <v>0</v>
      </c>
      <c r="D46" t="s">
        <v>24</v>
      </c>
      <c r="E46" s="3">
        <v>36889</v>
      </c>
      <c r="F46" t="s">
        <v>5</v>
      </c>
      <c r="G46" t="s">
        <v>3</v>
      </c>
      <c r="H46" s="5">
        <v>25</v>
      </c>
      <c r="I46" s="7">
        <v>4625</v>
      </c>
    </row>
    <row r="47" spans="1:9" outlineLevel="1" x14ac:dyDescent="0.25">
      <c r="G47" s="13" t="s">
        <v>60</v>
      </c>
      <c r="H47" s="5">
        <f>SUBTOTAL(9,H44:H46)</f>
        <v>1215</v>
      </c>
      <c r="I47" s="7">
        <f>SUBTOTAL(9,I44:I46)</f>
        <v>215698.75</v>
      </c>
    </row>
    <row r="48" spans="1:9" outlineLevel="2" x14ac:dyDescent="0.25">
      <c r="A48">
        <v>486580.1</v>
      </c>
      <c r="B48">
        <v>66819</v>
      </c>
      <c r="C48" t="s">
        <v>0</v>
      </c>
      <c r="D48" t="s">
        <v>21</v>
      </c>
      <c r="E48" s="3">
        <v>36889</v>
      </c>
      <c r="F48" t="s">
        <v>5</v>
      </c>
      <c r="G48" t="s">
        <v>18</v>
      </c>
      <c r="H48" s="5">
        <v>-685</v>
      </c>
      <c r="I48" s="7">
        <v>-123525</v>
      </c>
    </row>
    <row r="49" spans="1:9" outlineLevel="2" x14ac:dyDescent="0.25">
      <c r="A49">
        <v>486585.1</v>
      </c>
      <c r="B49">
        <v>66819</v>
      </c>
      <c r="C49" t="s">
        <v>0</v>
      </c>
      <c r="D49" t="s">
        <v>9</v>
      </c>
      <c r="E49" s="3">
        <v>36889</v>
      </c>
      <c r="F49" t="s">
        <v>5</v>
      </c>
      <c r="G49" t="s">
        <v>18</v>
      </c>
      <c r="H49" s="5">
        <v>-405</v>
      </c>
      <c r="I49" s="7">
        <v>-69275</v>
      </c>
    </row>
    <row r="50" spans="1:9" outlineLevel="2" x14ac:dyDescent="0.25">
      <c r="A50">
        <v>487129.1</v>
      </c>
      <c r="B50">
        <v>66819</v>
      </c>
      <c r="C50" t="s">
        <v>0</v>
      </c>
      <c r="D50" t="s">
        <v>21</v>
      </c>
      <c r="E50" s="3">
        <v>36889</v>
      </c>
      <c r="F50" t="s">
        <v>5</v>
      </c>
      <c r="G50" t="s">
        <v>18</v>
      </c>
      <c r="H50" s="5">
        <v>-25</v>
      </c>
      <c r="I50" s="7">
        <v>-4875</v>
      </c>
    </row>
    <row r="51" spans="1:9" outlineLevel="1" x14ac:dyDescent="0.25">
      <c r="G51" s="13" t="s">
        <v>61</v>
      </c>
      <c r="H51" s="5">
        <f>SUBTOTAL(9,H48:H50)</f>
        <v>-1115</v>
      </c>
      <c r="I51" s="7">
        <f>SUBTOTAL(9,I48:I50)</f>
        <v>-197675</v>
      </c>
    </row>
    <row r="52" spans="1:9" outlineLevel="2" x14ac:dyDescent="0.25">
      <c r="A52">
        <v>487171.1</v>
      </c>
      <c r="B52">
        <v>66819</v>
      </c>
      <c r="C52" t="s">
        <v>0</v>
      </c>
      <c r="D52" t="s">
        <v>4</v>
      </c>
      <c r="E52" s="3">
        <v>36890</v>
      </c>
      <c r="F52" t="s">
        <v>5</v>
      </c>
      <c r="G52" s="13" t="s">
        <v>3</v>
      </c>
      <c r="H52" s="5">
        <v>560</v>
      </c>
      <c r="I52" s="7">
        <v>81435</v>
      </c>
    </row>
    <row r="53" spans="1:9" outlineLevel="2" x14ac:dyDescent="0.25">
      <c r="A53">
        <v>487243.1</v>
      </c>
      <c r="B53">
        <v>66819</v>
      </c>
      <c r="C53" t="s">
        <v>0</v>
      </c>
      <c r="D53" t="s">
        <v>24</v>
      </c>
      <c r="E53" s="3">
        <v>36890</v>
      </c>
      <c r="F53" t="s">
        <v>5</v>
      </c>
      <c r="G53" t="s">
        <v>3</v>
      </c>
      <c r="H53" s="5">
        <v>125</v>
      </c>
      <c r="I53" s="7">
        <v>18750</v>
      </c>
    </row>
    <row r="54" spans="1:9" outlineLevel="1" x14ac:dyDescent="0.25">
      <c r="G54" s="13" t="s">
        <v>60</v>
      </c>
      <c r="H54" s="5">
        <f>SUBTOTAL(9,H52:H53)</f>
        <v>685</v>
      </c>
      <c r="I54" s="7">
        <f>SUBTOTAL(9,I52:I53)</f>
        <v>100185</v>
      </c>
    </row>
    <row r="55" spans="1:9" outlineLevel="2" x14ac:dyDescent="0.25">
      <c r="A55">
        <v>487172.1</v>
      </c>
      <c r="B55">
        <v>66819</v>
      </c>
      <c r="C55" t="s">
        <v>0</v>
      </c>
      <c r="D55" t="s">
        <v>9</v>
      </c>
      <c r="E55" s="3">
        <v>36890</v>
      </c>
      <c r="F55" t="s">
        <v>5</v>
      </c>
      <c r="G55" t="s">
        <v>18</v>
      </c>
      <c r="H55" s="5">
        <v>-240</v>
      </c>
      <c r="I55" s="7">
        <v>-36025</v>
      </c>
    </row>
    <row r="56" spans="1:9" outlineLevel="2" x14ac:dyDescent="0.25">
      <c r="A56">
        <v>487182.1</v>
      </c>
      <c r="B56">
        <v>66819</v>
      </c>
      <c r="C56" t="s">
        <v>8</v>
      </c>
      <c r="D56" t="s">
        <v>21</v>
      </c>
      <c r="E56" s="3">
        <v>36890</v>
      </c>
      <c r="F56" t="s">
        <v>23</v>
      </c>
      <c r="G56" t="s">
        <v>18</v>
      </c>
      <c r="H56" s="5">
        <v>-69</v>
      </c>
      <c r="I56" s="7">
        <v>-10350</v>
      </c>
    </row>
    <row r="57" spans="1:9" outlineLevel="2" x14ac:dyDescent="0.25">
      <c r="A57">
        <v>487184.1</v>
      </c>
      <c r="B57">
        <v>66819</v>
      </c>
      <c r="C57" t="s">
        <v>8</v>
      </c>
      <c r="D57" t="s">
        <v>25</v>
      </c>
      <c r="E57" s="3">
        <v>36890</v>
      </c>
      <c r="F57" t="s">
        <v>23</v>
      </c>
      <c r="G57" t="s">
        <v>18</v>
      </c>
      <c r="H57" s="5">
        <v>-94</v>
      </c>
      <c r="I57" s="7">
        <v>-12900</v>
      </c>
    </row>
    <row r="58" spans="1:9" outlineLevel="2" x14ac:dyDescent="0.25">
      <c r="A58">
        <v>487186.1</v>
      </c>
      <c r="B58">
        <v>66819</v>
      </c>
      <c r="C58" t="s">
        <v>0</v>
      </c>
      <c r="D58" t="s">
        <v>21</v>
      </c>
      <c r="E58" s="3">
        <v>36890</v>
      </c>
      <c r="F58" t="s">
        <v>5</v>
      </c>
      <c r="G58" t="s">
        <v>18</v>
      </c>
      <c r="H58" s="5">
        <v>-300</v>
      </c>
      <c r="I58" s="7">
        <v>-43150</v>
      </c>
    </row>
    <row r="59" spans="1:9" outlineLevel="2" x14ac:dyDescent="0.25">
      <c r="A59">
        <v>487245.1</v>
      </c>
      <c r="B59">
        <v>66819</v>
      </c>
      <c r="C59" t="s">
        <v>8</v>
      </c>
      <c r="D59" t="s">
        <v>20</v>
      </c>
      <c r="E59" s="3">
        <v>36890</v>
      </c>
      <c r="F59" t="s">
        <v>10</v>
      </c>
      <c r="G59" t="s">
        <v>18</v>
      </c>
      <c r="H59" s="5">
        <v>-145</v>
      </c>
      <c r="I59" s="7">
        <v>-24650</v>
      </c>
    </row>
    <row r="60" spans="1:9" outlineLevel="1" x14ac:dyDescent="0.25">
      <c r="G60" s="13" t="s">
        <v>61</v>
      </c>
      <c r="H60" s="5">
        <f>SUBTOTAL(9,H55:H59)</f>
        <v>-848</v>
      </c>
      <c r="I60" s="7">
        <f>SUBTOTAL(9,I55:I59)</f>
        <v>-127075</v>
      </c>
    </row>
    <row r="61" spans="1:9" outlineLevel="2" x14ac:dyDescent="0.25">
      <c r="A61">
        <v>487266.1</v>
      </c>
      <c r="B61">
        <v>66819</v>
      </c>
      <c r="C61" t="s">
        <v>0</v>
      </c>
      <c r="D61" t="s">
        <v>4</v>
      </c>
      <c r="E61" s="3">
        <v>36891</v>
      </c>
      <c r="F61" t="s">
        <v>5</v>
      </c>
      <c r="G61" s="13" t="s">
        <v>3</v>
      </c>
      <c r="H61" s="5">
        <v>950</v>
      </c>
      <c r="I61" s="7">
        <v>102362.5</v>
      </c>
    </row>
    <row r="62" spans="1:9" outlineLevel="2" x14ac:dyDescent="0.25">
      <c r="A62">
        <v>487267.1</v>
      </c>
      <c r="B62">
        <v>66819</v>
      </c>
      <c r="C62" t="s">
        <v>0</v>
      </c>
      <c r="D62" t="s">
        <v>24</v>
      </c>
      <c r="E62" s="3">
        <v>36891</v>
      </c>
      <c r="F62" t="s">
        <v>5</v>
      </c>
      <c r="G62" t="s">
        <v>3</v>
      </c>
      <c r="H62" s="5">
        <v>225</v>
      </c>
      <c r="I62" s="7">
        <v>31625</v>
      </c>
    </row>
    <row r="63" spans="1:9" outlineLevel="2" x14ac:dyDescent="0.25">
      <c r="A63">
        <v>487271.1</v>
      </c>
      <c r="B63">
        <v>66819</v>
      </c>
      <c r="C63" t="s">
        <v>8</v>
      </c>
      <c r="D63" t="s">
        <v>9</v>
      </c>
      <c r="E63" s="3">
        <v>36891</v>
      </c>
      <c r="F63" t="s">
        <v>10</v>
      </c>
      <c r="G63" t="s">
        <v>3</v>
      </c>
      <c r="H63" s="5">
        <v>100</v>
      </c>
      <c r="I63" s="7">
        <v>14000</v>
      </c>
    </row>
    <row r="64" spans="1:9" outlineLevel="2" x14ac:dyDescent="0.25">
      <c r="A64">
        <v>487272.1</v>
      </c>
      <c r="B64">
        <v>66819</v>
      </c>
      <c r="C64" t="s">
        <v>0</v>
      </c>
      <c r="D64" t="s">
        <v>21</v>
      </c>
      <c r="E64" s="3">
        <v>36891</v>
      </c>
      <c r="F64" t="s">
        <v>5</v>
      </c>
      <c r="G64" t="s">
        <v>3</v>
      </c>
      <c r="H64" s="5">
        <v>28</v>
      </c>
      <c r="I64" s="7">
        <v>280</v>
      </c>
    </row>
    <row r="65" spans="1:9" outlineLevel="2" x14ac:dyDescent="0.25">
      <c r="A65">
        <v>487347.1</v>
      </c>
      <c r="B65">
        <v>66819</v>
      </c>
      <c r="C65" t="s">
        <v>8</v>
      </c>
      <c r="D65" t="s">
        <v>34</v>
      </c>
      <c r="E65" s="3">
        <v>36891</v>
      </c>
      <c r="F65" t="s">
        <v>39</v>
      </c>
      <c r="G65" t="s">
        <v>3</v>
      </c>
      <c r="H65" s="5">
        <v>50</v>
      </c>
      <c r="I65" s="7">
        <v>6000</v>
      </c>
    </row>
    <row r="66" spans="1:9" outlineLevel="1" x14ac:dyDescent="0.25">
      <c r="G66" s="13" t="s">
        <v>60</v>
      </c>
      <c r="H66" s="5">
        <f>SUBTOTAL(9,H61:H65)</f>
        <v>1353</v>
      </c>
      <c r="I66" s="7">
        <f>SUBTOTAL(9,I61:I65)</f>
        <v>154267.5</v>
      </c>
    </row>
    <row r="67" spans="1:9" outlineLevel="2" x14ac:dyDescent="0.25">
      <c r="A67">
        <v>487262.1</v>
      </c>
      <c r="B67">
        <v>66819</v>
      </c>
      <c r="C67" t="s">
        <v>8</v>
      </c>
      <c r="D67" t="s">
        <v>20</v>
      </c>
      <c r="E67" s="3">
        <v>36891</v>
      </c>
      <c r="F67" t="s">
        <v>10</v>
      </c>
      <c r="G67" s="13" t="s">
        <v>18</v>
      </c>
      <c r="H67" s="5">
        <v>-220</v>
      </c>
      <c r="I67" s="7">
        <v>-34150</v>
      </c>
    </row>
    <row r="68" spans="1:9" outlineLevel="2" x14ac:dyDescent="0.25">
      <c r="A68">
        <v>487264.1</v>
      </c>
      <c r="B68">
        <v>66819</v>
      </c>
      <c r="C68" t="s">
        <v>0</v>
      </c>
      <c r="D68" t="s">
        <v>21</v>
      </c>
      <c r="E68" s="3">
        <v>36891</v>
      </c>
      <c r="F68" t="s">
        <v>5</v>
      </c>
      <c r="G68" t="s">
        <v>18</v>
      </c>
      <c r="H68" s="5">
        <v>-12</v>
      </c>
      <c r="I68" s="7">
        <v>-1320</v>
      </c>
    </row>
    <row r="69" spans="1:9" outlineLevel="2" x14ac:dyDescent="0.25">
      <c r="A69">
        <v>487265.1</v>
      </c>
      <c r="B69">
        <v>66819</v>
      </c>
      <c r="C69" t="s">
        <v>0</v>
      </c>
      <c r="D69" t="s">
        <v>9</v>
      </c>
      <c r="E69" s="3">
        <v>36891</v>
      </c>
      <c r="F69" t="s">
        <v>5</v>
      </c>
      <c r="G69" t="s">
        <v>18</v>
      </c>
      <c r="H69" s="5">
        <v>-658</v>
      </c>
      <c r="I69" s="7">
        <v>-71100</v>
      </c>
    </row>
    <row r="70" spans="1:9" outlineLevel="2" x14ac:dyDescent="0.25">
      <c r="A70">
        <v>487268.1</v>
      </c>
      <c r="B70">
        <v>66819</v>
      </c>
      <c r="C70" t="s">
        <v>8</v>
      </c>
      <c r="D70" t="s">
        <v>20</v>
      </c>
      <c r="E70" s="3">
        <v>36891</v>
      </c>
      <c r="F70" t="s">
        <v>10</v>
      </c>
      <c r="G70" t="s">
        <v>18</v>
      </c>
      <c r="H70" s="5">
        <v>-325</v>
      </c>
      <c r="I70" s="7">
        <v>-48750</v>
      </c>
    </row>
    <row r="71" spans="1:9" outlineLevel="2" x14ac:dyDescent="0.25">
      <c r="A71">
        <v>487273.1</v>
      </c>
      <c r="B71">
        <v>66819</v>
      </c>
      <c r="C71" t="s">
        <v>0</v>
      </c>
      <c r="D71" t="s">
        <v>21</v>
      </c>
      <c r="E71" s="3">
        <v>36891</v>
      </c>
      <c r="F71" t="s">
        <v>5</v>
      </c>
      <c r="G71" t="s">
        <v>18</v>
      </c>
      <c r="H71" s="5">
        <v>-28</v>
      </c>
      <c r="I71" s="7">
        <v>-3080</v>
      </c>
    </row>
    <row r="72" spans="1:9" outlineLevel="2" x14ac:dyDescent="0.25">
      <c r="A72">
        <v>487346.1</v>
      </c>
      <c r="B72">
        <v>66819</v>
      </c>
      <c r="C72" t="s">
        <v>0</v>
      </c>
      <c r="D72" t="s">
        <v>47</v>
      </c>
      <c r="E72" s="3">
        <v>36891</v>
      </c>
      <c r="F72" t="s">
        <v>5</v>
      </c>
      <c r="G72" t="s">
        <v>18</v>
      </c>
      <c r="H72" s="5">
        <v>-60</v>
      </c>
      <c r="I72" s="7">
        <v>-6600</v>
      </c>
    </row>
    <row r="73" spans="1:9" outlineLevel="2" x14ac:dyDescent="0.25">
      <c r="A73">
        <v>487349.1</v>
      </c>
      <c r="B73">
        <v>66819</v>
      </c>
      <c r="C73" t="s">
        <v>8</v>
      </c>
      <c r="D73" t="s">
        <v>20</v>
      </c>
      <c r="E73" s="3">
        <v>36891</v>
      </c>
      <c r="F73" t="s">
        <v>10</v>
      </c>
      <c r="G73" t="s">
        <v>18</v>
      </c>
      <c r="H73" s="5">
        <v>-50</v>
      </c>
      <c r="I73" s="7">
        <v>-7500</v>
      </c>
    </row>
    <row r="74" spans="1:9" outlineLevel="1" x14ac:dyDescent="0.25">
      <c r="G74" s="13" t="s">
        <v>61</v>
      </c>
      <c r="H74" s="5">
        <f>SUBTOTAL(9,H67:H73)</f>
        <v>-1353</v>
      </c>
      <c r="I74" s="7">
        <f>SUBTOTAL(9,I67:I73)</f>
        <v>-172500</v>
      </c>
    </row>
    <row r="75" spans="1:9" outlineLevel="1" x14ac:dyDescent="0.25">
      <c r="G75" s="13"/>
    </row>
    <row r="76" spans="1:9" outlineLevel="1" x14ac:dyDescent="0.25"/>
    <row r="77" spans="1:9" outlineLevel="1" x14ac:dyDescent="0.25">
      <c r="G77" t="s">
        <v>64</v>
      </c>
      <c r="H77" s="11">
        <f>SUM(H4,H12,H23,H36,H47,H54,H66)</f>
        <v>12038</v>
      </c>
    </row>
    <row r="78" spans="1:9" outlineLevel="1" x14ac:dyDescent="0.25">
      <c r="G78" t="s">
        <v>65</v>
      </c>
      <c r="H78" s="11">
        <f>SUM(H8,H18,H29,H43,H51,H60,H74)</f>
        <v>-11951</v>
      </c>
    </row>
    <row r="79" spans="1:9" outlineLevel="1" x14ac:dyDescent="0.25">
      <c r="A79" t="s">
        <v>113</v>
      </c>
      <c r="G79" s="13"/>
    </row>
    <row r="80" spans="1:9" outlineLevel="1" x14ac:dyDescent="0.25">
      <c r="A80" t="s">
        <v>114</v>
      </c>
      <c r="G80" t="s">
        <v>74</v>
      </c>
      <c r="H80" s="11">
        <f>+H77+H78*-1</f>
        <v>23989</v>
      </c>
    </row>
    <row r="81" spans="7:7" outlineLevel="1" x14ac:dyDescent="0.25"/>
    <row r="82" spans="7:7" outlineLevel="1" x14ac:dyDescent="0.25"/>
    <row r="83" spans="7:7" outlineLevel="1" x14ac:dyDescent="0.25"/>
    <row r="84" spans="7:7" outlineLevel="1" x14ac:dyDescent="0.25"/>
    <row r="85" spans="7:7" outlineLevel="1" x14ac:dyDescent="0.25"/>
    <row r="86" spans="7:7" outlineLevel="1" x14ac:dyDescent="0.25"/>
    <row r="87" spans="7:7" outlineLevel="1" x14ac:dyDescent="0.25"/>
    <row r="88" spans="7:7" outlineLevel="1" x14ac:dyDescent="0.25"/>
    <row r="89" spans="7:7" outlineLevel="1" x14ac:dyDescent="0.25"/>
    <row r="90" spans="7:7" outlineLevel="1" x14ac:dyDescent="0.25"/>
    <row r="91" spans="7:7" outlineLevel="1" x14ac:dyDescent="0.25">
      <c r="G91" s="13"/>
    </row>
    <row r="92" spans="7:7" outlineLevel="1" x14ac:dyDescent="0.25"/>
    <row r="93" spans="7:7" outlineLevel="1" x14ac:dyDescent="0.25"/>
    <row r="94" spans="7:7" outlineLevel="1" x14ac:dyDescent="0.25"/>
    <row r="95" spans="7:7" outlineLevel="1" x14ac:dyDescent="0.25"/>
    <row r="96" spans="7:7" outlineLevel="1" x14ac:dyDescent="0.25"/>
    <row r="97" spans="7:7" outlineLevel="1" x14ac:dyDescent="0.25"/>
    <row r="98" spans="7:7" outlineLevel="1" x14ac:dyDescent="0.25"/>
    <row r="99" spans="7:7" outlineLevel="1" x14ac:dyDescent="0.25"/>
    <row r="100" spans="7:7" outlineLevel="1" x14ac:dyDescent="0.25"/>
    <row r="101" spans="7:7" outlineLevel="1" x14ac:dyDescent="0.25">
      <c r="G101" s="13"/>
    </row>
    <row r="102" spans="7:7" outlineLevel="1" x14ac:dyDescent="0.25"/>
    <row r="103" spans="7:7" outlineLevel="1" x14ac:dyDescent="0.25"/>
    <row r="104" spans="7:7" outlineLevel="1" x14ac:dyDescent="0.25"/>
    <row r="105" spans="7:7" outlineLevel="1" x14ac:dyDescent="0.25"/>
    <row r="106" spans="7:7" outlineLevel="1" x14ac:dyDescent="0.25"/>
    <row r="107" spans="7:7" outlineLevel="1" x14ac:dyDescent="0.25"/>
    <row r="108" spans="7:7" outlineLevel="1" x14ac:dyDescent="0.25"/>
    <row r="109" spans="7:7" outlineLevel="1" x14ac:dyDescent="0.25"/>
    <row r="110" spans="7:7" outlineLevel="1" x14ac:dyDescent="0.25"/>
    <row r="111" spans="7:7" outlineLevel="1" x14ac:dyDescent="0.25">
      <c r="G111" s="13"/>
    </row>
    <row r="112" spans="7:7" outlineLevel="1" x14ac:dyDescent="0.25"/>
    <row r="113" spans="7:7" outlineLevel="1" x14ac:dyDescent="0.25"/>
    <row r="114" spans="7:7" outlineLevel="1" x14ac:dyDescent="0.25"/>
    <row r="115" spans="7:7" outlineLevel="1" x14ac:dyDescent="0.25"/>
    <row r="116" spans="7:7" outlineLevel="1" x14ac:dyDescent="0.25"/>
    <row r="117" spans="7:7" outlineLevel="1" x14ac:dyDescent="0.25"/>
    <row r="118" spans="7:7" outlineLevel="1" x14ac:dyDescent="0.25"/>
    <row r="119" spans="7:7" outlineLevel="1" x14ac:dyDescent="0.25"/>
    <row r="120" spans="7:7" outlineLevel="1" x14ac:dyDescent="0.25"/>
    <row r="121" spans="7:7" outlineLevel="1" x14ac:dyDescent="0.25"/>
    <row r="122" spans="7:7" outlineLevel="1" x14ac:dyDescent="0.25"/>
    <row r="123" spans="7:7" outlineLevel="1" x14ac:dyDescent="0.25"/>
    <row r="124" spans="7:7" outlineLevel="1" x14ac:dyDescent="0.25"/>
    <row r="125" spans="7:7" outlineLevel="1" x14ac:dyDescent="0.25">
      <c r="G125" s="13"/>
    </row>
    <row r="126" spans="7:7" outlineLevel="1" x14ac:dyDescent="0.25"/>
    <row r="127" spans="7:7" outlineLevel="1" x14ac:dyDescent="0.25"/>
    <row r="128" spans="7:7" outlineLevel="1" x14ac:dyDescent="0.25"/>
    <row r="129" spans="7:7" outlineLevel="1" x14ac:dyDescent="0.25"/>
    <row r="130" spans="7:7" outlineLevel="1" x14ac:dyDescent="0.25"/>
    <row r="131" spans="7:7" outlineLevel="1" x14ac:dyDescent="0.25"/>
    <row r="132" spans="7:7" outlineLevel="1" x14ac:dyDescent="0.25"/>
    <row r="133" spans="7:7" outlineLevel="1" x14ac:dyDescent="0.25"/>
    <row r="134" spans="7:7" outlineLevel="1" x14ac:dyDescent="0.25"/>
    <row r="135" spans="7:7" outlineLevel="1" x14ac:dyDescent="0.25">
      <c r="G135" s="13"/>
    </row>
    <row r="136" spans="7:7" outlineLevel="1" x14ac:dyDescent="0.25"/>
    <row r="137" spans="7:7" outlineLevel="1" x14ac:dyDescent="0.25"/>
    <row r="138" spans="7:7" outlineLevel="1" x14ac:dyDescent="0.25"/>
    <row r="139" spans="7:7" outlineLevel="1" x14ac:dyDescent="0.25"/>
    <row r="140" spans="7:7" outlineLevel="1" x14ac:dyDescent="0.25"/>
    <row r="141" spans="7:7" outlineLevel="1" x14ac:dyDescent="0.25"/>
    <row r="142" spans="7:7" outlineLevel="1" x14ac:dyDescent="0.25"/>
    <row r="143" spans="7:7" outlineLevel="1" x14ac:dyDescent="0.25"/>
    <row r="144" spans="7:7" outlineLevel="1" x14ac:dyDescent="0.25"/>
    <row r="145" spans="7:7" outlineLevel="1" x14ac:dyDescent="0.25"/>
    <row r="146" spans="7:7" outlineLevel="1" x14ac:dyDescent="0.25">
      <c r="G146" s="13"/>
    </row>
    <row r="147" spans="7:7" outlineLevel="1" x14ac:dyDescent="0.25"/>
    <row r="148" spans="7:7" outlineLevel="1" x14ac:dyDescent="0.25"/>
    <row r="149" spans="7:7" outlineLevel="1" x14ac:dyDescent="0.25"/>
    <row r="150" spans="7:7" outlineLevel="1" x14ac:dyDescent="0.25"/>
    <row r="151" spans="7:7" outlineLevel="1" x14ac:dyDescent="0.25">
      <c r="G151" s="13"/>
    </row>
    <row r="152" spans="7:7" outlineLevel="1" x14ac:dyDescent="0.25"/>
    <row r="153" spans="7:7" outlineLevel="1" x14ac:dyDescent="0.25"/>
    <row r="154" spans="7:7" outlineLevel="1" x14ac:dyDescent="0.25"/>
    <row r="155" spans="7:7" outlineLevel="1" x14ac:dyDescent="0.25"/>
    <row r="156" spans="7:7" outlineLevel="1" x14ac:dyDescent="0.25"/>
    <row r="157" spans="7:7" outlineLevel="1" x14ac:dyDescent="0.25"/>
    <row r="158" spans="7:7" outlineLevel="1" x14ac:dyDescent="0.25"/>
    <row r="159" spans="7:7" outlineLevel="1" x14ac:dyDescent="0.25"/>
    <row r="160" spans="7:7" outlineLevel="1" x14ac:dyDescent="0.25"/>
    <row r="161" spans="7:7" outlineLevel="1" x14ac:dyDescent="0.25"/>
    <row r="162" spans="7:7" outlineLevel="1" x14ac:dyDescent="0.25"/>
    <row r="163" spans="7:7" outlineLevel="1" x14ac:dyDescent="0.25"/>
    <row r="164" spans="7:7" outlineLevel="1" x14ac:dyDescent="0.25"/>
    <row r="165" spans="7:7" outlineLevel="1" x14ac:dyDescent="0.25"/>
    <row r="166" spans="7:7" outlineLevel="1" x14ac:dyDescent="0.25"/>
    <row r="167" spans="7:7" outlineLevel="1" x14ac:dyDescent="0.25"/>
    <row r="168" spans="7:7" outlineLevel="1" x14ac:dyDescent="0.25">
      <c r="G168" s="13"/>
    </row>
    <row r="169" spans="7:7" outlineLevel="1" x14ac:dyDescent="0.25"/>
    <row r="170" spans="7:7" outlineLevel="1" x14ac:dyDescent="0.25"/>
    <row r="171" spans="7:7" outlineLevel="1" x14ac:dyDescent="0.25"/>
    <row r="172" spans="7:7" outlineLevel="1" x14ac:dyDescent="0.25"/>
    <row r="173" spans="7:7" outlineLevel="1" x14ac:dyDescent="0.25">
      <c r="G173" s="13"/>
    </row>
    <row r="174" spans="7:7" outlineLevel="1" x14ac:dyDescent="0.25"/>
    <row r="175" spans="7:7" outlineLevel="1" x14ac:dyDescent="0.25"/>
    <row r="176" spans="7:7" outlineLevel="1" x14ac:dyDescent="0.25"/>
    <row r="177" spans="7:7" outlineLevel="1" x14ac:dyDescent="0.25"/>
    <row r="178" spans="7:7" outlineLevel="1" x14ac:dyDescent="0.25"/>
    <row r="179" spans="7:7" outlineLevel="1" x14ac:dyDescent="0.25"/>
    <row r="180" spans="7:7" outlineLevel="1" x14ac:dyDescent="0.25"/>
    <row r="181" spans="7:7" outlineLevel="1" x14ac:dyDescent="0.25"/>
    <row r="182" spans="7:7" outlineLevel="1" x14ac:dyDescent="0.25"/>
    <row r="183" spans="7:7" outlineLevel="1" x14ac:dyDescent="0.25"/>
    <row r="184" spans="7:7" outlineLevel="1" x14ac:dyDescent="0.25"/>
    <row r="185" spans="7:7" outlineLevel="1" x14ac:dyDescent="0.25"/>
    <row r="186" spans="7:7" outlineLevel="1" x14ac:dyDescent="0.25">
      <c r="G186" s="13"/>
    </row>
    <row r="187" spans="7:7" outlineLevel="1" x14ac:dyDescent="0.25"/>
    <row r="188" spans="7:7" outlineLevel="1" x14ac:dyDescent="0.25"/>
    <row r="189" spans="7:7" outlineLevel="1" x14ac:dyDescent="0.25"/>
    <row r="190" spans="7:7" outlineLevel="1" x14ac:dyDescent="0.25"/>
    <row r="191" spans="7:7" outlineLevel="1" x14ac:dyDescent="0.25">
      <c r="G191" s="13"/>
    </row>
    <row r="192" spans="7:7" outlineLevel="1" x14ac:dyDescent="0.25"/>
    <row r="193" spans="7:7" outlineLevel="1" x14ac:dyDescent="0.25"/>
    <row r="194" spans="7:7" outlineLevel="1" x14ac:dyDescent="0.25"/>
    <row r="195" spans="7:7" outlineLevel="1" x14ac:dyDescent="0.25"/>
    <row r="196" spans="7:7" outlineLevel="1" x14ac:dyDescent="0.25"/>
    <row r="197" spans="7:7" outlineLevel="1" x14ac:dyDescent="0.25"/>
    <row r="198" spans="7:7" outlineLevel="1" x14ac:dyDescent="0.25"/>
    <row r="199" spans="7:7" outlineLevel="1" x14ac:dyDescent="0.25">
      <c r="G199" s="13"/>
    </row>
    <row r="200" spans="7:7" outlineLevel="1" x14ac:dyDescent="0.25"/>
    <row r="201" spans="7:7" outlineLevel="1" x14ac:dyDescent="0.25"/>
    <row r="202" spans="7:7" outlineLevel="1" x14ac:dyDescent="0.25"/>
    <row r="203" spans="7:7" outlineLevel="1" x14ac:dyDescent="0.25"/>
    <row r="204" spans="7:7" outlineLevel="1" x14ac:dyDescent="0.25"/>
    <row r="205" spans="7:7" outlineLevel="1" x14ac:dyDescent="0.25">
      <c r="G205" s="13"/>
    </row>
    <row r="206" spans="7:7" outlineLevel="1" x14ac:dyDescent="0.25"/>
    <row r="207" spans="7:7" outlineLevel="1" x14ac:dyDescent="0.25"/>
    <row r="208" spans="7:7" outlineLevel="1" x14ac:dyDescent="0.25"/>
    <row r="209" spans="7:7" outlineLevel="1" x14ac:dyDescent="0.25"/>
    <row r="210" spans="7:7" outlineLevel="1" x14ac:dyDescent="0.25"/>
    <row r="211" spans="7:7" outlineLevel="1" x14ac:dyDescent="0.25"/>
    <row r="212" spans="7:7" outlineLevel="1" x14ac:dyDescent="0.25">
      <c r="G212" s="13"/>
    </row>
    <row r="213" spans="7:7" outlineLevel="1" x14ac:dyDescent="0.25"/>
    <row r="214" spans="7:7" outlineLevel="1" x14ac:dyDescent="0.25"/>
    <row r="215" spans="7:7" outlineLevel="1" x14ac:dyDescent="0.25"/>
    <row r="216" spans="7:7" outlineLevel="1" x14ac:dyDescent="0.25">
      <c r="G216" s="13"/>
    </row>
    <row r="217" spans="7:7" outlineLevel="1" x14ac:dyDescent="0.25"/>
    <row r="218" spans="7:7" outlineLevel="1" x14ac:dyDescent="0.25"/>
    <row r="219" spans="7:7" outlineLevel="1" x14ac:dyDescent="0.25"/>
    <row r="220" spans="7:7" outlineLevel="1" x14ac:dyDescent="0.25"/>
    <row r="221" spans="7:7" outlineLevel="1" x14ac:dyDescent="0.25"/>
    <row r="222" spans="7:7" outlineLevel="1" x14ac:dyDescent="0.25">
      <c r="G222" s="13"/>
    </row>
    <row r="223" spans="7:7" outlineLevel="1" x14ac:dyDescent="0.25"/>
    <row r="224" spans="7:7" outlineLevel="1" x14ac:dyDescent="0.25"/>
    <row r="225" spans="7:7" outlineLevel="1" x14ac:dyDescent="0.25"/>
    <row r="226" spans="7:7" outlineLevel="1" x14ac:dyDescent="0.25"/>
    <row r="227" spans="7:7" outlineLevel="1" x14ac:dyDescent="0.25"/>
    <row r="228" spans="7:7" outlineLevel="1" x14ac:dyDescent="0.25"/>
    <row r="229" spans="7:7" outlineLevel="1" x14ac:dyDescent="0.25">
      <c r="G229" s="13"/>
    </row>
    <row r="230" spans="7:7" outlineLevel="1" x14ac:dyDescent="0.25"/>
    <row r="231" spans="7:7" outlineLevel="1" x14ac:dyDescent="0.25"/>
    <row r="232" spans="7:7" outlineLevel="1" x14ac:dyDescent="0.25"/>
    <row r="233" spans="7:7" outlineLevel="1" x14ac:dyDescent="0.25"/>
    <row r="234" spans="7:7" outlineLevel="1" x14ac:dyDescent="0.25"/>
    <row r="235" spans="7:7" outlineLevel="1" x14ac:dyDescent="0.25"/>
    <row r="236" spans="7:7" outlineLevel="1" x14ac:dyDescent="0.25"/>
    <row r="237" spans="7:7" outlineLevel="1" x14ac:dyDescent="0.25"/>
    <row r="238" spans="7:7" outlineLevel="1" x14ac:dyDescent="0.25"/>
    <row r="239" spans="7:7" outlineLevel="1" x14ac:dyDescent="0.25"/>
    <row r="240" spans="7:7" outlineLevel="1" x14ac:dyDescent="0.25"/>
    <row r="241" spans="7:7" outlineLevel="1" x14ac:dyDescent="0.25">
      <c r="G241" s="13"/>
    </row>
    <row r="242" spans="7:7" outlineLevel="1" x14ac:dyDescent="0.25"/>
    <row r="243" spans="7:7" outlineLevel="1" x14ac:dyDescent="0.25"/>
    <row r="244" spans="7:7" outlineLevel="1" x14ac:dyDescent="0.25"/>
    <row r="245" spans="7:7" outlineLevel="1" x14ac:dyDescent="0.25"/>
    <row r="246" spans="7:7" outlineLevel="1" x14ac:dyDescent="0.25"/>
    <row r="247" spans="7:7" outlineLevel="1" x14ac:dyDescent="0.25"/>
    <row r="248" spans="7:7" outlineLevel="1" x14ac:dyDescent="0.25"/>
    <row r="249" spans="7:7" outlineLevel="1" x14ac:dyDescent="0.25"/>
    <row r="250" spans="7:7" outlineLevel="1" x14ac:dyDescent="0.25"/>
    <row r="251" spans="7:7" outlineLevel="1" x14ac:dyDescent="0.25"/>
    <row r="252" spans="7:7" outlineLevel="1" x14ac:dyDescent="0.25"/>
    <row r="253" spans="7:7" outlineLevel="1" x14ac:dyDescent="0.25"/>
    <row r="254" spans="7:7" outlineLevel="1" x14ac:dyDescent="0.25"/>
    <row r="255" spans="7:7" outlineLevel="1" x14ac:dyDescent="0.25"/>
    <row r="256" spans="7:7" outlineLevel="1" x14ac:dyDescent="0.25">
      <c r="G256" s="13"/>
    </row>
    <row r="257" spans="7:7" outlineLevel="1" x14ac:dyDescent="0.25"/>
    <row r="258" spans="7:7" outlineLevel="1" x14ac:dyDescent="0.25"/>
    <row r="259" spans="7:7" outlineLevel="1" x14ac:dyDescent="0.25"/>
    <row r="260" spans="7:7" outlineLevel="1" x14ac:dyDescent="0.25"/>
    <row r="261" spans="7:7" outlineLevel="1" x14ac:dyDescent="0.25"/>
    <row r="262" spans="7:7" outlineLevel="1" x14ac:dyDescent="0.25"/>
    <row r="263" spans="7:7" outlineLevel="1" x14ac:dyDescent="0.25"/>
    <row r="264" spans="7:7" outlineLevel="1" x14ac:dyDescent="0.25"/>
    <row r="265" spans="7:7" outlineLevel="1" x14ac:dyDescent="0.25"/>
    <row r="266" spans="7:7" outlineLevel="1" x14ac:dyDescent="0.25"/>
    <row r="267" spans="7:7" outlineLevel="1" x14ac:dyDescent="0.25"/>
    <row r="268" spans="7:7" outlineLevel="1" x14ac:dyDescent="0.25"/>
    <row r="269" spans="7:7" outlineLevel="1" x14ac:dyDescent="0.25"/>
    <row r="270" spans="7:7" outlineLevel="1" x14ac:dyDescent="0.25"/>
    <row r="271" spans="7:7" outlineLevel="1" x14ac:dyDescent="0.25">
      <c r="G271" s="13"/>
    </row>
    <row r="272" spans="7:7" outlineLevel="1" x14ac:dyDescent="0.25"/>
    <row r="273" spans="7:7" outlineLevel="1" x14ac:dyDescent="0.25"/>
    <row r="274" spans="7:7" outlineLevel="1" x14ac:dyDescent="0.25"/>
    <row r="275" spans="7:7" outlineLevel="1" x14ac:dyDescent="0.25"/>
    <row r="276" spans="7:7" outlineLevel="1" x14ac:dyDescent="0.25"/>
    <row r="277" spans="7:7" outlineLevel="1" x14ac:dyDescent="0.25"/>
    <row r="278" spans="7:7" outlineLevel="1" x14ac:dyDescent="0.25">
      <c r="G278" s="13"/>
    </row>
    <row r="279" spans="7:7" outlineLevel="1" x14ac:dyDescent="0.25"/>
    <row r="280" spans="7:7" outlineLevel="1" x14ac:dyDescent="0.25"/>
    <row r="281" spans="7:7" outlineLevel="1" x14ac:dyDescent="0.25"/>
    <row r="282" spans="7:7" outlineLevel="1" x14ac:dyDescent="0.25"/>
    <row r="283" spans="7:7" outlineLevel="1" x14ac:dyDescent="0.25"/>
    <row r="284" spans="7:7" outlineLevel="1" x14ac:dyDescent="0.25"/>
    <row r="285" spans="7:7" outlineLevel="1" x14ac:dyDescent="0.25"/>
    <row r="286" spans="7:7" outlineLevel="1" x14ac:dyDescent="0.25"/>
    <row r="287" spans="7:7" outlineLevel="1" x14ac:dyDescent="0.25">
      <c r="G287" s="13"/>
    </row>
    <row r="288" spans="7:7" outlineLevel="1" x14ac:dyDescent="0.25"/>
    <row r="289" spans="7:7" outlineLevel="1" x14ac:dyDescent="0.25"/>
    <row r="290" spans="7:7" outlineLevel="1" x14ac:dyDescent="0.25"/>
    <row r="291" spans="7:7" outlineLevel="1" x14ac:dyDescent="0.25"/>
    <row r="292" spans="7:7" outlineLevel="1" x14ac:dyDescent="0.25"/>
    <row r="293" spans="7:7" outlineLevel="1" x14ac:dyDescent="0.25"/>
    <row r="294" spans="7:7" outlineLevel="1" x14ac:dyDescent="0.25"/>
    <row r="295" spans="7:7" outlineLevel="1" x14ac:dyDescent="0.25"/>
    <row r="296" spans="7:7" outlineLevel="1" x14ac:dyDescent="0.25">
      <c r="G296" s="13"/>
    </row>
    <row r="297" spans="7:7" outlineLevel="1" x14ac:dyDescent="0.25"/>
    <row r="298" spans="7:7" outlineLevel="1" x14ac:dyDescent="0.25"/>
    <row r="299" spans="7:7" outlineLevel="1" x14ac:dyDescent="0.25"/>
    <row r="300" spans="7:7" outlineLevel="1" x14ac:dyDescent="0.25"/>
    <row r="301" spans="7:7" outlineLevel="1" x14ac:dyDescent="0.25"/>
    <row r="302" spans="7:7" outlineLevel="1" x14ac:dyDescent="0.25"/>
    <row r="303" spans="7:7" outlineLevel="1" x14ac:dyDescent="0.25"/>
    <row r="304" spans="7:7" outlineLevel="1" x14ac:dyDescent="0.25"/>
    <row r="305" spans="7:7" outlineLevel="1" x14ac:dyDescent="0.25"/>
    <row r="306" spans="7:7" outlineLevel="1" x14ac:dyDescent="0.25"/>
    <row r="307" spans="7:7" outlineLevel="1" x14ac:dyDescent="0.25"/>
    <row r="308" spans="7:7" outlineLevel="1" x14ac:dyDescent="0.25"/>
    <row r="309" spans="7:7" outlineLevel="1" x14ac:dyDescent="0.25"/>
    <row r="310" spans="7:7" outlineLevel="1" x14ac:dyDescent="0.25">
      <c r="G310" s="13"/>
    </row>
    <row r="311" spans="7:7" outlineLevel="1" x14ac:dyDescent="0.25"/>
    <row r="312" spans="7:7" outlineLevel="1" x14ac:dyDescent="0.25"/>
    <row r="313" spans="7:7" outlineLevel="1" x14ac:dyDescent="0.25"/>
    <row r="314" spans="7:7" outlineLevel="1" x14ac:dyDescent="0.25"/>
    <row r="315" spans="7:7" outlineLevel="1" x14ac:dyDescent="0.25"/>
    <row r="316" spans="7:7" outlineLevel="1" x14ac:dyDescent="0.25">
      <c r="G316" s="13"/>
    </row>
    <row r="317" spans="7:7" outlineLevel="1" x14ac:dyDescent="0.25"/>
    <row r="318" spans="7:7" outlineLevel="1" x14ac:dyDescent="0.25"/>
    <row r="319" spans="7:7" outlineLevel="1" x14ac:dyDescent="0.25"/>
    <row r="320" spans="7:7" outlineLevel="1" x14ac:dyDescent="0.25"/>
    <row r="321" spans="7:7" outlineLevel="1" x14ac:dyDescent="0.25"/>
    <row r="322" spans="7:7" outlineLevel="1" x14ac:dyDescent="0.25"/>
    <row r="323" spans="7:7" outlineLevel="1" x14ac:dyDescent="0.25"/>
    <row r="324" spans="7:7" outlineLevel="1" x14ac:dyDescent="0.25"/>
    <row r="325" spans="7:7" outlineLevel="1" x14ac:dyDescent="0.25"/>
    <row r="326" spans="7:7" outlineLevel="1" x14ac:dyDescent="0.25"/>
    <row r="327" spans="7:7" outlineLevel="1" x14ac:dyDescent="0.25"/>
    <row r="328" spans="7:7" outlineLevel="1" x14ac:dyDescent="0.25"/>
    <row r="329" spans="7:7" outlineLevel="1" x14ac:dyDescent="0.25"/>
    <row r="330" spans="7:7" outlineLevel="1" x14ac:dyDescent="0.25"/>
    <row r="331" spans="7:7" outlineLevel="1" x14ac:dyDescent="0.25"/>
    <row r="332" spans="7:7" outlineLevel="1" x14ac:dyDescent="0.25">
      <c r="G332" s="13"/>
    </row>
    <row r="333" spans="7:7" outlineLevel="1" x14ac:dyDescent="0.25"/>
    <row r="334" spans="7:7" outlineLevel="1" x14ac:dyDescent="0.25"/>
    <row r="335" spans="7:7" outlineLevel="1" x14ac:dyDescent="0.25"/>
    <row r="336" spans="7:7" outlineLevel="1" x14ac:dyDescent="0.25">
      <c r="G336" s="13"/>
    </row>
    <row r="337" spans="7:7" outlineLevel="1" x14ac:dyDescent="0.25"/>
    <row r="338" spans="7:7" outlineLevel="1" x14ac:dyDescent="0.25"/>
    <row r="339" spans="7:7" outlineLevel="1" x14ac:dyDescent="0.25"/>
    <row r="340" spans="7:7" outlineLevel="1" x14ac:dyDescent="0.25"/>
    <row r="341" spans="7:7" outlineLevel="1" x14ac:dyDescent="0.25"/>
    <row r="342" spans="7:7" outlineLevel="1" x14ac:dyDescent="0.25"/>
    <row r="343" spans="7:7" outlineLevel="1" x14ac:dyDescent="0.25"/>
    <row r="344" spans="7:7" outlineLevel="1" x14ac:dyDescent="0.25"/>
    <row r="345" spans="7:7" outlineLevel="1" x14ac:dyDescent="0.25">
      <c r="G345" s="13"/>
    </row>
    <row r="346" spans="7:7" outlineLevel="1" x14ac:dyDescent="0.25"/>
    <row r="347" spans="7:7" outlineLevel="1" x14ac:dyDescent="0.25"/>
    <row r="348" spans="7:7" outlineLevel="1" x14ac:dyDescent="0.25"/>
    <row r="349" spans="7:7" outlineLevel="1" x14ac:dyDescent="0.25"/>
    <row r="350" spans="7:7" outlineLevel="1" x14ac:dyDescent="0.25"/>
    <row r="351" spans="7:7" outlineLevel="1" x14ac:dyDescent="0.25"/>
    <row r="352" spans="7:7" outlineLevel="1" x14ac:dyDescent="0.25"/>
    <row r="353" spans="7:7" outlineLevel="1" x14ac:dyDescent="0.25"/>
    <row r="354" spans="7:7" outlineLevel="1" x14ac:dyDescent="0.25">
      <c r="G354" s="13"/>
    </row>
    <row r="355" spans="7:7" outlineLevel="1" x14ac:dyDescent="0.25"/>
    <row r="356" spans="7:7" outlineLevel="1" x14ac:dyDescent="0.25"/>
    <row r="357" spans="7:7" outlineLevel="1" x14ac:dyDescent="0.25"/>
    <row r="358" spans="7:7" outlineLevel="1" x14ac:dyDescent="0.25"/>
    <row r="359" spans="7:7" outlineLevel="1" x14ac:dyDescent="0.25"/>
    <row r="360" spans="7:7" outlineLevel="1" x14ac:dyDescent="0.25"/>
    <row r="361" spans="7:7" outlineLevel="1" x14ac:dyDescent="0.25"/>
    <row r="362" spans="7:7" outlineLevel="1" x14ac:dyDescent="0.25"/>
    <row r="363" spans="7:7" outlineLevel="1" x14ac:dyDescent="0.25"/>
    <row r="364" spans="7:7" outlineLevel="1" x14ac:dyDescent="0.25"/>
    <row r="365" spans="7:7" outlineLevel="1" x14ac:dyDescent="0.25"/>
    <row r="366" spans="7:7" outlineLevel="1" x14ac:dyDescent="0.25"/>
    <row r="367" spans="7:7" outlineLevel="1" x14ac:dyDescent="0.25"/>
    <row r="368" spans="7:7" outlineLevel="1" x14ac:dyDescent="0.25">
      <c r="G368" s="13"/>
    </row>
    <row r="369" spans="7:7" outlineLevel="1" x14ac:dyDescent="0.25"/>
    <row r="370" spans="7:7" outlineLevel="1" x14ac:dyDescent="0.25"/>
    <row r="371" spans="7:7" outlineLevel="1" x14ac:dyDescent="0.25"/>
    <row r="372" spans="7:7" outlineLevel="1" x14ac:dyDescent="0.25"/>
    <row r="373" spans="7:7" outlineLevel="1" x14ac:dyDescent="0.25"/>
    <row r="374" spans="7:7" outlineLevel="1" x14ac:dyDescent="0.25"/>
    <row r="375" spans="7:7" outlineLevel="1" x14ac:dyDescent="0.25"/>
    <row r="376" spans="7:7" outlineLevel="1" x14ac:dyDescent="0.25">
      <c r="G376" s="13"/>
    </row>
    <row r="377" spans="7:7" outlineLevel="1" x14ac:dyDescent="0.25"/>
    <row r="378" spans="7:7" outlineLevel="1" x14ac:dyDescent="0.25"/>
    <row r="379" spans="7:7" outlineLevel="1" x14ac:dyDescent="0.25"/>
    <row r="380" spans="7:7" outlineLevel="1" x14ac:dyDescent="0.25"/>
    <row r="381" spans="7:7" outlineLevel="1" x14ac:dyDescent="0.25"/>
    <row r="382" spans="7:7" outlineLevel="1" x14ac:dyDescent="0.25"/>
    <row r="383" spans="7:7" outlineLevel="1" x14ac:dyDescent="0.25"/>
    <row r="384" spans="7:7" outlineLevel="1" x14ac:dyDescent="0.25"/>
    <row r="385" spans="7:7" outlineLevel="1" x14ac:dyDescent="0.25"/>
    <row r="386" spans="7:7" outlineLevel="1" x14ac:dyDescent="0.25"/>
    <row r="387" spans="7:7" outlineLevel="1" x14ac:dyDescent="0.25"/>
    <row r="388" spans="7:7" outlineLevel="1" x14ac:dyDescent="0.25"/>
    <row r="389" spans="7:7" outlineLevel="1" x14ac:dyDescent="0.25"/>
    <row r="390" spans="7:7" outlineLevel="1" x14ac:dyDescent="0.25"/>
    <row r="391" spans="7:7" outlineLevel="1" x14ac:dyDescent="0.25"/>
    <row r="392" spans="7:7" outlineLevel="1" x14ac:dyDescent="0.25"/>
    <row r="393" spans="7:7" outlineLevel="1" x14ac:dyDescent="0.25">
      <c r="G393" s="13"/>
    </row>
    <row r="394" spans="7:7" outlineLevel="1" x14ac:dyDescent="0.25"/>
    <row r="395" spans="7:7" outlineLevel="1" x14ac:dyDescent="0.25"/>
    <row r="396" spans="7:7" outlineLevel="1" x14ac:dyDescent="0.25"/>
    <row r="397" spans="7:7" outlineLevel="1" x14ac:dyDescent="0.25"/>
    <row r="398" spans="7:7" outlineLevel="1" x14ac:dyDescent="0.25"/>
    <row r="399" spans="7:7" outlineLevel="1" x14ac:dyDescent="0.25">
      <c r="G399" s="13"/>
    </row>
    <row r="400" spans="7:7" outlineLevel="1" x14ac:dyDescent="0.25"/>
    <row r="401" spans="7:7" outlineLevel="1" x14ac:dyDescent="0.25"/>
    <row r="402" spans="7:7" outlineLevel="1" x14ac:dyDescent="0.25"/>
    <row r="403" spans="7:7" outlineLevel="1" x14ac:dyDescent="0.25"/>
    <row r="404" spans="7:7" outlineLevel="1" x14ac:dyDescent="0.25"/>
    <row r="405" spans="7:7" outlineLevel="1" x14ac:dyDescent="0.25"/>
    <row r="406" spans="7:7" outlineLevel="1" x14ac:dyDescent="0.25"/>
    <row r="407" spans="7:7" outlineLevel="1" x14ac:dyDescent="0.25"/>
    <row r="408" spans="7:7" outlineLevel="1" x14ac:dyDescent="0.25"/>
    <row r="409" spans="7:7" outlineLevel="1" x14ac:dyDescent="0.25"/>
    <row r="410" spans="7:7" outlineLevel="1" x14ac:dyDescent="0.25"/>
    <row r="411" spans="7:7" outlineLevel="1" x14ac:dyDescent="0.25">
      <c r="G411" s="13"/>
    </row>
    <row r="412" spans="7:7" outlineLevel="1" x14ac:dyDescent="0.25"/>
    <row r="413" spans="7:7" outlineLevel="1" x14ac:dyDescent="0.25"/>
    <row r="414" spans="7:7" outlineLevel="1" x14ac:dyDescent="0.25"/>
    <row r="415" spans="7:7" outlineLevel="1" x14ac:dyDescent="0.25"/>
    <row r="416" spans="7:7" outlineLevel="1" x14ac:dyDescent="0.25"/>
    <row r="417" spans="7:7" outlineLevel="1" x14ac:dyDescent="0.25">
      <c r="G417" s="13"/>
    </row>
    <row r="418" spans="7:7" outlineLevel="1" x14ac:dyDescent="0.25"/>
    <row r="419" spans="7:7" outlineLevel="1" x14ac:dyDescent="0.25"/>
    <row r="420" spans="7:7" outlineLevel="1" x14ac:dyDescent="0.25"/>
    <row r="421" spans="7:7" outlineLevel="1" x14ac:dyDescent="0.25"/>
    <row r="422" spans="7:7" outlineLevel="1" x14ac:dyDescent="0.25"/>
    <row r="423" spans="7:7" outlineLevel="1" x14ac:dyDescent="0.25"/>
    <row r="424" spans="7:7" outlineLevel="1" x14ac:dyDescent="0.25"/>
    <row r="425" spans="7:7" outlineLevel="1" x14ac:dyDescent="0.25"/>
    <row r="426" spans="7:7" outlineLevel="1" x14ac:dyDescent="0.25"/>
    <row r="427" spans="7:7" outlineLevel="1" x14ac:dyDescent="0.25"/>
    <row r="428" spans="7:7" outlineLevel="1" x14ac:dyDescent="0.25"/>
    <row r="429" spans="7:7" outlineLevel="1" x14ac:dyDescent="0.25"/>
    <row r="430" spans="7:7" outlineLevel="1" x14ac:dyDescent="0.25"/>
    <row r="431" spans="7:7" outlineLevel="1" x14ac:dyDescent="0.25"/>
    <row r="432" spans="7:7" outlineLevel="1" x14ac:dyDescent="0.25"/>
    <row r="433" spans="7:7" outlineLevel="1" x14ac:dyDescent="0.25"/>
    <row r="434" spans="7:7" outlineLevel="1" x14ac:dyDescent="0.25"/>
    <row r="435" spans="7:7" outlineLevel="1" x14ac:dyDescent="0.25">
      <c r="G435" s="13"/>
    </row>
    <row r="436" spans="7:7" outlineLevel="1" x14ac:dyDescent="0.25"/>
    <row r="437" spans="7:7" outlineLevel="1" x14ac:dyDescent="0.25"/>
    <row r="438" spans="7:7" outlineLevel="1" x14ac:dyDescent="0.25"/>
    <row r="439" spans="7:7" outlineLevel="1" x14ac:dyDescent="0.25"/>
    <row r="440" spans="7:7" outlineLevel="1" x14ac:dyDescent="0.25"/>
    <row r="441" spans="7:7" outlineLevel="1" x14ac:dyDescent="0.25">
      <c r="G441" s="13"/>
    </row>
    <row r="442" spans="7:7" outlineLevel="1" x14ac:dyDescent="0.25"/>
    <row r="443" spans="7:7" outlineLevel="1" x14ac:dyDescent="0.25"/>
    <row r="444" spans="7:7" outlineLevel="1" x14ac:dyDescent="0.25"/>
    <row r="445" spans="7:7" outlineLevel="1" x14ac:dyDescent="0.25"/>
    <row r="446" spans="7:7" outlineLevel="1" x14ac:dyDescent="0.25"/>
    <row r="447" spans="7:7" outlineLevel="1" x14ac:dyDescent="0.25"/>
    <row r="448" spans="7:7" outlineLevel="1" x14ac:dyDescent="0.25"/>
    <row r="449" spans="7:7" outlineLevel="1" x14ac:dyDescent="0.25"/>
    <row r="450" spans="7:7" outlineLevel="1" x14ac:dyDescent="0.25"/>
    <row r="451" spans="7:7" outlineLevel="1" x14ac:dyDescent="0.25"/>
    <row r="452" spans="7:7" outlineLevel="1" x14ac:dyDescent="0.25"/>
    <row r="453" spans="7:7" outlineLevel="1" x14ac:dyDescent="0.25">
      <c r="G453" s="13"/>
    </row>
    <row r="454" spans="7:7" outlineLevel="1" x14ac:dyDescent="0.25"/>
    <row r="455" spans="7:7" outlineLevel="1" x14ac:dyDescent="0.25"/>
    <row r="456" spans="7:7" outlineLevel="1" x14ac:dyDescent="0.25"/>
    <row r="457" spans="7:7" outlineLevel="1" x14ac:dyDescent="0.25"/>
    <row r="458" spans="7:7" outlineLevel="1" x14ac:dyDescent="0.25"/>
    <row r="459" spans="7:7" outlineLevel="1" x14ac:dyDescent="0.25">
      <c r="G459" s="13"/>
    </row>
    <row r="460" spans="7:7" outlineLevel="1" x14ac:dyDescent="0.25"/>
    <row r="461" spans="7:7" outlineLevel="1" x14ac:dyDescent="0.25"/>
    <row r="462" spans="7:7" outlineLevel="1" x14ac:dyDescent="0.25"/>
    <row r="463" spans="7:7" outlineLevel="1" x14ac:dyDescent="0.25"/>
    <row r="464" spans="7:7" outlineLevel="1" x14ac:dyDescent="0.25"/>
    <row r="465" spans="7:7" outlineLevel="1" x14ac:dyDescent="0.25"/>
    <row r="466" spans="7:7" outlineLevel="1" x14ac:dyDescent="0.25"/>
    <row r="467" spans="7:7" outlineLevel="1" x14ac:dyDescent="0.25"/>
    <row r="468" spans="7:7" outlineLevel="1" x14ac:dyDescent="0.25"/>
    <row r="469" spans="7:7" outlineLevel="1" x14ac:dyDescent="0.25"/>
    <row r="470" spans="7:7" outlineLevel="1" x14ac:dyDescent="0.25"/>
    <row r="471" spans="7:7" outlineLevel="1" x14ac:dyDescent="0.25"/>
    <row r="472" spans="7:7" outlineLevel="1" x14ac:dyDescent="0.25"/>
    <row r="473" spans="7:7" outlineLevel="1" x14ac:dyDescent="0.25"/>
    <row r="474" spans="7:7" outlineLevel="1" x14ac:dyDescent="0.25"/>
    <row r="475" spans="7:7" outlineLevel="1" x14ac:dyDescent="0.25"/>
    <row r="476" spans="7:7" outlineLevel="1" x14ac:dyDescent="0.25"/>
    <row r="477" spans="7:7" outlineLevel="1" x14ac:dyDescent="0.25"/>
    <row r="478" spans="7:7" outlineLevel="1" x14ac:dyDescent="0.25"/>
    <row r="479" spans="7:7" outlineLevel="1" x14ac:dyDescent="0.25">
      <c r="G479" s="13"/>
    </row>
    <row r="480" spans="7:7" outlineLevel="1" x14ac:dyDescent="0.25"/>
    <row r="481" spans="7:7" outlineLevel="1" x14ac:dyDescent="0.25"/>
    <row r="482" spans="7:7" outlineLevel="1" x14ac:dyDescent="0.25"/>
    <row r="483" spans="7:7" outlineLevel="1" x14ac:dyDescent="0.25"/>
    <row r="484" spans="7:7" outlineLevel="1" x14ac:dyDescent="0.25"/>
    <row r="485" spans="7:7" outlineLevel="1" x14ac:dyDescent="0.25">
      <c r="G485" s="13"/>
    </row>
    <row r="486" spans="7:7" outlineLevel="1" x14ac:dyDescent="0.25"/>
    <row r="487" spans="7:7" outlineLevel="1" x14ac:dyDescent="0.25"/>
    <row r="488" spans="7:7" outlineLevel="1" x14ac:dyDescent="0.25"/>
    <row r="489" spans="7:7" outlineLevel="1" x14ac:dyDescent="0.25"/>
    <row r="490" spans="7:7" outlineLevel="1" x14ac:dyDescent="0.25"/>
    <row r="491" spans="7:7" outlineLevel="1" x14ac:dyDescent="0.25"/>
    <row r="492" spans="7:7" outlineLevel="1" x14ac:dyDescent="0.25"/>
    <row r="493" spans="7:7" outlineLevel="1" x14ac:dyDescent="0.25"/>
    <row r="494" spans="7:7" outlineLevel="1" x14ac:dyDescent="0.25"/>
    <row r="495" spans="7:7" outlineLevel="1" x14ac:dyDescent="0.25">
      <c r="G495" s="13"/>
    </row>
    <row r="496" spans="7:7" outlineLevel="1" x14ac:dyDescent="0.25"/>
    <row r="497" spans="7:7" outlineLevel="1" x14ac:dyDescent="0.25"/>
    <row r="498" spans="7:7" outlineLevel="1" x14ac:dyDescent="0.25"/>
    <row r="499" spans="7:7" outlineLevel="1" x14ac:dyDescent="0.25">
      <c r="G499" s="13"/>
    </row>
    <row r="500" spans="7:7" outlineLevel="1" x14ac:dyDescent="0.25"/>
    <row r="501" spans="7:7" outlineLevel="1" x14ac:dyDescent="0.25"/>
    <row r="502" spans="7:7" outlineLevel="1" x14ac:dyDescent="0.25"/>
    <row r="503" spans="7:7" outlineLevel="1" x14ac:dyDescent="0.25"/>
    <row r="504" spans="7:7" outlineLevel="1" x14ac:dyDescent="0.25"/>
    <row r="505" spans="7:7" outlineLevel="1" x14ac:dyDescent="0.25"/>
    <row r="506" spans="7:7" outlineLevel="1" x14ac:dyDescent="0.25"/>
    <row r="507" spans="7:7" outlineLevel="1" x14ac:dyDescent="0.25"/>
    <row r="508" spans="7:7" outlineLevel="1" x14ac:dyDescent="0.25">
      <c r="G508" s="13"/>
    </row>
    <row r="509" spans="7:7" outlineLevel="1" x14ac:dyDescent="0.25"/>
    <row r="510" spans="7:7" outlineLevel="1" x14ac:dyDescent="0.25"/>
    <row r="511" spans="7:7" outlineLevel="1" x14ac:dyDescent="0.25"/>
    <row r="512" spans="7:7" outlineLevel="1" x14ac:dyDescent="0.25">
      <c r="G512" s="13"/>
    </row>
    <row r="513" spans="7:7" outlineLevel="1" x14ac:dyDescent="0.25"/>
    <row r="514" spans="7:7" outlineLevel="1" x14ac:dyDescent="0.25"/>
    <row r="515" spans="7:7" outlineLevel="1" x14ac:dyDescent="0.25"/>
    <row r="516" spans="7:7" outlineLevel="1" x14ac:dyDescent="0.25"/>
    <row r="517" spans="7:7" outlineLevel="1" x14ac:dyDescent="0.25"/>
    <row r="518" spans="7:7" outlineLevel="1" x14ac:dyDescent="0.25"/>
    <row r="519" spans="7:7" outlineLevel="1" x14ac:dyDescent="0.25"/>
    <row r="520" spans="7:7" outlineLevel="1" x14ac:dyDescent="0.25"/>
    <row r="521" spans="7:7" outlineLevel="1" x14ac:dyDescent="0.25"/>
    <row r="522" spans="7:7" outlineLevel="1" x14ac:dyDescent="0.25"/>
    <row r="523" spans="7:7" outlineLevel="1" x14ac:dyDescent="0.25"/>
    <row r="524" spans="7:7" outlineLevel="1" x14ac:dyDescent="0.25"/>
    <row r="525" spans="7:7" outlineLevel="1" x14ac:dyDescent="0.25">
      <c r="G525" s="13"/>
    </row>
    <row r="526" spans="7:7" outlineLevel="1" x14ac:dyDescent="0.25"/>
    <row r="527" spans="7:7" outlineLevel="1" x14ac:dyDescent="0.25"/>
    <row r="528" spans="7:7" outlineLevel="1" x14ac:dyDescent="0.25">
      <c r="G528" s="13"/>
    </row>
    <row r="529" spans="7:7" outlineLevel="1" x14ac:dyDescent="0.25"/>
    <row r="530" spans="7:7" outlineLevel="1" x14ac:dyDescent="0.25"/>
    <row r="531" spans="7:7" outlineLevel="1" x14ac:dyDescent="0.25"/>
    <row r="532" spans="7:7" outlineLevel="1" x14ac:dyDescent="0.25"/>
    <row r="533" spans="7:7" outlineLevel="1" x14ac:dyDescent="0.25"/>
    <row r="534" spans="7:7" outlineLevel="1" x14ac:dyDescent="0.25"/>
    <row r="535" spans="7:7" outlineLevel="1" x14ac:dyDescent="0.25"/>
    <row r="536" spans="7:7" outlineLevel="1" x14ac:dyDescent="0.25"/>
    <row r="537" spans="7:7" outlineLevel="1" x14ac:dyDescent="0.25">
      <c r="G537" s="13"/>
    </row>
    <row r="538" spans="7:7" outlineLevel="1" x14ac:dyDescent="0.25"/>
    <row r="539" spans="7:7" outlineLevel="1" x14ac:dyDescent="0.25"/>
    <row r="540" spans="7:7" outlineLevel="1" x14ac:dyDescent="0.25"/>
    <row r="541" spans="7:7" outlineLevel="1" x14ac:dyDescent="0.25"/>
    <row r="542" spans="7:7" outlineLevel="1" x14ac:dyDescent="0.25"/>
    <row r="543" spans="7:7" outlineLevel="1" x14ac:dyDescent="0.25"/>
    <row r="544" spans="7:7" outlineLevel="1" x14ac:dyDescent="0.25">
      <c r="G544" s="13"/>
    </row>
    <row r="545" spans="7:7" outlineLevel="1" x14ac:dyDescent="0.25"/>
    <row r="546" spans="7:7" outlineLevel="1" x14ac:dyDescent="0.25"/>
    <row r="547" spans="7:7" outlineLevel="1" x14ac:dyDescent="0.25"/>
    <row r="548" spans="7:7" outlineLevel="1" x14ac:dyDescent="0.25"/>
    <row r="549" spans="7:7" outlineLevel="1" x14ac:dyDescent="0.25"/>
    <row r="550" spans="7:7" outlineLevel="1" x14ac:dyDescent="0.25"/>
    <row r="551" spans="7:7" outlineLevel="1" x14ac:dyDescent="0.25"/>
    <row r="552" spans="7:7" outlineLevel="1" x14ac:dyDescent="0.25"/>
    <row r="553" spans="7:7" outlineLevel="1" x14ac:dyDescent="0.25">
      <c r="G553" s="13"/>
    </row>
    <row r="554" spans="7:7" outlineLevel="1" x14ac:dyDescent="0.25"/>
    <row r="555" spans="7:7" outlineLevel="1" x14ac:dyDescent="0.25">
      <c r="G555" s="13"/>
    </row>
    <row r="556" spans="7:7" outlineLevel="1" x14ac:dyDescent="0.25"/>
    <row r="557" spans="7:7" outlineLevel="1" x14ac:dyDescent="0.25"/>
    <row r="558" spans="7:7" outlineLevel="1" x14ac:dyDescent="0.25"/>
    <row r="559" spans="7:7" outlineLevel="1" x14ac:dyDescent="0.25"/>
    <row r="560" spans="7:7" outlineLevel="1" x14ac:dyDescent="0.25"/>
    <row r="561" spans="7:7" outlineLevel="1" x14ac:dyDescent="0.25"/>
    <row r="562" spans="7:7" outlineLevel="1" x14ac:dyDescent="0.25">
      <c r="G562" s="13"/>
    </row>
    <row r="563" spans="7:7" outlineLevel="1" x14ac:dyDescent="0.25"/>
    <row r="564" spans="7:7" outlineLevel="1" x14ac:dyDescent="0.25"/>
    <row r="565" spans="7:7" outlineLevel="1" x14ac:dyDescent="0.25"/>
    <row r="566" spans="7:7" outlineLevel="1" x14ac:dyDescent="0.25">
      <c r="G566" s="13"/>
    </row>
    <row r="567" spans="7:7" outlineLevel="1" x14ac:dyDescent="0.25"/>
    <row r="568" spans="7:7" outlineLevel="1" x14ac:dyDescent="0.25"/>
    <row r="569" spans="7:7" outlineLevel="1" x14ac:dyDescent="0.25"/>
    <row r="570" spans="7:7" outlineLevel="1" x14ac:dyDescent="0.25"/>
    <row r="571" spans="7:7" outlineLevel="1" x14ac:dyDescent="0.25"/>
    <row r="572" spans="7:7" outlineLevel="1" x14ac:dyDescent="0.25"/>
    <row r="573" spans="7:7" outlineLevel="1" x14ac:dyDescent="0.25"/>
    <row r="574" spans="7:7" outlineLevel="1" x14ac:dyDescent="0.25"/>
    <row r="575" spans="7:7" outlineLevel="1" x14ac:dyDescent="0.25"/>
    <row r="576" spans="7:7" outlineLevel="1" x14ac:dyDescent="0.25"/>
    <row r="577" spans="7:9" outlineLevel="1" x14ac:dyDescent="0.25">
      <c r="G577" s="13"/>
    </row>
    <row r="578" spans="7:9" outlineLevel="1" x14ac:dyDescent="0.25">
      <c r="G578" s="13"/>
    </row>
    <row r="579" spans="7:9" outlineLevel="1" x14ac:dyDescent="0.25">
      <c r="G579" s="13" t="s">
        <v>62</v>
      </c>
      <c r="H579" s="5">
        <f>SUBTOTAL(9,H2:H578)</f>
        <v>24163</v>
      </c>
      <c r="I579" s="7">
        <f>SUBTOTAL(9,I2:I578)</f>
        <v>-33549.337890625</v>
      </c>
    </row>
  </sheetData>
  <autoFilter ref="A1:I73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D537" workbookViewId="0">
      <selection activeCell="D564" sqref="D564:D565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14.5546875" style="8" bestFit="1" customWidth="1"/>
    <col min="8" max="8" width="10.109375" style="5" bestFit="1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8" t="s">
        <v>57</v>
      </c>
      <c r="H1" s="4" t="s">
        <v>58</v>
      </c>
      <c r="I1" s="6" t="s">
        <v>59</v>
      </c>
    </row>
    <row r="2" spans="1:9" outlineLevel="2" x14ac:dyDescent="0.25">
      <c r="A2">
        <v>487367.1</v>
      </c>
      <c r="B2">
        <v>66819</v>
      </c>
      <c r="C2" t="s">
        <v>0</v>
      </c>
      <c r="D2" t="s">
        <v>4</v>
      </c>
      <c r="E2" s="3">
        <v>36892</v>
      </c>
      <c r="F2" t="s">
        <v>5</v>
      </c>
      <c r="G2" s="8" t="s">
        <v>3</v>
      </c>
      <c r="H2" s="5">
        <v>515</v>
      </c>
      <c r="I2" s="7">
        <v>53358.75</v>
      </c>
    </row>
    <row r="3" spans="1:9" outlineLevel="2" x14ac:dyDescent="0.25">
      <c r="A3">
        <v>487370.1</v>
      </c>
      <c r="B3">
        <v>66819</v>
      </c>
      <c r="C3" t="s">
        <v>0</v>
      </c>
      <c r="D3" t="s">
        <v>24</v>
      </c>
      <c r="E3" s="3">
        <v>36892</v>
      </c>
      <c r="F3" t="s">
        <v>5</v>
      </c>
      <c r="G3" s="8" t="s">
        <v>3</v>
      </c>
      <c r="H3" s="5">
        <v>300</v>
      </c>
      <c r="I3" s="7">
        <v>40500</v>
      </c>
    </row>
    <row r="4" spans="1:9" outlineLevel="2" x14ac:dyDescent="0.25">
      <c r="A4">
        <v>487373.1</v>
      </c>
      <c r="B4">
        <v>66819</v>
      </c>
      <c r="C4" t="s">
        <v>0</v>
      </c>
      <c r="D4" t="s">
        <v>4</v>
      </c>
      <c r="E4" s="3">
        <v>36892</v>
      </c>
      <c r="F4" t="s">
        <v>5</v>
      </c>
      <c r="G4" s="8" t="s">
        <v>3</v>
      </c>
      <c r="H4" s="5">
        <v>45</v>
      </c>
      <c r="I4" s="7">
        <v>4500</v>
      </c>
    </row>
    <row r="5" spans="1:9" outlineLevel="2" x14ac:dyDescent="0.25">
      <c r="A5">
        <v>487379.1</v>
      </c>
      <c r="B5">
        <v>66819</v>
      </c>
      <c r="C5" t="s">
        <v>0</v>
      </c>
      <c r="D5" t="s">
        <v>4</v>
      </c>
      <c r="E5" s="3">
        <v>36892</v>
      </c>
      <c r="F5" t="s">
        <v>75</v>
      </c>
      <c r="G5" s="8" t="s">
        <v>3</v>
      </c>
      <c r="H5" s="5">
        <v>0</v>
      </c>
      <c r="I5" s="7">
        <v>0</v>
      </c>
    </row>
    <row r="6" spans="1:9" outlineLevel="2" x14ac:dyDescent="0.25">
      <c r="A6">
        <v>487381.1</v>
      </c>
      <c r="B6">
        <v>66819</v>
      </c>
      <c r="C6" t="s">
        <v>0</v>
      </c>
      <c r="D6" t="s">
        <v>4</v>
      </c>
      <c r="E6" s="3">
        <v>36892</v>
      </c>
      <c r="F6" t="s">
        <v>5</v>
      </c>
      <c r="G6" s="8" t="s">
        <v>3</v>
      </c>
      <c r="H6" s="5">
        <v>30</v>
      </c>
      <c r="I6" s="7">
        <v>2962.5</v>
      </c>
    </row>
    <row r="7" spans="1:9" outlineLevel="2" x14ac:dyDescent="0.25">
      <c r="A7">
        <v>487411.1</v>
      </c>
      <c r="B7">
        <v>66819</v>
      </c>
      <c r="C7" t="s">
        <v>0</v>
      </c>
      <c r="D7" t="s">
        <v>4</v>
      </c>
      <c r="E7" s="3">
        <v>36892</v>
      </c>
      <c r="F7" t="s">
        <v>5</v>
      </c>
      <c r="G7" s="8" t="s">
        <v>3</v>
      </c>
      <c r="H7" s="5">
        <v>15</v>
      </c>
      <c r="I7" s="7">
        <v>1785</v>
      </c>
    </row>
    <row r="8" spans="1:9" outlineLevel="2" x14ac:dyDescent="0.25">
      <c r="A8">
        <v>487413.1</v>
      </c>
      <c r="B8">
        <v>66819</v>
      </c>
      <c r="C8" t="s">
        <v>8</v>
      </c>
      <c r="D8" t="s">
        <v>11</v>
      </c>
      <c r="E8" s="3">
        <v>36892</v>
      </c>
      <c r="F8" t="s">
        <v>10</v>
      </c>
      <c r="G8" s="8" t="s">
        <v>3</v>
      </c>
      <c r="H8" s="5">
        <v>505</v>
      </c>
      <c r="I8" s="7">
        <v>75750</v>
      </c>
    </row>
    <row r="9" spans="1:9" outlineLevel="2" x14ac:dyDescent="0.25">
      <c r="A9">
        <v>487414.1</v>
      </c>
      <c r="B9">
        <v>66819</v>
      </c>
      <c r="C9" t="s">
        <v>0</v>
      </c>
      <c r="D9" t="s">
        <v>4</v>
      </c>
      <c r="E9" s="3">
        <v>36892</v>
      </c>
      <c r="F9" t="s">
        <v>5</v>
      </c>
      <c r="G9" s="8" t="s">
        <v>3</v>
      </c>
      <c r="H9" s="5">
        <v>380</v>
      </c>
      <c r="I9" s="7">
        <v>47275</v>
      </c>
    </row>
    <row r="10" spans="1:9" outlineLevel="2" x14ac:dyDescent="0.25">
      <c r="A10">
        <v>487434.1</v>
      </c>
      <c r="B10">
        <v>66819</v>
      </c>
      <c r="C10" t="s">
        <v>0</v>
      </c>
      <c r="D10" t="s">
        <v>4</v>
      </c>
      <c r="E10" s="3">
        <v>36892</v>
      </c>
      <c r="F10" t="s">
        <v>5</v>
      </c>
      <c r="G10" s="8" t="s">
        <v>3</v>
      </c>
      <c r="H10" s="5">
        <v>230</v>
      </c>
      <c r="I10" s="7">
        <v>29406.25</v>
      </c>
    </row>
    <row r="11" spans="1:9" outlineLevel="1" x14ac:dyDescent="0.25">
      <c r="G11" s="10" t="s">
        <v>60</v>
      </c>
      <c r="H11" s="5">
        <f>SUBTOTAL(9,H2:H10)</f>
        <v>2020</v>
      </c>
      <c r="I11" s="7">
        <f>SUBTOTAL(9,I2:I10)</f>
        <v>255537.5</v>
      </c>
    </row>
    <row r="12" spans="1:9" outlineLevel="2" x14ac:dyDescent="0.25">
      <c r="A12">
        <v>487368.1</v>
      </c>
      <c r="B12">
        <v>66819</v>
      </c>
      <c r="C12" t="s">
        <v>0</v>
      </c>
      <c r="D12" t="s">
        <v>34</v>
      </c>
      <c r="E12" s="3">
        <v>36892</v>
      </c>
      <c r="F12" t="s">
        <v>5</v>
      </c>
      <c r="G12" s="8" t="s">
        <v>18</v>
      </c>
      <c r="H12" s="5">
        <v>-245</v>
      </c>
      <c r="I12" s="7">
        <v>-25725</v>
      </c>
    </row>
    <row r="13" spans="1:9" outlineLevel="2" x14ac:dyDescent="0.25">
      <c r="A13">
        <v>487369.1</v>
      </c>
      <c r="B13">
        <v>66819</v>
      </c>
      <c r="C13" t="s">
        <v>0</v>
      </c>
      <c r="D13" t="s">
        <v>9</v>
      </c>
      <c r="E13" s="3">
        <v>36892</v>
      </c>
      <c r="F13" t="s">
        <v>5</v>
      </c>
      <c r="G13" s="8" t="s">
        <v>18</v>
      </c>
      <c r="H13" s="5">
        <v>-270</v>
      </c>
      <c r="I13" s="7">
        <v>-28200</v>
      </c>
    </row>
    <row r="14" spans="1:9" outlineLevel="2" x14ac:dyDescent="0.25">
      <c r="A14">
        <v>487372.1</v>
      </c>
      <c r="B14">
        <v>66819</v>
      </c>
      <c r="C14" t="s">
        <v>8</v>
      </c>
      <c r="D14" t="s">
        <v>20</v>
      </c>
      <c r="E14" s="3">
        <v>36892</v>
      </c>
      <c r="F14" t="s">
        <v>10</v>
      </c>
      <c r="G14" s="8" t="s">
        <v>18</v>
      </c>
      <c r="H14" s="5">
        <v>-300</v>
      </c>
      <c r="I14" s="7">
        <v>-45000</v>
      </c>
    </row>
    <row r="15" spans="1:9" outlineLevel="2" x14ac:dyDescent="0.25">
      <c r="A15">
        <v>487382.1</v>
      </c>
      <c r="B15">
        <v>66819</v>
      </c>
      <c r="C15" t="s">
        <v>0</v>
      </c>
      <c r="D15" t="s">
        <v>11</v>
      </c>
      <c r="E15" s="3">
        <v>36892</v>
      </c>
      <c r="F15" t="s">
        <v>5</v>
      </c>
      <c r="G15" s="9" t="s">
        <v>18</v>
      </c>
      <c r="H15" s="5">
        <v>-30</v>
      </c>
      <c r="I15" s="7">
        <v>-3000</v>
      </c>
    </row>
    <row r="16" spans="1:9" outlineLevel="2" x14ac:dyDescent="0.25">
      <c r="A16">
        <v>487412.1</v>
      </c>
      <c r="B16">
        <v>66819</v>
      </c>
      <c r="C16" t="s">
        <v>0</v>
      </c>
      <c r="D16" t="s">
        <v>40</v>
      </c>
      <c r="E16" s="3">
        <v>36892</v>
      </c>
      <c r="F16" t="s">
        <v>5</v>
      </c>
      <c r="G16" s="8" t="s">
        <v>18</v>
      </c>
      <c r="H16" s="5">
        <v>-15</v>
      </c>
      <c r="I16" s="7">
        <v>-1800</v>
      </c>
    </row>
    <row r="17" spans="1:9" outlineLevel="2" x14ac:dyDescent="0.25">
      <c r="A17">
        <v>487416.1</v>
      </c>
      <c r="B17">
        <v>66819</v>
      </c>
      <c r="C17" t="s">
        <v>8</v>
      </c>
      <c r="D17" t="s">
        <v>20</v>
      </c>
      <c r="E17" s="3">
        <v>36892</v>
      </c>
      <c r="F17" t="s">
        <v>10</v>
      </c>
      <c r="G17" s="8" t="s">
        <v>18</v>
      </c>
      <c r="H17" s="5">
        <v>-885</v>
      </c>
      <c r="I17" s="7">
        <v>-139650</v>
      </c>
    </row>
    <row r="18" spans="1:9" outlineLevel="2" x14ac:dyDescent="0.25">
      <c r="A18">
        <v>487435.1</v>
      </c>
      <c r="B18">
        <v>66819</v>
      </c>
      <c r="C18" t="s">
        <v>0</v>
      </c>
      <c r="D18" t="s">
        <v>21</v>
      </c>
      <c r="E18" s="3">
        <v>36892</v>
      </c>
      <c r="F18" t="s">
        <v>5</v>
      </c>
      <c r="G18" s="8" t="s">
        <v>18</v>
      </c>
      <c r="H18" s="5">
        <v>-230</v>
      </c>
      <c r="I18" s="7">
        <v>-29650</v>
      </c>
    </row>
    <row r="19" spans="1:9" outlineLevel="1" x14ac:dyDescent="0.25">
      <c r="G19" s="1" t="s">
        <v>61</v>
      </c>
      <c r="H19" s="5">
        <f>SUBTOTAL(9,H12:H18)</f>
        <v>-1975</v>
      </c>
      <c r="I19" s="7">
        <f>SUBTOTAL(9,I12:I18)</f>
        <v>-273025</v>
      </c>
    </row>
    <row r="20" spans="1:9" outlineLevel="2" x14ac:dyDescent="0.25">
      <c r="A20">
        <v>487486.1</v>
      </c>
      <c r="B20">
        <v>66819</v>
      </c>
      <c r="C20" t="s">
        <v>0</v>
      </c>
      <c r="D20" t="s">
        <v>4</v>
      </c>
      <c r="E20" s="3">
        <v>36893</v>
      </c>
      <c r="F20" t="s">
        <v>5</v>
      </c>
      <c r="G20" s="8" t="s">
        <v>3</v>
      </c>
      <c r="H20" s="5">
        <v>790</v>
      </c>
      <c r="I20" s="7">
        <v>96517.5</v>
      </c>
    </row>
    <row r="21" spans="1:9" outlineLevel="2" x14ac:dyDescent="0.25">
      <c r="A21">
        <v>487694.1</v>
      </c>
      <c r="B21">
        <v>66819</v>
      </c>
      <c r="C21" t="s">
        <v>0</v>
      </c>
      <c r="D21" t="s">
        <v>4</v>
      </c>
      <c r="E21" s="3">
        <v>36893</v>
      </c>
      <c r="F21" t="s">
        <v>5</v>
      </c>
      <c r="G21" s="8" t="s">
        <v>3</v>
      </c>
      <c r="H21" s="5">
        <v>30</v>
      </c>
      <c r="I21" s="7">
        <v>3900</v>
      </c>
    </row>
    <row r="22" spans="1:9" outlineLevel="2" x14ac:dyDescent="0.25">
      <c r="A22">
        <v>488128.1</v>
      </c>
      <c r="B22">
        <v>66819</v>
      </c>
      <c r="C22" t="s">
        <v>0</v>
      </c>
      <c r="D22" t="s">
        <v>24</v>
      </c>
      <c r="E22" s="3">
        <v>36893</v>
      </c>
      <c r="F22" t="s">
        <v>5</v>
      </c>
      <c r="G22" s="8" t="s">
        <v>3</v>
      </c>
      <c r="H22" s="5">
        <v>50</v>
      </c>
      <c r="I22" s="7">
        <v>7000</v>
      </c>
    </row>
    <row r="23" spans="1:9" outlineLevel="1" x14ac:dyDescent="0.25">
      <c r="G23" s="1" t="s">
        <v>60</v>
      </c>
      <c r="H23" s="5">
        <f>SUBTOTAL(9,H20:H22)</f>
        <v>870</v>
      </c>
      <c r="I23" s="7">
        <f>SUBTOTAL(9,I20:I22)</f>
        <v>107417.5</v>
      </c>
    </row>
    <row r="24" spans="1:9" outlineLevel="2" x14ac:dyDescent="0.25">
      <c r="A24">
        <v>487487.1</v>
      </c>
      <c r="B24">
        <v>66819</v>
      </c>
      <c r="C24" t="s">
        <v>0</v>
      </c>
      <c r="D24" t="s">
        <v>21</v>
      </c>
      <c r="E24" s="3">
        <v>36893</v>
      </c>
      <c r="F24" t="s">
        <v>5</v>
      </c>
      <c r="G24" s="8" t="s">
        <v>18</v>
      </c>
      <c r="H24" s="5">
        <v>-495</v>
      </c>
      <c r="I24" s="7">
        <v>-59000</v>
      </c>
    </row>
    <row r="25" spans="1:9" outlineLevel="2" x14ac:dyDescent="0.25">
      <c r="A25">
        <v>487650.1</v>
      </c>
      <c r="B25">
        <v>66819</v>
      </c>
      <c r="C25" t="s">
        <v>0</v>
      </c>
      <c r="D25" t="s">
        <v>9</v>
      </c>
      <c r="E25" s="3">
        <v>36893</v>
      </c>
      <c r="F25" t="s">
        <v>5</v>
      </c>
      <c r="G25" s="8" t="s">
        <v>18</v>
      </c>
      <c r="H25" s="5">
        <v>-295</v>
      </c>
      <c r="I25" s="7">
        <v>-38350</v>
      </c>
    </row>
    <row r="26" spans="1:9" outlineLevel="2" x14ac:dyDescent="0.25">
      <c r="A26">
        <v>487696.1</v>
      </c>
      <c r="B26">
        <v>66819</v>
      </c>
      <c r="C26" t="s">
        <v>8</v>
      </c>
      <c r="D26" t="s">
        <v>20</v>
      </c>
      <c r="E26" s="3">
        <v>36893</v>
      </c>
      <c r="F26" t="s">
        <v>10</v>
      </c>
      <c r="G26" s="8" t="s">
        <v>18</v>
      </c>
      <c r="H26" s="5">
        <v>-80</v>
      </c>
      <c r="I26" s="7">
        <v>-12100</v>
      </c>
    </row>
    <row r="27" spans="1:9" outlineLevel="1" x14ac:dyDescent="0.25">
      <c r="G27" s="1" t="s">
        <v>61</v>
      </c>
      <c r="H27" s="5">
        <f>SUBTOTAL(9,H24:H26)</f>
        <v>-870</v>
      </c>
      <c r="I27" s="7">
        <f>SUBTOTAL(9,I24:I26)</f>
        <v>-109450</v>
      </c>
    </row>
    <row r="28" spans="1:9" outlineLevel="2" x14ac:dyDescent="0.25">
      <c r="A28">
        <v>488283.1</v>
      </c>
      <c r="B28">
        <v>66819</v>
      </c>
      <c r="C28" t="s">
        <v>0</v>
      </c>
      <c r="D28" t="s">
        <v>4</v>
      </c>
      <c r="E28" s="3">
        <v>36894</v>
      </c>
      <c r="F28" t="s">
        <v>5</v>
      </c>
      <c r="G28" s="8" t="s">
        <v>3</v>
      </c>
      <c r="H28" s="5">
        <v>45</v>
      </c>
      <c r="I28" s="7">
        <v>5850</v>
      </c>
    </row>
    <row r="29" spans="1:9" outlineLevel="2" x14ac:dyDescent="0.25">
      <c r="A29">
        <v>488289.1</v>
      </c>
      <c r="B29">
        <v>66819</v>
      </c>
      <c r="C29" t="s">
        <v>8</v>
      </c>
      <c r="D29" t="s">
        <v>25</v>
      </c>
      <c r="E29" s="3">
        <v>36894</v>
      </c>
      <c r="F29" t="s">
        <v>10</v>
      </c>
      <c r="G29" s="8" t="s">
        <v>3</v>
      </c>
      <c r="H29" s="5">
        <v>30</v>
      </c>
      <c r="I29" s="7">
        <v>5250</v>
      </c>
    </row>
    <row r="30" spans="1:9" outlineLevel="2" x14ac:dyDescent="0.25">
      <c r="A30">
        <v>488311.1</v>
      </c>
      <c r="B30">
        <v>66819</v>
      </c>
      <c r="C30" t="s">
        <v>8</v>
      </c>
      <c r="D30" t="s">
        <v>11</v>
      </c>
      <c r="E30" s="3">
        <v>36894</v>
      </c>
      <c r="F30" t="s">
        <v>10</v>
      </c>
      <c r="G30" s="8" t="s">
        <v>3</v>
      </c>
      <c r="H30" s="5">
        <v>227</v>
      </c>
      <c r="I30" s="7">
        <v>31020</v>
      </c>
    </row>
    <row r="31" spans="1:9" outlineLevel="2" x14ac:dyDescent="0.25">
      <c r="A31">
        <v>488446.1</v>
      </c>
      <c r="B31">
        <v>66819</v>
      </c>
      <c r="C31" t="s">
        <v>0</v>
      </c>
      <c r="D31" t="s">
        <v>4</v>
      </c>
      <c r="E31" s="3">
        <v>36894</v>
      </c>
      <c r="F31" t="s">
        <v>5</v>
      </c>
      <c r="G31" s="8" t="s">
        <v>3</v>
      </c>
      <c r="H31" s="5">
        <v>935</v>
      </c>
      <c r="I31" s="7">
        <v>116680</v>
      </c>
    </row>
    <row r="32" spans="1:9" outlineLevel="2" x14ac:dyDescent="0.25">
      <c r="A32">
        <v>488618.1</v>
      </c>
      <c r="B32">
        <v>66819</v>
      </c>
      <c r="C32" t="s">
        <v>0</v>
      </c>
      <c r="D32" t="s">
        <v>24</v>
      </c>
      <c r="E32" s="3">
        <v>36894</v>
      </c>
      <c r="F32" t="s">
        <v>5</v>
      </c>
      <c r="G32" s="8" t="s">
        <v>3</v>
      </c>
      <c r="H32" s="5">
        <v>500</v>
      </c>
      <c r="I32" s="7">
        <v>75250</v>
      </c>
    </row>
    <row r="33" spans="1:9" outlineLevel="2" x14ac:dyDescent="0.25">
      <c r="A33">
        <v>488767.1</v>
      </c>
      <c r="B33">
        <v>66819</v>
      </c>
      <c r="C33" t="s">
        <v>8</v>
      </c>
      <c r="D33" t="s">
        <v>11</v>
      </c>
      <c r="E33" s="3">
        <v>36894</v>
      </c>
      <c r="F33" t="s">
        <v>39</v>
      </c>
      <c r="G33" s="8" t="s">
        <v>3</v>
      </c>
      <c r="H33" s="5">
        <v>425</v>
      </c>
      <c r="I33" s="7">
        <v>69875</v>
      </c>
    </row>
    <row r="34" spans="1:9" outlineLevel="1" x14ac:dyDescent="0.25">
      <c r="G34" s="1" t="s">
        <v>60</v>
      </c>
      <c r="H34" s="5">
        <f>SUBTOTAL(9,H28:H33)</f>
        <v>2162</v>
      </c>
      <c r="I34" s="7">
        <f>SUBTOTAL(9,I28:I33)</f>
        <v>303925</v>
      </c>
    </row>
    <row r="35" spans="1:9" outlineLevel="2" x14ac:dyDescent="0.25">
      <c r="A35">
        <v>488407.1</v>
      </c>
      <c r="B35">
        <v>66819</v>
      </c>
      <c r="C35" t="s">
        <v>8</v>
      </c>
      <c r="D35" t="s">
        <v>11</v>
      </c>
      <c r="E35" s="3">
        <v>36894</v>
      </c>
      <c r="F35" t="s">
        <v>10</v>
      </c>
      <c r="G35" s="8" t="s">
        <v>18</v>
      </c>
      <c r="H35" s="5">
        <v>-25</v>
      </c>
      <c r="I35" s="7">
        <v>-3125</v>
      </c>
    </row>
    <row r="36" spans="1:9" outlineLevel="2" x14ac:dyDescent="0.25">
      <c r="A36">
        <v>488450.1</v>
      </c>
      <c r="B36">
        <v>66819</v>
      </c>
      <c r="C36" t="s">
        <v>0</v>
      </c>
      <c r="D36" t="s">
        <v>21</v>
      </c>
      <c r="E36" s="3">
        <v>36894</v>
      </c>
      <c r="F36" t="s">
        <v>5</v>
      </c>
      <c r="G36" s="8" t="s">
        <v>18</v>
      </c>
      <c r="H36" s="5">
        <v>-22</v>
      </c>
      <c r="I36" s="7">
        <v>-2530</v>
      </c>
    </row>
    <row r="37" spans="1:9" outlineLevel="2" x14ac:dyDescent="0.25">
      <c r="A37">
        <v>488451.1</v>
      </c>
      <c r="B37">
        <v>66819</v>
      </c>
      <c r="C37" t="s">
        <v>0</v>
      </c>
      <c r="D37" t="s">
        <v>37</v>
      </c>
      <c r="E37" s="3">
        <v>36894</v>
      </c>
      <c r="F37" t="s">
        <v>28</v>
      </c>
      <c r="G37" s="8" t="s">
        <v>18</v>
      </c>
      <c r="H37" s="5">
        <v>-23</v>
      </c>
      <c r="I37" s="7">
        <v>-1610</v>
      </c>
    </row>
    <row r="38" spans="1:9" outlineLevel="2" x14ac:dyDescent="0.25">
      <c r="A38">
        <v>488456.1</v>
      </c>
      <c r="B38">
        <v>66819</v>
      </c>
      <c r="C38" t="s">
        <v>0</v>
      </c>
      <c r="D38" t="s">
        <v>25</v>
      </c>
      <c r="E38" s="3">
        <v>36894</v>
      </c>
      <c r="F38" t="s">
        <v>5</v>
      </c>
      <c r="G38" s="8" t="s">
        <v>18</v>
      </c>
      <c r="H38" s="5">
        <v>-160</v>
      </c>
      <c r="I38" s="7">
        <v>-16400</v>
      </c>
    </row>
    <row r="39" spans="1:9" outlineLevel="2" x14ac:dyDescent="0.25">
      <c r="A39">
        <v>488458.1</v>
      </c>
      <c r="B39">
        <v>66819</v>
      </c>
      <c r="C39" t="s">
        <v>0</v>
      </c>
      <c r="D39" t="s">
        <v>9</v>
      </c>
      <c r="E39" s="3">
        <v>36894</v>
      </c>
      <c r="F39" t="s">
        <v>5</v>
      </c>
      <c r="G39" s="8" t="s">
        <v>18</v>
      </c>
      <c r="H39" s="5">
        <v>-465</v>
      </c>
      <c r="I39" s="7">
        <v>-60675</v>
      </c>
    </row>
    <row r="40" spans="1:9" outlineLevel="2" x14ac:dyDescent="0.25">
      <c r="A40">
        <v>488623.1</v>
      </c>
      <c r="B40">
        <v>66819</v>
      </c>
      <c r="C40" t="s">
        <v>8</v>
      </c>
      <c r="D40" t="s">
        <v>15</v>
      </c>
      <c r="E40" s="3">
        <v>36894</v>
      </c>
      <c r="F40" t="s">
        <v>10</v>
      </c>
      <c r="G40" s="8" t="s">
        <v>18</v>
      </c>
      <c r="H40" s="5">
        <v>-540</v>
      </c>
      <c r="I40" s="7">
        <v>-86650</v>
      </c>
    </row>
    <row r="41" spans="1:9" outlineLevel="2" x14ac:dyDescent="0.25">
      <c r="A41">
        <v>488763.1</v>
      </c>
      <c r="B41">
        <v>66819</v>
      </c>
      <c r="C41" t="s">
        <v>8</v>
      </c>
      <c r="D41" t="s">
        <v>20</v>
      </c>
      <c r="E41" s="3">
        <v>36894</v>
      </c>
      <c r="F41" t="s">
        <v>10</v>
      </c>
      <c r="G41" s="8" t="s">
        <v>18</v>
      </c>
      <c r="H41" s="5">
        <v>-625</v>
      </c>
      <c r="I41" s="7">
        <v>-111275</v>
      </c>
    </row>
    <row r="42" spans="1:9" outlineLevel="1" x14ac:dyDescent="0.25">
      <c r="G42" s="1" t="s">
        <v>61</v>
      </c>
      <c r="H42" s="5">
        <f>SUBTOTAL(9,H35:H41)</f>
        <v>-1860</v>
      </c>
      <c r="I42" s="7">
        <f>SUBTOTAL(9,I35:I41)</f>
        <v>-282265</v>
      </c>
    </row>
    <row r="43" spans="1:9" outlineLevel="2" x14ac:dyDescent="0.25">
      <c r="A43">
        <v>489064.1</v>
      </c>
      <c r="B43">
        <v>66819</v>
      </c>
      <c r="C43" t="s">
        <v>0</v>
      </c>
      <c r="D43" t="s">
        <v>4</v>
      </c>
      <c r="E43" s="3">
        <v>36895</v>
      </c>
      <c r="F43" t="s">
        <v>5</v>
      </c>
      <c r="G43" s="8" t="s">
        <v>3</v>
      </c>
      <c r="H43" s="5">
        <v>890</v>
      </c>
      <c r="I43" s="7">
        <v>121419</v>
      </c>
    </row>
    <row r="44" spans="1:9" outlineLevel="2" x14ac:dyDescent="0.25">
      <c r="A44">
        <v>489066.1</v>
      </c>
      <c r="B44">
        <v>66819</v>
      </c>
      <c r="C44" t="s">
        <v>8</v>
      </c>
      <c r="D44" t="s">
        <v>24</v>
      </c>
      <c r="E44" s="3">
        <v>36895</v>
      </c>
      <c r="F44" t="s">
        <v>5</v>
      </c>
      <c r="G44" s="8" t="s">
        <v>3</v>
      </c>
      <c r="H44" s="5">
        <v>650</v>
      </c>
      <c r="I44" s="7">
        <v>119500</v>
      </c>
    </row>
    <row r="45" spans="1:9" outlineLevel="2" x14ac:dyDescent="0.25">
      <c r="A45">
        <v>489066.1</v>
      </c>
      <c r="B45">
        <v>66819</v>
      </c>
      <c r="C45" t="s">
        <v>0</v>
      </c>
      <c r="D45" t="s">
        <v>24</v>
      </c>
      <c r="E45" s="3">
        <v>36895</v>
      </c>
      <c r="F45" t="s">
        <v>5</v>
      </c>
      <c r="G45" s="8" t="s">
        <v>3</v>
      </c>
      <c r="H45" s="5">
        <v>500</v>
      </c>
      <c r="I45" s="7">
        <v>70000</v>
      </c>
    </row>
    <row r="46" spans="1:9" outlineLevel="2" x14ac:dyDescent="0.25">
      <c r="A46">
        <v>489069.1</v>
      </c>
      <c r="B46">
        <v>66819</v>
      </c>
      <c r="C46" t="s">
        <v>8</v>
      </c>
      <c r="D46" t="s">
        <v>9</v>
      </c>
      <c r="E46" s="3">
        <v>36895</v>
      </c>
      <c r="F46" t="s">
        <v>10</v>
      </c>
      <c r="G46" s="8" t="s">
        <v>3</v>
      </c>
      <c r="H46" s="5">
        <v>175</v>
      </c>
      <c r="I46" s="7">
        <v>24500</v>
      </c>
    </row>
    <row r="47" spans="1:9" outlineLevel="2" x14ac:dyDescent="0.25">
      <c r="A47">
        <v>489070.1</v>
      </c>
      <c r="B47">
        <v>66819</v>
      </c>
      <c r="C47" t="s">
        <v>8</v>
      </c>
      <c r="D47" t="s">
        <v>11</v>
      </c>
      <c r="E47" s="3">
        <v>36895</v>
      </c>
      <c r="F47" t="s">
        <v>39</v>
      </c>
      <c r="G47" s="8" t="s">
        <v>3</v>
      </c>
      <c r="H47" s="5">
        <v>528</v>
      </c>
      <c r="I47" s="7">
        <v>79200</v>
      </c>
    </row>
    <row r="48" spans="1:9" outlineLevel="2" x14ac:dyDescent="0.25">
      <c r="A48">
        <v>489070.1</v>
      </c>
      <c r="B48">
        <v>66819</v>
      </c>
      <c r="C48" t="s">
        <v>8</v>
      </c>
      <c r="D48" t="s">
        <v>11</v>
      </c>
      <c r="E48" s="3">
        <v>36895</v>
      </c>
      <c r="F48" t="s">
        <v>10</v>
      </c>
      <c r="G48" s="8" t="s">
        <v>3</v>
      </c>
      <c r="H48" s="5">
        <v>518</v>
      </c>
      <c r="I48" s="7">
        <v>93935</v>
      </c>
    </row>
    <row r="49" spans="1:9" outlineLevel="2" x14ac:dyDescent="0.25">
      <c r="A49">
        <v>489525.1</v>
      </c>
      <c r="B49">
        <v>66819</v>
      </c>
      <c r="C49" t="s">
        <v>0</v>
      </c>
      <c r="D49" t="s">
        <v>37</v>
      </c>
      <c r="E49" s="3">
        <v>36895</v>
      </c>
      <c r="F49" t="s">
        <v>39</v>
      </c>
      <c r="G49" s="8" t="s">
        <v>3</v>
      </c>
      <c r="H49" s="5">
        <v>1576</v>
      </c>
      <c r="I49" s="7">
        <v>271920</v>
      </c>
    </row>
    <row r="50" spans="1:9" outlineLevel="2" x14ac:dyDescent="0.25">
      <c r="A50">
        <v>489669.1</v>
      </c>
      <c r="B50">
        <v>66819</v>
      </c>
      <c r="C50" t="s">
        <v>8</v>
      </c>
      <c r="D50" t="s">
        <v>6</v>
      </c>
      <c r="E50" s="3">
        <v>36895</v>
      </c>
      <c r="F50" t="s">
        <v>10</v>
      </c>
      <c r="G50" s="8" t="s">
        <v>3</v>
      </c>
      <c r="H50" s="5">
        <v>400</v>
      </c>
      <c r="I50" s="7">
        <v>72000</v>
      </c>
    </row>
    <row r="51" spans="1:9" outlineLevel="1" x14ac:dyDescent="0.25">
      <c r="G51" s="1" t="s">
        <v>60</v>
      </c>
      <c r="H51" s="5">
        <f>SUBTOTAL(9,H43:H50)</f>
        <v>5237</v>
      </c>
      <c r="I51" s="7">
        <f>SUBTOTAL(9,I43:I50)</f>
        <v>852474</v>
      </c>
    </row>
    <row r="52" spans="1:9" outlineLevel="2" x14ac:dyDescent="0.25">
      <c r="A52">
        <v>489065.1</v>
      </c>
      <c r="B52">
        <v>66819</v>
      </c>
      <c r="C52" t="s">
        <v>0</v>
      </c>
      <c r="D52" t="s">
        <v>9</v>
      </c>
      <c r="E52" s="3">
        <v>36895</v>
      </c>
      <c r="F52" t="s">
        <v>5</v>
      </c>
      <c r="G52" s="8" t="s">
        <v>18</v>
      </c>
      <c r="H52" s="5">
        <v>-495</v>
      </c>
      <c r="I52" s="7">
        <v>-62050</v>
      </c>
    </row>
    <row r="53" spans="1:9" outlineLevel="2" x14ac:dyDescent="0.25">
      <c r="A53">
        <v>489068.1</v>
      </c>
      <c r="B53">
        <v>66819</v>
      </c>
      <c r="C53" t="s">
        <v>8</v>
      </c>
      <c r="D53" t="s">
        <v>20</v>
      </c>
      <c r="E53" s="3">
        <v>36895</v>
      </c>
      <c r="F53" t="s">
        <v>10</v>
      </c>
      <c r="G53" s="8" t="s">
        <v>18</v>
      </c>
      <c r="H53" s="5">
        <v>-1150</v>
      </c>
      <c r="I53" s="7">
        <v>-222000</v>
      </c>
    </row>
    <row r="54" spans="1:9" outlineLevel="2" x14ac:dyDescent="0.25">
      <c r="A54">
        <v>489071.1</v>
      </c>
      <c r="B54">
        <v>66819</v>
      </c>
      <c r="C54" t="s">
        <v>8</v>
      </c>
      <c r="D54" t="s">
        <v>15</v>
      </c>
      <c r="E54" s="3">
        <v>36895</v>
      </c>
      <c r="F54" t="s">
        <v>10</v>
      </c>
      <c r="G54" s="8" t="s">
        <v>18</v>
      </c>
      <c r="H54" s="5">
        <v>-3506</v>
      </c>
      <c r="I54" s="7">
        <v>-684850</v>
      </c>
    </row>
    <row r="55" spans="1:9" outlineLevel="2" x14ac:dyDescent="0.25">
      <c r="A55">
        <v>489076.1</v>
      </c>
      <c r="B55">
        <v>66819</v>
      </c>
      <c r="C55" t="s">
        <v>8</v>
      </c>
      <c r="D55" t="s">
        <v>21</v>
      </c>
      <c r="E55" s="3">
        <v>36895</v>
      </c>
      <c r="F55" t="s">
        <v>10</v>
      </c>
      <c r="G55" s="8" t="s">
        <v>18</v>
      </c>
      <c r="H55" s="5">
        <v>-25</v>
      </c>
      <c r="I55" s="7">
        <v>-3125</v>
      </c>
    </row>
    <row r="56" spans="1:9" outlineLevel="2" x14ac:dyDescent="0.25">
      <c r="A56">
        <v>489716.1</v>
      </c>
      <c r="B56">
        <v>66819</v>
      </c>
      <c r="C56" t="s">
        <v>0</v>
      </c>
      <c r="D56" t="s">
        <v>21</v>
      </c>
      <c r="E56" s="3">
        <v>36895</v>
      </c>
      <c r="F56" t="s">
        <v>5</v>
      </c>
      <c r="G56" s="8" t="s">
        <v>18</v>
      </c>
      <c r="H56" s="5">
        <v>-86</v>
      </c>
      <c r="I56" s="7">
        <v>-12900</v>
      </c>
    </row>
    <row r="57" spans="1:9" outlineLevel="1" x14ac:dyDescent="0.25">
      <c r="G57" s="1" t="s">
        <v>61</v>
      </c>
      <c r="H57" s="5">
        <f>SUBTOTAL(9,H52:H56)</f>
        <v>-5262</v>
      </c>
      <c r="I57" s="7">
        <f>SUBTOTAL(9,I52:I56)</f>
        <v>-984925</v>
      </c>
    </row>
    <row r="58" spans="1:9" outlineLevel="2" x14ac:dyDescent="0.25">
      <c r="A58">
        <v>490064.1</v>
      </c>
      <c r="B58">
        <v>66819</v>
      </c>
      <c r="C58" t="s">
        <v>8</v>
      </c>
      <c r="D58" t="s">
        <v>11</v>
      </c>
      <c r="E58" s="3">
        <v>36896</v>
      </c>
      <c r="F58" t="s">
        <v>39</v>
      </c>
      <c r="G58" s="8" t="s">
        <v>3</v>
      </c>
      <c r="H58" s="5">
        <v>250</v>
      </c>
      <c r="I58" s="7">
        <v>37500</v>
      </c>
    </row>
    <row r="59" spans="1:9" outlineLevel="2" x14ac:dyDescent="0.25">
      <c r="A59">
        <v>490145.1</v>
      </c>
      <c r="B59">
        <v>66819</v>
      </c>
      <c r="C59" t="s">
        <v>0</v>
      </c>
      <c r="D59" t="s">
        <v>4</v>
      </c>
      <c r="E59" s="3">
        <v>36896</v>
      </c>
      <c r="F59" t="s">
        <v>5</v>
      </c>
      <c r="G59" s="8" t="s">
        <v>3</v>
      </c>
      <c r="H59" s="5">
        <v>205</v>
      </c>
      <c r="I59" s="7">
        <v>24995</v>
      </c>
    </row>
    <row r="60" spans="1:9" outlineLevel="2" x14ac:dyDescent="0.25">
      <c r="A60">
        <v>490237.1</v>
      </c>
      <c r="B60">
        <v>66819</v>
      </c>
      <c r="C60" t="s">
        <v>8</v>
      </c>
      <c r="D60" t="s">
        <v>24</v>
      </c>
      <c r="E60" s="3">
        <v>36896</v>
      </c>
      <c r="F60" t="s">
        <v>10</v>
      </c>
      <c r="G60" s="8" t="s">
        <v>3</v>
      </c>
      <c r="H60" s="5">
        <v>955</v>
      </c>
      <c r="I60" s="7">
        <v>170125</v>
      </c>
    </row>
    <row r="61" spans="1:9" outlineLevel="2" x14ac:dyDescent="0.25">
      <c r="A61">
        <v>490246.1</v>
      </c>
      <c r="B61">
        <v>66819</v>
      </c>
      <c r="C61" t="s">
        <v>0</v>
      </c>
      <c r="D61" t="s">
        <v>4</v>
      </c>
      <c r="E61" s="3">
        <v>36896</v>
      </c>
      <c r="F61" t="s">
        <v>5</v>
      </c>
      <c r="G61" s="8" t="s">
        <v>3</v>
      </c>
      <c r="H61" s="5">
        <v>160</v>
      </c>
      <c r="I61" s="7">
        <v>22400</v>
      </c>
    </row>
    <row r="62" spans="1:9" outlineLevel="2" x14ac:dyDescent="0.25">
      <c r="A62">
        <v>490256.1</v>
      </c>
      <c r="B62">
        <v>66819</v>
      </c>
      <c r="C62" t="s">
        <v>8</v>
      </c>
      <c r="D62" t="s">
        <v>11</v>
      </c>
      <c r="E62" s="3">
        <v>36896</v>
      </c>
      <c r="F62" t="s">
        <v>10</v>
      </c>
      <c r="G62" s="8" t="s">
        <v>3</v>
      </c>
      <c r="H62" s="5">
        <v>50</v>
      </c>
      <c r="I62" s="7">
        <v>8750</v>
      </c>
    </row>
    <row r="63" spans="1:9" outlineLevel="2" x14ac:dyDescent="0.25">
      <c r="A63">
        <v>490361.1</v>
      </c>
      <c r="B63">
        <v>66819</v>
      </c>
      <c r="C63" t="s">
        <v>8</v>
      </c>
      <c r="D63" t="s">
        <v>6</v>
      </c>
      <c r="E63" s="3">
        <v>36896</v>
      </c>
      <c r="F63" t="s">
        <v>10</v>
      </c>
      <c r="G63" s="8" t="s">
        <v>3</v>
      </c>
      <c r="H63" s="5">
        <v>750</v>
      </c>
      <c r="I63" s="7">
        <v>132000</v>
      </c>
    </row>
    <row r="64" spans="1:9" outlineLevel="2" x14ac:dyDescent="0.25">
      <c r="A64">
        <v>490361.1</v>
      </c>
      <c r="B64">
        <v>66819</v>
      </c>
      <c r="C64" t="s">
        <v>0</v>
      </c>
      <c r="D64" t="s">
        <v>6</v>
      </c>
      <c r="E64" s="3">
        <v>36896</v>
      </c>
      <c r="F64" t="s">
        <v>10</v>
      </c>
      <c r="G64" s="8" t="s">
        <v>3</v>
      </c>
      <c r="H64" s="5">
        <v>50</v>
      </c>
      <c r="I64" s="7">
        <v>8500</v>
      </c>
    </row>
    <row r="65" spans="1:9" outlineLevel="2" x14ac:dyDescent="0.25">
      <c r="A65">
        <v>490370.1</v>
      </c>
      <c r="B65">
        <v>66819</v>
      </c>
      <c r="C65" t="s">
        <v>8</v>
      </c>
      <c r="D65" t="s">
        <v>26</v>
      </c>
      <c r="E65" s="3">
        <v>36896</v>
      </c>
      <c r="F65" t="s">
        <v>10</v>
      </c>
      <c r="G65" s="8" t="s">
        <v>3</v>
      </c>
      <c r="H65" s="5">
        <v>800</v>
      </c>
      <c r="I65" s="7">
        <v>128000</v>
      </c>
    </row>
    <row r="66" spans="1:9" outlineLevel="2" x14ac:dyDescent="0.25">
      <c r="A66">
        <v>490432.1</v>
      </c>
      <c r="B66">
        <v>66819</v>
      </c>
      <c r="C66" t="s">
        <v>8</v>
      </c>
      <c r="D66" t="s">
        <v>37</v>
      </c>
      <c r="E66" s="3">
        <v>36896</v>
      </c>
      <c r="F66" t="s">
        <v>39</v>
      </c>
      <c r="G66" s="8" t="s">
        <v>3</v>
      </c>
      <c r="H66" s="5">
        <v>300</v>
      </c>
      <c r="I66" s="7">
        <v>51000</v>
      </c>
    </row>
    <row r="67" spans="1:9" outlineLevel="2" x14ac:dyDescent="0.25">
      <c r="A67">
        <v>490479.1</v>
      </c>
      <c r="B67">
        <v>66819</v>
      </c>
      <c r="C67" t="s">
        <v>0</v>
      </c>
      <c r="D67" t="s">
        <v>4</v>
      </c>
      <c r="E67" s="3">
        <v>36896</v>
      </c>
      <c r="F67" t="s">
        <v>5</v>
      </c>
      <c r="G67" s="8" t="s">
        <v>3</v>
      </c>
      <c r="H67" s="5">
        <v>365</v>
      </c>
      <c r="I67" s="7">
        <v>38860</v>
      </c>
    </row>
    <row r="68" spans="1:9" outlineLevel="2" x14ac:dyDescent="0.25">
      <c r="A68">
        <v>490979.1</v>
      </c>
      <c r="B68">
        <v>66819</v>
      </c>
      <c r="C68" t="s">
        <v>0</v>
      </c>
      <c r="D68" t="s">
        <v>4</v>
      </c>
      <c r="E68" s="3">
        <v>36896</v>
      </c>
      <c r="F68" t="s">
        <v>5</v>
      </c>
      <c r="G68" s="8" t="s">
        <v>3</v>
      </c>
      <c r="H68" s="5">
        <v>35</v>
      </c>
      <c r="I68" s="7">
        <v>3465</v>
      </c>
    </row>
    <row r="69" spans="1:9" outlineLevel="2" x14ac:dyDescent="0.25">
      <c r="A69">
        <v>491058.1</v>
      </c>
      <c r="B69">
        <v>66819</v>
      </c>
      <c r="C69" t="s">
        <v>0</v>
      </c>
      <c r="D69" t="s">
        <v>4</v>
      </c>
      <c r="E69" s="3">
        <v>36896</v>
      </c>
      <c r="F69" t="s">
        <v>5</v>
      </c>
      <c r="G69" s="8" t="s">
        <v>3</v>
      </c>
      <c r="H69" s="5">
        <v>15</v>
      </c>
      <c r="I69" s="7">
        <v>1575</v>
      </c>
    </row>
    <row r="70" spans="1:9" outlineLevel="2" x14ac:dyDescent="0.25">
      <c r="A70">
        <v>491061.1</v>
      </c>
      <c r="B70">
        <v>66819</v>
      </c>
      <c r="C70" t="s">
        <v>0</v>
      </c>
      <c r="D70" t="s">
        <v>24</v>
      </c>
      <c r="E70" s="3">
        <v>36896</v>
      </c>
      <c r="F70" t="s">
        <v>5</v>
      </c>
      <c r="G70" s="8" t="s">
        <v>3</v>
      </c>
      <c r="H70" s="5">
        <v>150</v>
      </c>
      <c r="I70" s="7">
        <v>15750</v>
      </c>
    </row>
    <row r="71" spans="1:9" outlineLevel="1" x14ac:dyDescent="0.25">
      <c r="G71" s="1" t="s">
        <v>60</v>
      </c>
      <c r="H71" s="5">
        <f>SUBTOTAL(9,H58:H70)</f>
        <v>4085</v>
      </c>
      <c r="I71" s="7">
        <f>SUBTOTAL(9,I58:I70)</f>
        <v>642920</v>
      </c>
    </row>
    <row r="72" spans="1:9" outlineLevel="2" x14ac:dyDescent="0.25">
      <c r="A72">
        <v>490100.1</v>
      </c>
      <c r="B72">
        <v>66819</v>
      </c>
      <c r="C72" t="s">
        <v>8</v>
      </c>
      <c r="D72" t="s">
        <v>20</v>
      </c>
      <c r="E72" s="3">
        <v>36896</v>
      </c>
      <c r="F72" t="s">
        <v>10</v>
      </c>
      <c r="G72" s="8" t="s">
        <v>18</v>
      </c>
      <c r="H72" s="5">
        <v>-250</v>
      </c>
      <c r="I72" s="7">
        <v>-45000</v>
      </c>
    </row>
    <row r="73" spans="1:9" outlineLevel="2" x14ac:dyDescent="0.25">
      <c r="A73">
        <v>490149.1</v>
      </c>
      <c r="B73">
        <v>66819</v>
      </c>
      <c r="C73" t="s">
        <v>0</v>
      </c>
      <c r="D73" t="s">
        <v>9</v>
      </c>
      <c r="E73" s="3">
        <v>36896</v>
      </c>
      <c r="F73" t="s">
        <v>5</v>
      </c>
      <c r="G73" s="8" t="s">
        <v>18</v>
      </c>
      <c r="H73" s="5">
        <v>-205</v>
      </c>
      <c r="I73" s="7">
        <v>-25200</v>
      </c>
    </row>
    <row r="74" spans="1:9" outlineLevel="2" x14ac:dyDescent="0.25">
      <c r="A74">
        <v>490241.1</v>
      </c>
      <c r="B74">
        <v>66819</v>
      </c>
      <c r="C74" t="s">
        <v>8</v>
      </c>
      <c r="D74" t="s">
        <v>15</v>
      </c>
      <c r="E74" s="3">
        <v>36896</v>
      </c>
      <c r="F74" t="s">
        <v>10</v>
      </c>
      <c r="G74" s="8" t="s">
        <v>18</v>
      </c>
      <c r="H74" s="5">
        <v>-2565</v>
      </c>
      <c r="I74" s="7">
        <v>-513950</v>
      </c>
    </row>
    <row r="75" spans="1:9" outlineLevel="2" x14ac:dyDescent="0.25">
      <c r="A75">
        <v>490241.1</v>
      </c>
      <c r="B75">
        <v>66819</v>
      </c>
      <c r="C75" t="s">
        <v>0</v>
      </c>
      <c r="D75" t="s">
        <v>15</v>
      </c>
      <c r="E75" s="3">
        <v>36896</v>
      </c>
      <c r="F75" t="s">
        <v>10</v>
      </c>
      <c r="G75" s="8" t="s">
        <v>18</v>
      </c>
      <c r="H75" s="5">
        <v>-50</v>
      </c>
      <c r="I75" s="7">
        <v>-10000</v>
      </c>
    </row>
    <row r="76" spans="1:9" outlineLevel="2" x14ac:dyDescent="0.25">
      <c r="A76">
        <v>490443.1</v>
      </c>
      <c r="B76">
        <v>66819</v>
      </c>
      <c r="C76" t="s">
        <v>8</v>
      </c>
      <c r="D76" t="s">
        <v>20</v>
      </c>
      <c r="E76" s="3">
        <v>36896</v>
      </c>
      <c r="F76" t="s">
        <v>10</v>
      </c>
      <c r="G76" s="8" t="s">
        <v>18</v>
      </c>
      <c r="H76" s="5">
        <v>-400</v>
      </c>
      <c r="I76" s="7">
        <v>-78000</v>
      </c>
    </row>
    <row r="77" spans="1:9" outlineLevel="2" x14ac:dyDescent="0.25">
      <c r="A77">
        <v>490492.1</v>
      </c>
      <c r="B77">
        <v>66819</v>
      </c>
      <c r="C77" t="s">
        <v>0</v>
      </c>
      <c r="D77" t="s">
        <v>21</v>
      </c>
      <c r="E77" s="3">
        <v>36896</v>
      </c>
      <c r="F77" t="s">
        <v>5</v>
      </c>
      <c r="G77" s="8" t="s">
        <v>18</v>
      </c>
      <c r="H77" s="5">
        <v>-365</v>
      </c>
      <c r="I77" s="7">
        <v>-39225</v>
      </c>
    </row>
    <row r="78" spans="1:9" outlineLevel="2" x14ac:dyDescent="0.25">
      <c r="A78">
        <v>490795.1</v>
      </c>
      <c r="B78">
        <v>66819</v>
      </c>
      <c r="C78" t="s">
        <v>0</v>
      </c>
      <c r="D78" t="s">
        <v>9</v>
      </c>
      <c r="E78" s="3">
        <v>36896</v>
      </c>
      <c r="F78" t="s">
        <v>28</v>
      </c>
      <c r="G78" s="8" t="s">
        <v>18</v>
      </c>
      <c r="H78" s="5">
        <v>-50</v>
      </c>
      <c r="I78" s="7">
        <v>-6000</v>
      </c>
    </row>
    <row r="79" spans="1:9" outlineLevel="2" x14ac:dyDescent="0.25">
      <c r="A79">
        <v>490992.1</v>
      </c>
      <c r="B79">
        <v>66819</v>
      </c>
      <c r="C79" t="s">
        <v>0</v>
      </c>
      <c r="D79" t="s">
        <v>34</v>
      </c>
      <c r="E79" s="3">
        <v>36896</v>
      </c>
      <c r="F79" t="s">
        <v>5</v>
      </c>
      <c r="G79" s="8" t="s">
        <v>18</v>
      </c>
      <c r="H79" s="5">
        <v>-35</v>
      </c>
      <c r="I79" s="7">
        <v>-3500</v>
      </c>
    </row>
    <row r="80" spans="1:9" outlineLevel="2" x14ac:dyDescent="0.25">
      <c r="A80">
        <v>491059.1</v>
      </c>
      <c r="B80">
        <v>66819</v>
      </c>
      <c r="C80" t="s">
        <v>8</v>
      </c>
      <c r="D80" t="s">
        <v>20</v>
      </c>
      <c r="E80" s="3">
        <v>36896</v>
      </c>
      <c r="F80" t="s">
        <v>10</v>
      </c>
      <c r="G80" s="8" t="s">
        <v>18</v>
      </c>
      <c r="H80" s="5">
        <v>-15</v>
      </c>
      <c r="I80" s="7">
        <v>-2025</v>
      </c>
    </row>
    <row r="81" spans="1:9" outlineLevel="2" x14ac:dyDescent="0.25">
      <c r="A81">
        <v>491062.1</v>
      </c>
      <c r="B81">
        <v>66819</v>
      </c>
      <c r="C81" t="s">
        <v>8</v>
      </c>
      <c r="D81" t="s">
        <v>20</v>
      </c>
      <c r="E81" s="3">
        <v>36896</v>
      </c>
      <c r="F81" t="s">
        <v>10</v>
      </c>
      <c r="G81" s="8" t="s">
        <v>18</v>
      </c>
      <c r="H81" s="5">
        <v>-150</v>
      </c>
      <c r="I81" s="7">
        <v>-18000</v>
      </c>
    </row>
    <row r="82" spans="1:9" outlineLevel="1" x14ac:dyDescent="0.25">
      <c r="G82" s="1" t="s">
        <v>61</v>
      </c>
      <c r="H82" s="5">
        <f>SUBTOTAL(9,H72:H81)</f>
        <v>-4085</v>
      </c>
      <c r="I82" s="7">
        <f>SUBTOTAL(9,I72:I81)</f>
        <v>-740900</v>
      </c>
    </row>
    <row r="83" spans="1:9" outlineLevel="2" x14ac:dyDescent="0.25">
      <c r="A83">
        <v>491074.1</v>
      </c>
      <c r="B83">
        <v>66819</v>
      </c>
      <c r="C83" t="s">
        <v>0</v>
      </c>
      <c r="D83" t="s">
        <v>4</v>
      </c>
      <c r="E83" s="3">
        <v>36897</v>
      </c>
      <c r="F83" t="s">
        <v>5</v>
      </c>
      <c r="G83" s="8" t="s">
        <v>3</v>
      </c>
      <c r="H83" s="5">
        <v>190</v>
      </c>
      <c r="I83" s="7">
        <v>17310</v>
      </c>
    </row>
    <row r="84" spans="1:9" outlineLevel="2" x14ac:dyDescent="0.25">
      <c r="A84">
        <v>491080.1</v>
      </c>
      <c r="B84">
        <v>66819</v>
      </c>
      <c r="C84" t="s">
        <v>0</v>
      </c>
      <c r="D84" t="s">
        <v>4</v>
      </c>
      <c r="E84" s="3">
        <v>36897</v>
      </c>
      <c r="F84" t="s">
        <v>5</v>
      </c>
      <c r="G84" s="8" t="s">
        <v>3</v>
      </c>
      <c r="H84" s="5">
        <v>10</v>
      </c>
      <c r="I84" s="7">
        <v>690</v>
      </c>
    </row>
    <row r="85" spans="1:9" outlineLevel="2" x14ac:dyDescent="0.25">
      <c r="A85">
        <v>491082.1</v>
      </c>
      <c r="B85">
        <v>66819</v>
      </c>
      <c r="C85" t="s">
        <v>0</v>
      </c>
      <c r="D85" t="s">
        <v>4</v>
      </c>
      <c r="E85" s="3">
        <v>36897</v>
      </c>
      <c r="F85" t="s">
        <v>29</v>
      </c>
      <c r="G85" s="8" t="s">
        <v>3</v>
      </c>
    </row>
    <row r="86" spans="1:9" outlineLevel="2" x14ac:dyDescent="0.25">
      <c r="A86">
        <v>491090.1</v>
      </c>
      <c r="B86">
        <v>66819</v>
      </c>
      <c r="C86" t="s">
        <v>8</v>
      </c>
      <c r="D86" t="s">
        <v>11</v>
      </c>
      <c r="E86" s="3">
        <v>36897</v>
      </c>
      <c r="F86" t="s">
        <v>10</v>
      </c>
      <c r="G86" s="8" t="s">
        <v>3</v>
      </c>
      <c r="H86" s="5">
        <v>300</v>
      </c>
      <c r="I86" s="7">
        <v>33500</v>
      </c>
    </row>
    <row r="87" spans="1:9" outlineLevel="2" x14ac:dyDescent="0.25">
      <c r="A87">
        <v>491099.1</v>
      </c>
      <c r="B87">
        <v>66819</v>
      </c>
      <c r="C87" t="s">
        <v>8</v>
      </c>
      <c r="D87" t="s">
        <v>26</v>
      </c>
      <c r="E87" s="3">
        <v>36897</v>
      </c>
      <c r="F87" t="s">
        <v>10</v>
      </c>
      <c r="G87" s="8" t="s">
        <v>3</v>
      </c>
      <c r="H87" s="5">
        <v>350</v>
      </c>
      <c r="I87" s="7">
        <v>49000</v>
      </c>
    </row>
    <row r="88" spans="1:9" outlineLevel="2" x14ac:dyDescent="0.25">
      <c r="A88">
        <v>491117.1</v>
      </c>
      <c r="B88">
        <v>66819</v>
      </c>
      <c r="C88" t="s">
        <v>0</v>
      </c>
      <c r="D88" t="s">
        <v>24</v>
      </c>
      <c r="E88" s="3">
        <v>36897</v>
      </c>
      <c r="F88" t="s">
        <v>5</v>
      </c>
      <c r="G88" s="8" t="s">
        <v>3</v>
      </c>
      <c r="H88" s="5">
        <v>150</v>
      </c>
      <c r="I88" s="7">
        <v>19500</v>
      </c>
    </row>
    <row r="89" spans="1:9" outlineLevel="2" x14ac:dyDescent="0.25">
      <c r="A89">
        <v>491122.1</v>
      </c>
      <c r="B89">
        <v>66819</v>
      </c>
      <c r="C89" t="s">
        <v>8</v>
      </c>
      <c r="D89" t="s">
        <v>6</v>
      </c>
      <c r="E89" s="3">
        <v>36897</v>
      </c>
      <c r="F89" t="s">
        <v>10</v>
      </c>
      <c r="G89" s="8" t="s">
        <v>3</v>
      </c>
      <c r="H89" s="5">
        <v>600</v>
      </c>
      <c r="I89" s="7">
        <v>66000</v>
      </c>
    </row>
    <row r="90" spans="1:9" outlineLevel="2" x14ac:dyDescent="0.25">
      <c r="A90">
        <v>491143.1</v>
      </c>
      <c r="B90">
        <v>66819</v>
      </c>
      <c r="C90" t="s">
        <v>0</v>
      </c>
      <c r="D90" t="s">
        <v>24</v>
      </c>
      <c r="E90" s="3">
        <v>36897</v>
      </c>
      <c r="F90" t="s">
        <v>5</v>
      </c>
      <c r="G90" s="8" t="s">
        <v>3</v>
      </c>
      <c r="H90" s="5">
        <v>175</v>
      </c>
      <c r="I90" s="7">
        <v>19250</v>
      </c>
    </row>
    <row r="91" spans="1:9" outlineLevel="2" x14ac:dyDescent="0.25">
      <c r="A91">
        <v>491145.1</v>
      </c>
      <c r="B91">
        <v>66819</v>
      </c>
      <c r="C91" t="s">
        <v>8</v>
      </c>
      <c r="D91" t="s">
        <v>11</v>
      </c>
      <c r="E91" s="3">
        <v>36897</v>
      </c>
      <c r="F91" t="s">
        <v>10</v>
      </c>
      <c r="G91" s="8" t="s">
        <v>3</v>
      </c>
      <c r="H91" s="5">
        <v>225</v>
      </c>
      <c r="I91" s="7">
        <v>25875</v>
      </c>
    </row>
    <row r="92" spans="1:9" outlineLevel="1" x14ac:dyDescent="0.25">
      <c r="G92" s="1" t="s">
        <v>60</v>
      </c>
      <c r="H92" s="5">
        <f>SUBTOTAL(9,H83:H91)</f>
        <v>2000</v>
      </c>
      <c r="I92" s="7">
        <f>SUBTOTAL(9,I83:I91)</f>
        <v>231125</v>
      </c>
    </row>
    <row r="93" spans="1:9" outlineLevel="2" x14ac:dyDescent="0.25">
      <c r="A93">
        <v>491075.1</v>
      </c>
      <c r="B93">
        <v>66819</v>
      </c>
      <c r="C93" t="s">
        <v>0</v>
      </c>
      <c r="D93" t="s">
        <v>21</v>
      </c>
      <c r="E93" s="3">
        <v>36897</v>
      </c>
      <c r="F93" t="s">
        <v>5</v>
      </c>
      <c r="G93" s="8" t="s">
        <v>18</v>
      </c>
      <c r="H93" s="5">
        <v>-150</v>
      </c>
      <c r="I93" s="7">
        <v>-13900</v>
      </c>
    </row>
    <row r="94" spans="1:9" outlineLevel="2" x14ac:dyDescent="0.25">
      <c r="A94">
        <v>491076.1</v>
      </c>
      <c r="B94">
        <v>66819</v>
      </c>
      <c r="C94" t="s">
        <v>0</v>
      </c>
      <c r="D94" t="s">
        <v>9</v>
      </c>
      <c r="E94" s="3">
        <v>36897</v>
      </c>
      <c r="F94" t="s">
        <v>5</v>
      </c>
      <c r="G94" s="8" t="s">
        <v>18</v>
      </c>
      <c r="H94" s="5">
        <v>-40</v>
      </c>
      <c r="I94" s="7">
        <v>-2800</v>
      </c>
    </row>
    <row r="95" spans="1:9" outlineLevel="2" x14ac:dyDescent="0.25">
      <c r="A95">
        <v>491081.1</v>
      </c>
      <c r="B95">
        <v>66819</v>
      </c>
      <c r="C95" t="s">
        <v>0</v>
      </c>
      <c r="D95" t="s">
        <v>9</v>
      </c>
      <c r="E95" s="3">
        <v>36897</v>
      </c>
      <c r="F95" t="s">
        <v>5</v>
      </c>
      <c r="G95" s="8" t="s">
        <v>18</v>
      </c>
      <c r="H95" s="5">
        <v>-10</v>
      </c>
      <c r="I95" s="7">
        <v>-700</v>
      </c>
    </row>
    <row r="96" spans="1:9" outlineLevel="2" x14ac:dyDescent="0.25">
      <c r="A96">
        <v>491083.1</v>
      </c>
      <c r="B96">
        <v>66819</v>
      </c>
      <c r="C96" t="s">
        <v>0</v>
      </c>
      <c r="D96" t="s">
        <v>30</v>
      </c>
      <c r="E96" s="3">
        <v>36897</v>
      </c>
      <c r="F96" t="s">
        <v>29</v>
      </c>
      <c r="G96" s="8" t="s">
        <v>18</v>
      </c>
    </row>
    <row r="97" spans="1:9" outlineLevel="2" x14ac:dyDescent="0.25">
      <c r="A97">
        <v>491091.1</v>
      </c>
      <c r="B97">
        <v>66819</v>
      </c>
      <c r="C97" t="s">
        <v>8</v>
      </c>
      <c r="D97" t="s">
        <v>20</v>
      </c>
      <c r="E97" s="3">
        <v>36897</v>
      </c>
      <c r="F97" t="s">
        <v>10</v>
      </c>
      <c r="G97" s="8" t="s">
        <v>18</v>
      </c>
      <c r="H97" s="5">
        <v>-300</v>
      </c>
      <c r="I97" s="7">
        <v>-37000</v>
      </c>
    </row>
    <row r="98" spans="1:9" outlineLevel="2" x14ac:dyDescent="0.25">
      <c r="A98">
        <v>491100.1</v>
      </c>
      <c r="B98">
        <v>66819</v>
      </c>
      <c r="C98" t="s">
        <v>8</v>
      </c>
      <c r="D98" t="s">
        <v>15</v>
      </c>
      <c r="E98" s="3">
        <v>36897</v>
      </c>
      <c r="F98" t="s">
        <v>10</v>
      </c>
      <c r="G98" s="8" t="s">
        <v>18</v>
      </c>
      <c r="H98" s="5">
        <v>-500</v>
      </c>
      <c r="I98" s="7">
        <v>-75000</v>
      </c>
    </row>
    <row r="99" spans="1:9" outlineLevel="2" x14ac:dyDescent="0.25">
      <c r="A99">
        <v>491112.1</v>
      </c>
      <c r="B99">
        <v>66819</v>
      </c>
      <c r="C99" t="s">
        <v>0</v>
      </c>
      <c r="D99" t="s">
        <v>9</v>
      </c>
      <c r="E99" s="3">
        <v>36897</v>
      </c>
      <c r="F99" t="s">
        <v>5</v>
      </c>
      <c r="G99" s="8" t="s">
        <v>18</v>
      </c>
      <c r="H99" s="5">
        <v>-515</v>
      </c>
      <c r="I99" s="7">
        <v>-51200</v>
      </c>
    </row>
    <row r="100" spans="1:9" outlineLevel="2" x14ac:dyDescent="0.25">
      <c r="A100">
        <v>491121.1</v>
      </c>
      <c r="B100">
        <v>66819</v>
      </c>
      <c r="C100" t="s">
        <v>0</v>
      </c>
      <c r="D100" t="s">
        <v>21</v>
      </c>
      <c r="E100" s="3">
        <v>36897</v>
      </c>
      <c r="F100" t="s">
        <v>5</v>
      </c>
      <c r="G100" s="8" t="s">
        <v>18</v>
      </c>
      <c r="H100" s="5">
        <v>-35</v>
      </c>
      <c r="I100" s="7">
        <v>-3675</v>
      </c>
    </row>
    <row r="101" spans="1:9" outlineLevel="2" x14ac:dyDescent="0.25">
      <c r="A101">
        <v>491123.1</v>
      </c>
      <c r="B101">
        <v>66819</v>
      </c>
      <c r="C101" t="s">
        <v>8</v>
      </c>
      <c r="D101" t="s">
        <v>20</v>
      </c>
      <c r="E101" s="3">
        <v>36897</v>
      </c>
      <c r="F101" t="s">
        <v>10</v>
      </c>
      <c r="G101" s="8" t="s">
        <v>18</v>
      </c>
      <c r="H101" s="5">
        <v>-600</v>
      </c>
      <c r="I101" s="7">
        <v>-72000</v>
      </c>
    </row>
    <row r="102" spans="1:9" outlineLevel="2" x14ac:dyDescent="0.25">
      <c r="A102">
        <v>491128.1</v>
      </c>
      <c r="B102">
        <v>66819</v>
      </c>
      <c r="C102" t="s">
        <v>0</v>
      </c>
      <c r="D102" t="s">
        <v>34</v>
      </c>
      <c r="E102" s="3">
        <v>36897</v>
      </c>
      <c r="F102" t="s">
        <v>5</v>
      </c>
      <c r="G102" s="8" t="s">
        <v>18</v>
      </c>
      <c r="H102" s="5">
        <v>-40</v>
      </c>
      <c r="I102" s="7">
        <v>-3800</v>
      </c>
    </row>
    <row r="103" spans="1:9" outlineLevel="2" x14ac:dyDescent="0.25">
      <c r="A103">
        <v>491146.1</v>
      </c>
      <c r="B103">
        <v>66819</v>
      </c>
      <c r="C103" t="s">
        <v>8</v>
      </c>
      <c r="D103" t="s">
        <v>15</v>
      </c>
      <c r="E103" s="3">
        <v>36897</v>
      </c>
      <c r="F103" t="s">
        <v>10</v>
      </c>
      <c r="G103" s="8" t="s">
        <v>18</v>
      </c>
      <c r="H103" s="5">
        <v>-400</v>
      </c>
      <c r="I103" s="7">
        <v>-54000</v>
      </c>
    </row>
    <row r="104" spans="1:9" outlineLevel="1" x14ac:dyDescent="0.25">
      <c r="G104" s="1" t="s">
        <v>61</v>
      </c>
      <c r="H104" s="5">
        <f>SUBTOTAL(9,H93:H103)</f>
        <v>-2590</v>
      </c>
      <c r="I104" s="7">
        <f>SUBTOTAL(9,I93:I103)</f>
        <v>-314075</v>
      </c>
    </row>
    <row r="105" spans="1:9" outlineLevel="2" x14ac:dyDescent="0.25">
      <c r="A105">
        <v>491147.1</v>
      </c>
      <c r="B105">
        <v>66819</v>
      </c>
      <c r="C105" t="s">
        <v>8</v>
      </c>
      <c r="D105" t="s">
        <v>9</v>
      </c>
      <c r="E105" s="3">
        <v>36898</v>
      </c>
      <c r="F105" t="s">
        <v>10</v>
      </c>
      <c r="G105" s="8" t="s">
        <v>3</v>
      </c>
      <c r="H105" s="5">
        <v>300</v>
      </c>
      <c r="I105" s="7">
        <v>30000</v>
      </c>
    </row>
    <row r="106" spans="1:9" outlineLevel="2" x14ac:dyDescent="0.25">
      <c r="A106">
        <v>491152.1</v>
      </c>
      <c r="B106">
        <v>66819</v>
      </c>
      <c r="C106" t="s">
        <v>0</v>
      </c>
      <c r="D106" t="s">
        <v>4</v>
      </c>
      <c r="E106" s="3">
        <v>36898</v>
      </c>
      <c r="F106" t="s">
        <v>5</v>
      </c>
      <c r="G106" s="8" t="s">
        <v>3</v>
      </c>
      <c r="H106" s="5">
        <v>335</v>
      </c>
      <c r="I106" s="7">
        <v>33385</v>
      </c>
    </row>
    <row r="107" spans="1:9" outlineLevel="2" x14ac:dyDescent="0.25">
      <c r="A107">
        <v>491155.1</v>
      </c>
      <c r="B107">
        <v>66819</v>
      </c>
      <c r="C107" t="s">
        <v>0</v>
      </c>
      <c r="D107" t="s">
        <v>4</v>
      </c>
      <c r="E107" s="3">
        <v>36898</v>
      </c>
      <c r="F107" t="s">
        <v>5</v>
      </c>
      <c r="G107" s="8" t="s">
        <v>3</v>
      </c>
      <c r="H107" s="5">
        <v>270</v>
      </c>
      <c r="I107" s="7">
        <v>31095</v>
      </c>
    </row>
    <row r="108" spans="1:9" outlineLevel="2" x14ac:dyDescent="0.25">
      <c r="A108">
        <v>491157.1</v>
      </c>
      <c r="B108">
        <v>66819</v>
      </c>
      <c r="C108" t="s">
        <v>8</v>
      </c>
      <c r="D108" t="s">
        <v>12</v>
      </c>
      <c r="E108" s="3">
        <v>36898</v>
      </c>
      <c r="F108" t="s">
        <v>10</v>
      </c>
      <c r="G108" s="8" t="s">
        <v>3</v>
      </c>
      <c r="H108" s="5">
        <v>100</v>
      </c>
      <c r="I108" s="7">
        <v>11250</v>
      </c>
    </row>
    <row r="109" spans="1:9" outlineLevel="2" x14ac:dyDescent="0.25">
      <c r="A109">
        <v>491162.1</v>
      </c>
      <c r="B109">
        <v>66819</v>
      </c>
      <c r="C109" t="s">
        <v>0</v>
      </c>
      <c r="D109" t="s">
        <v>24</v>
      </c>
      <c r="E109" s="3">
        <v>36898</v>
      </c>
      <c r="F109" t="s">
        <v>5</v>
      </c>
      <c r="G109" s="8" t="s">
        <v>3</v>
      </c>
      <c r="H109" s="5">
        <v>375</v>
      </c>
      <c r="I109" s="7">
        <v>46750</v>
      </c>
    </row>
    <row r="110" spans="1:9" outlineLevel="2" x14ac:dyDescent="0.25">
      <c r="A110">
        <v>491169.1</v>
      </c>
      <c r="B110">
        <v>66819</v>
      </c>
      <c r="C110" t="s">
        <v>0</v>
      </c>
      <c r="D110" t="s">
        <v>24</v>
      </c>
      <c r="E110" s="3">
        <v>36898</v>
      </c>
      <c r="F110" t="s">
        <v>5</v>
      </c>
      <c r="G110" s="8" t="s">
        <v>3</v>
      </c>
      <c r="H110" s="5">
        <v>450</v>
      </c>
      <c r="I110" s="7">
        <v>51750</v>
      </c>
    </row>
    <row r="111" spans="1:9" outlineLevel="2" x14ac:dyDescent="0.25">
      <c r="A111">
        <v>491172.1</v>
      </c>
      <c r="B111">
        <v>66819</v>
      </c>
      <c r="C111" t="s">
        <v>8</v>
      </c>
      <c r="D111" t="s">
        <v>12</v>
      </c>
      <c r="E111" s="3">
        <v>36898</v>
      </c>
      <c r="F111" t="s">
        <v>10</v>
      </c>
      <c r="G111" s="8" t="s">
        <v>3</v>
      </c>
      <c r="H111" s="5">
        <v>385</v>
      </c>
      <c r="I111" s="7">
        <v>55550</v>
      </c>
    </row>
    <row r="112" spans="1:9" outlineLevel="2" x14ac:dyDescent="0.25">
      <c r="A112">
        <v>491176.1</v>
      </c>
      <c r="B112">
        <v>66819</v>
      </c>
      <c r="C112" t="s">
        <v>8</v>
      </c>
      <c r="D112" t="s">
        <v>11</v>
      </c>
      <c r="E112" s="3">
        <v>36898</v>
      </c>
      <c r="F112" t="s">
        <v>10</v>
      </c>
      <c r="G112" s="8" t="s">
        <v>3</v>
      </c>
      <c r="H112" s="5">
        <v>250</v>
      </c>
      <c r="I112" s="7">
        <v>31250</v>
      </c>
    </row>
    <row r="113" spans="1:9" outlineLevel="2" x14ac:dyDescent="0.25">
      <c r="A113">
        <v>491179.1</v>
      </c>
      <c r="B113">
        <v>66819</v>
      </c>
      <c r="C113" t="s">
        <v>8</v>
      </c>
      <c r="D113" t="s">
        <v>21</v>
      </c>
      <c r="E113" s="3">
        <v>36898</v>
      </c>
      <c r="F113" t="s">
        <v>10</v>
      </c>
      <c r="G113" s="8" t="s">
        <v>3</v>
      </c>
      <c r="H113" s="5">
        <v>20</v>
      </c>
      <c r="I113" s="7">
        <v>4200</v>
      </c>
    </row>
    <row r="114" spans="1:9" outlineLevel="1" x14ac:dyDescent="0.25">
      <c r="G114" s="1" t="s">
        <v>60</v>
      </c>
      <c r="H114" s="5">
        <f>SUBTOTAL(9,H105:H113)</f>
        <v>2485</v>
      </c>
      <c r="I114" s="7">
        <f>SUBTOTAL(9,I105:I113)</f>
        <v>295230</v>
      </c>
    </row>
    <row r="115" spans="1:9" outlineLevel="2" x14ac:dyDescent="0.25">
      <c r="A115">
        <v>491148.1</v>
      </c>
      <c r="B115">
        <v>66819</v>
      </c>
      <c r="C115" t="s">
        <v>8</v>
      </c>
      <c r="D115" t="s">
        <v>15</v>
      </c>
      <c r="E115" s="3">
        <v>36898</v>
      </c>
      <c r="F115" t="s">
        <v>10</v>
      </c>
      <c r="G115" s="8" t="s">
        <v>18</v>
      </c>
      <c r="H115" s="5">
        <v>-675</v>
      </c>
      <c r="I115" s="7">
        <v>-93500</v>
      </c>
    </row>
    <row r="116" spans="1:9" outlineLevel="2" x14ac:dyDescent="0.25">
      <c r="A116">
        <v>491153.1</v>
      </c>
      <c r="B116">
        <v>66819</v>
      </c>
      <c r="C116" t="s">
        <v>0</v>
      </c>
      <c r="D116" t="s">
        <v>9</v>
      </c>
      <c r="E116" s="3">
        <v>36898</v>
      </c>
      <c r="F116" t="s">
        <v>5</v>
      </c>
      <c r="G116" s="8" t="s">
        <v>18</v>
      </c>
      <c r="H116" s="5">
        <v>-315</v>
      </c>
      <c r="I116" s="7">
        <v>-31400</v>
      </c>
    </row>
    <row r="117" spans="1:9" outlineLevel="2" x14ac:dyDescent="0.25">
      <c r="A117">
        <v>491156.1</v>
      </c>
      <c r="B117">
        <v>66819</v>
      </c>
      <c r="C117" t="s">
        <v>0</v>
      </c>
      <c r="D117" t="s">
        <v>21</v>
      </c>
      <c r="E117" s="3">
        <v>36898</v>
      </c>
      <c r="F117" t="s">
        <v>5</v>
      </c>
      <c r="G117" s="8" t="s">
        <v>18</v>
      </c>
      <c r="H117" s="5">
        <v>-125</v>
      </c>
      <c r="I117" s="7">
        <v>-13500</v>
      </c>
    </row>
    <row r="118" spans="1:9" outlineLevel="2" x14ac:dyDescent="0.25">
      <c r="A118">
        <v>491171.1</v>
      </c>
      <c r="B118">
        <v>66819</v>
      </c>
      <c r="C118" t="s">
        <v>8</v>
      </c>
      <c r="D118" t="s">
        <v>15</v>
      </c>
      <c r="E118" s="3">
        <v>36898</v>
      </c>
      <c r="F118" t="s">
        <v>10</v>
      </c>
      <c r="G118" s="8" t="s">
        <v>18</v>
      </c>
      <c r="H118" s="5">
        <v>-1050</v>
      </c>
      <c r="I118" s="7">
        <v>-160675</v>
      </c>
    </row>
    <row r="119" spans="1:9" outlineLevel="2" x14ac:dyDescent="0.25">
      <c r="A119">
        <v>491222.1</v>
      </c>
      <c r="B119">
        <v>66819</v>
      </c>
      <c r="C119" t="s">
        <v>8</v>
      </c>
      <c r="D119" t="s">
        <v>20</v>
      </c>
      <c r="E119" s="3">
        <v>36898</v>
      </c>
      <c r="F119" t="s">
        <v>10</v>
      </c>
      <c r="G119" s="8" t="s">
        <v>18</v>
      </c>
      <c r="H119" s="5">
        <v>-120</v>
      </c>
      <c r="I119" s="7">
        <v>-17000</v>
      </c>
    </row>
    <row r="120" spans="1:9" outlineLevel="1" x14ac:dyDescent="0.25">
      <c r="G120" s="1" t="s">
        <v>61</v>
      </c>
      <c r="H120" s="5">
        <f>SUBTOTAL(9,H115:H119)</f>
        <v>-2285</v>
      </c>
      <c r="I120" s="7">
        <f>SUBTOTAL(9,I115:I119)</f>
        <v>-316075</v>
      </c>
    </row>
    <row r="121" spans="1:9" outlineLevel="2" x14ac:dyDescent="0.25">
      <c r="A121">
        <v>491255.1</v>
      </c>
      <c r="B121">
        <v>66819</v>
      </c>
      <c r="C121" t="s">
        <v>0</v>
      </c>
      <c r="D121" t="s">
        <v>4</v>
      </c>
      <c r="E121" s="3">
        <v>36899</v>
      </c>
      <c r="F121" t="s">
        <v>5</v>
      </c>
      <c r="G121" s="8" t="s">
        <v>3</v>
      </c>
      <c r="H121" s="5">
        <v>570</v>
      </c>
      <c r="I121" s="7">
        <v>75320</v>
      </c>
    </row>
    <row r="122" spans="1:9" outlineLevel="2" x14ac:dyDescent="0.25">
      <c r="A122">
        <v>491257.1</v>
      </c>
      <c r="B122">
        <v>66819</v>
      </c>
      <c r="C122" t="s">
        <v>8</v>
      </c>
      <c r="D122" t="s">
        <v>9</v>
      </c>
      <c r="E122" s="3">
        <v>36899</v>
      </c>
      <c r="F122" t="s">
        <v>10</v>
      </c>
      <c r="G122" s="8" t="s">
        <v>3</v>
      </c>
      <c r="H122" s="5">
        <v>300</v>
      </c>
      <c r="I122" s="7">
        <v>37500</v>
      </c>
    </row>
    <row r="123" spans="1:9" outlineLevel="2" x14ac:dyDescent="0.25">
      <c r="A123">
        <v>491259.1</v>
      </c>
      <c r="B123">
        <v>66819</v>
      </c>
      <c r="C123" t="s">
        <v>0</v>
      </c>
      <c r="D123" t="s">
        <v>24</v>
      </c>
      <c r="E123" s="3">
        <v>36899</v>
      </c>
      <c r="F123" t="s">
        <v>5</v>
      </c>
      <c r="G123" s="8" t="s">
        <v>3</v>
      </c>
      <c r="H123" s="5">
        <v>975</v>
      </c>
      <c r="I123" s="7">
        <v>141750</v>
      </c>
    </row>
    <row r="124" spans="1:9" outlineLevel="2" x14ac:dyDescent="0.25">
      <c r="A124">
        <v>491261.1</v>
      </c>
      <c r="B124">
        <v>66819</v>
      </c>
      <c r="C124" t="s">
        <v>8</v>
      </c>
      <c r="D124" t="s">
        <v>12</v>
      </c>
      <c r="E124" s="3">
        <v>36899</v>
      </c>
      <c r="F124" t="s">
        <v>10</v>
      </c>
      <c r="G124" s="8" t="s">
        <v>3</v>
      </c>
      <c r="H124" s="5">
        <v>1300</v>
      </c>
      <c r="I124" s="7">
        <v>188250</v>
      </c>
    </row>
    <row r="125" spans="1:9" outlineLevel="2" x14ac:dyDescent="0.25">
      <c r="A125">
        <v>491264.1</v>
      </c>
      <c r="B125">
        <v>66819</v>
      </c>
      <c r="C125" t="s">
        <v>8</v>
      </c>
      <c r="D125" t="s">
        <v>11</v>
      </c>
      <c r="E125" s="3">
        <v>36899</v>
      </c>
      <c r="F125" t="s">
        <v>10</v>
      </c>
      <c r="G125" s="8" t="s">
        <v>3</v>
      </c>
      <c r="H125" s="5">
        <v>625</v>
      </c>
      <c r="I125" s="7">
        <v>76500</v>
      </c>
    </row>
    <row r="126" spans="1:9" outlineLevel="2" x14ac:dyDescent="0.25">
      <c r="A126">
        <v>492145.1</v>
      </c>
      <c r="B126">
        <v>66819</v>
      </c>
      <c r="C126" t="s">
        <v>8</v>
      </c>
      <c r="D126" t="s">
        <v>11</v>
      </c>
      <c r="E126" s="3">
        <v>36899</v>
      </c>
      <c r="F126" t="s">
        <v>76</v>
      </c>
      <c r="G126" s="8" t="s">
        <v>3</v>
      </c>
    </row>
    <row r="127" spans="1:9" outlineLevel="2" x14ac:dyDescent="0.25">
      <c r="A127">
        <v>492192.1</v>
      </c>
      <c r="B127">
        <v>66819</v>
      </c>
      <c r="C127" t="s">
        <v>8</v>
      </c>
      <c r="D127" t="s">
        <v>34</v>
      </c>
      <c r="E127" s="3">
        <v>36899</v>
      </c>
      <c r="F127" t="s">
        <v>10</v>
      </c>
      <c r="G127" s="8" t="s">
        <v>3</v>
      </c>
      <c r="H127" s="5">
        <v>25</v>
      </c>
      <c r="I127" s="7">
        <v>3875</v>
      </c>
    </row>
    <row r="128" spans="1:9" outlineLevel="2" x14ac:dyDescent="0.25">
      <c r="A128">
        <v>492198.1</v>
      </c>
      <c r="B128">
        <v>66819</v>
      </c>
      <c r="C128" t="s">
        <v>0</v>
      </c>
      <c r="D128" t="s">
        <v>25</v>
      </c>
      <c r="E128" s="3">
        <v>36899</v>
      </c>
      <c r="F128" t="s">
        <v>2</v>
      </c>
      <c r="G128" s="8" t="s">
        <v>3</v>
      </c>
      <c r="H128" s="5">
        <v>60</v>
      </c>
      <c r="I128" s="7">
        <v>10500</v>
      </c>
    </row>
    <row r="129" spans="1:9" outlineLevel="1" x14ac:dyDescent="0.25">
      <c r="G129" s="1" t="s">
        <v>60</v>
      </c>
      <c r="H129" s="5">
        <f>SUBTOTAL(9,H121:H128)</f>
        <v>3855</v>
      </c>
      <c r="I129" s="7">
        <f>SUBTOTAL(9,I121:I128)</f>
        <v>533695</v>
      </c>
    </row>
    <row r="130" spans="1:9" outlineLevel="2" x14ac:dyDescent="0.25">
      <c r="A130">
        <v>491256.1</v>
      </c>
      <c r="B130">
        <v>66819</v>
      </c>
      <c r="C130" t="s">
        <v>0</v>
      </c>
      <c r="D130" t="s">
        <v>9</v>
      </c>
      <c r="E130" s="3">
        <v>36899</v>
      </c>
      <c r="F130" t="s">
        <v>5</v>
      </c>
      <c r="G130" s="8" t="s">
        <v>18</v>
      </c>
      <c r="H130" s="5">
        <v>-105</v>
      </c>
      <c r="I130" s="7">
        <v>-12675</v>
      </c>
    </row>
    <row r="131" spans="1:9" outlineLevel="2" x14ac:dyDescent="0.25">
      <c r="A131">
        <v>491263.1</v>
      </c>
      <c r="B131">
        <v>66819</v>
      </c>
      <c r="C131" t="s">
        <v>8</v>
      </c>
      <c r="D131" t="s">
        <v>15</v>
      </c>
      <c r="E131" s="3">
        <v>36899</v>
      </c>
      <c r="F131" t="s">
        <v>10</v>
      </c>
      <c r="G131" s="8" t="s">
        <v>18</v>
      </c>
      <c r="H131" s="5">
        <v>-3040</v>
      </c>
      <c r="I131" s="7">
        <v>-500075</v>
      </c>
    </row>
    <row r="132" spans="1:9" outlineLevel="2" x14ac:dyDescent="0.25">
      <c r="A132">
        <v>491265.1</v>
      </c>
      <c r="B132">
        <v>66819</v>
      </c>
      <c r="C132" t="s">
        <v>8</v>
      </c>
      <c r="D132" t="s">
        <v>20</v>
      </c>
      <c r="E132" s="3">
        <v>36899</v>
      </c>
      <c r="F132" t="s">
        <v>10</v>
      </c>
      <c r="G132" s="8" t="s">
        <v>18</v>
      </c>
      <c r="H132" s="5">
        <v>-600</v>
      </c>
      <c r="I132" s="7">
        <v>-85000</v>
      </c>
    </row>
    <row r="133" spans="1:9" outlineLevel="2" x14ac:dyDescent="0.25">
      <c r="A133">
        <v>491802.1</v>
      </c>
      <c r="B133">
        <v>66819</v>
      </c>
      <c r="C133" t="s">
        <v>8</v>
      </c>
      <c r="D133" t="s">
        <v>15</v>
      </c>
      <c r="E133" s="3">
        <v>36899</v>
      </c>
      <c r="F133" t="s">
        <v>10</v>
      </c>
      <c r="G133" s="8" t="s">
        <v>18</v>
      </c>
      <c r="H133" s="5">
        <v>-156</v>
      </c>
      <c r="I133" s="7">
        <v>-28080</v>
      </c>
    </row>
    <row r="134" spans="1:9" outlineLevel="2" x14ac:dyDescent="0.25">
      <c r="A134">
        <v>492149.1</v>
      </c>
      <c r="B134">
        <v>66819</v>
      </c>
      <c r="C134" t="s">
        <v>8</v>
      </c>
      <c r="D134" t="s">
        <v>73</v>
      </c>
      <c r="E134" s="3">
        <v>36899</v>
      </c>
      <c r="F134" t="s">
        <v>10</v>
      </c>
      <c r="G134" s="8" t="s">
        <v>18</v>
      </c>
      <c r="H134" s="5">
        <v>-249.93999481201101</v>
      </c>
      <c r="I134" s="7">
        <v>-62999.0615234375</v>
      </c>
    </row>
    <row r="135" spans="1:9" outlineLevel="2" x14ac:dyDescent="0.25">
      <c r="A135">
        <v>492190.1</v>
      </c>
      <c r="B135">
        <v>66819</v>
      </c>
      <c r="C135" t="s">
        <v>8</v>
      </c>
      <c r="D135" t="s">
        <v>15</v>
      </c>
      <c r="E135" s="3">
        <v>36899</v>
      </c>
      <c r="F135" t="s">
        <v>10</v>
      </c>
      <c r="G135" s="8" t="s">
        <v>18</v>
      </c>
      <c r="H135" s="5">
        <v>-50</v>
      </c>
      <c r="I135" s="7">
        <v>-8500</v>
      </c>
    </row>
    <row r="136" spans="1:9" outlineLevel="2" x14ac:dyDescent="0.25">
      <c r="A136">
        <v>492283.1</v>
      </c>
      <c r="B136">
        <v>66819</v>
      </c>
      <c r="C136" t="s">
        <v>0</v>
      </c>
      <c r="D136" t="s">
        <v>9</v>
      </c>
      <c r="E136" s="3">
        <v>36899</v>
      </c>
      <c r="F136" t="s">
        <v>5</v>
      </c>
      <c r="G136" s="8" t="s">
        <v>18</v>
      </c>
      <c r="H136" s="5">
        <v>-39</v>
      </c>
      <c r="I136" s="7">
        <v>-4875</v>
      </c>
    </row>
    <row r="137" spans="1:9" outlineLevel="2" x14ac:dyDescent="0.25">
      <c r="A137">
        <v>500330.1</v>
      </c>
      <c r="B137">
        <v>66819</v>
      </c>
      <c r="C137" t="s">
        <v>0</v>
      </c>
      <c r="D137" t="s">
        <v>47</v>
      </c>
      <c r="E137" s="3">
        <v>36899</v>
      </c>
      <c r="F137" t="s">
        <v>17</v>
      </c>
      <c r="G137" s="8" t="s">
        <v>18</v>
      </c>
      <c r="H137" s="5">
        <v>0</v>
      </c>
      <c r="I137" s="7">
        <v>0</v>
      </c>
    </row>
    <row r="138" spans="1:9" outlineLevel="1" x14ac:dyDescent="0.25">
      <c r="G138" s="1" t="s">
        <v>61</v>
      </c>
      <c r="H138" s="5">
        <f>SUBTOTAL(9,H130:H137)</f>
        <v>-4239.9399948120108</v>
      </c>
      <c r="I138" s="7">
        <f>SUBTOTAL(9,I130:I137)</f>
        <v>-702204.0615234375</v>
      </c>
    </row>
    <row r="139" spans="1:9" outlineLevel="2" x14ac:dyDescent="0.25">
      <c r="A139">
        <v>492294.1</v>
      </c>
      <c r="B139">
        <v>66819</v>
      </c>
      <c r="C139" t="s">
        <v>0</v>
      </c>
      <c r="D139" t="s">
        <v>4</v>
      </c>
      <c r="E139" s="3">
        <v>36900</v>
      </c>
      <c r="F139" t="s">
        <v>5</v>
      </c>
      <c r="G139" s="8" t="s">
        <v>3</v>
      </c>
      <c r="H139" s="5">
        <v>410</v>
      </c>
      <c r="I139" s="7">
        <v>53965</v>
      </c>
    </row>
    <row r="140" spans="1:9" outlineLevel="2" x14ac:dyDescent="0.25">
      <c r="A140">
        <v>492297.1</v>
      </c>
      <c r="B140">
        <v>66819</v>
      </c>
      <c r="C140" t="s">
        <v>0</v>
      </c>
      <c r="D140" t="s">
        <v>25</v>
      </c>
      <c r="E140" s="3">
        <v>36900</v>
      </c>
      <c r="F140" t="s">
        <v>77</v>
      </c>
      <c r="G140" s="8" t="s">
        <v>3</v>
      </c>
      <c r="H140" s="5">
        <v>240</v>
      </c>
      <c r="I140" s="7">
        <v>48500</v>
      </c>
    </row>
    <row r="141" spans="1:9" outlineLevel="1" x14ac:dyDescent="0.25">
      <c r="G141" s="1" t="s">
        <v>60</v>
      </c>
      <c r="H141" s="5">
        <f>SUBTOTAL(9,H139:H140)</f>
        <v>650</v>
      </c>
      <c r="I141" s="7">
        <f>SUBTOTAL(9,I139:I140)</f>
        <v>102465</v>
      </c>
    </row>
    <row r="142" spans="1:9" outlineLevel="2" x14ac:dyDescent="0.25">
      <c r="A142">
        <v>492293.1</v>
      </c>
      <c r="B142">
        <v>66819</v>
      </c>
      <c r="C142" t="s">
        <v>0</v>
      </c>
      <c r="D142" t="s">
        <v>9</v>
      </c>
      <c r="E142" s="3">
        <v>36900</v>
      </c>
      <c r="F142" t="s">
        <v>5</v>
      </c>
      <c r="G142" s="8" t="s">
        <v>18</v>
      </c>
      <c r="H142" s="5">
        <v>-502</v>
      </c>
      <c r="I142" s="7">
        <v>-70245</v>
      </c>
    </row>
    <row r="143" spans="1:9" outlineLevel="2" x14ac:dyDescent="0.25">
      <c r="A143">
        <v>492295.1</v>
      </c>
      <c r="B143">
        <v>66819</v>
      </c>
      <c r="C143" t="s">
        <v>0</v>
      </c>
      <c r="D143" t="s">
        <v>9</v>
      </c>
      <c r="E143" s="3">
        <v>36900</v>
      </c>
      <c r="F143" t="s">
        <v>5</v>
      </c>
      <c r="G143" s="8" t="s">
        <v>18</v>
      </c>
      <c r="H143" s="5">
        <v>-175</v>
      </c>
      <c r="I143" s="7">
        <v>-22775</v>
      </c>
    </row>
    <row r="144" spans="1:9" outlineLevel="2" x14ac:dyDescent="0.25">
      <c r="A144">
        <v>492752.1</v>
      </c>
      <c r="B144">
        <v>66819</v>
      </c>
      <c r="C144" t="s">
        <v>0</v>
      </c>
      <c r="D144" t="s">
        <v>47</v>
      </c>
      <c r="E144" s="3">
        <v>36900</v>
      </c>
      <c r="F144" t="s">
        <v>77</v>
      </c>
      <c r="G144" s="8" t="s">
        <v>18</v>
      </c>
      <c r="H144" s="5">
        <v>-240</v>
      </c>
      <c r="I144" s="7">
        <v>-88000</v>
      </c>
    </row>
    <row r="145" spans="1:9" outlineLevel="2" x14ac:dyDescent="0.25">
      <c r="A145">
        <v>493214.1</v>
      </c>
      <c r="B145">
        <v>66819</v>
      </c>
      <c r="C145" t="s">
        <v>0</v>
      </c>
      <c r="D145" t="s">
        <v>21</v>
      </c>
      <c r="E145" s="3">
        <v>36900</v>
      </c>
      <c r="F145" t="s">
        <v>5</v>
      </c>
      <c r="G145" s="8" t="s">
        <v>18</v>
      </c>
      <c r="H145" s="5">
        <v>-235</v>
      </c>
      <c r="I145" s="7">
        <v>-31600</v>
      </c>
    </row>
    <row r="146" spans="1:9" outlineLevel="1" x14ac:dyDescent="0.25">
      <c r="G146" s="1" t="s">
        <v>61</v>
      </c>
      <c r="H146" s="5">
        <f>SUBTOTAL(9,H142:H145)</f>
        <v>-1152</v>
      </c>
      <c r="I146" s="7">
        <f>SUBTOTAL(9,I142:I145)</f>
        <v>-212620</v>
      </c>
    </row>
    <row r="147" spans="1:9" outlineLevel="2" x14ac:dyDescent="0.25">
      <c r="A147">
        <v>493343.1</v>
      </c>
      <c r="B147">
        <v>66819</v>
      </c>
      <c r="C147" t="s">
        <v>0</v>
      </c>
      <c r="D147" t="s">
        <v>4</v>
      </c>
      <c r="E147" s="3">
        <v>36901</v>
      </c>
      <c r="F147" t="s">
        <v>5</v>
      </c>
      <c r="G147" s="8" t="s">
        <v>3</v>
      </c>
      <c r="H147" s="5">
        <v>530</v>
      </c>
      <c r="I147" s="7">
        <v>68975</v>
      </c>
    </row>
    <row r="148" spans="1:9" outlineLevel="2" x14ac:dyDescent="0.25">
      <c r="A148">
        <v>493346.1</v>
      </c>
      <c r="B148">
        <v>66819</v>
      </c>
      <c r="C148" t="s">
        <v>8</v>
      </c>
      <c r="D148" t="s">
        <v>9</v>
      </c>
      <c r="E148" s="3">
        <v>36901</v>
      </c>
      <c r="F148" t="s">
        <v>10</v>
      </c>
      <c r="G148" s="8" t="s">
        <v>3</v>
      </c>
      <c r="H148" s="5">
        <v>300</v>
      </c>
      <c r="I148" s="7">
        <v>48000</v>
      </c>
    </row>
    <row r="149" spans="1:9" outlineLevel="2" x14ac:dyDescent="0.25">
      <c r="A149">
        <v>493348.1</v>
      </c>
      <c r="B149">
        <v>66819</v>
      </c>
      <c r="C149" t="s">
        <v>0</v>
      </c>
      <c r="D149" t="s">
        <v>25</v>
      </c>
      <c r="E149" s="3">
        <v>36901</v>
      </c>
      <c r="F149" t="s">
        <v>77</v>
      </c>
      <c r="G149" s="8" t="s">
        <v>3</v>
      </c>
      <c r="H149" s="5">
        <v>240</v>
      </c>
      <c r="I149" s="7">
        <v>48000</v>
      </c>
    </row>
    <row r="150" spans="1:9" outlineLevel="2" x14ac:dyDescent="0.25">
      <c r="A150">
        <v>493476.1</v>
      </c>
      <c r="B150">
        <v>66819</v>
      </c>
      <c r="C150" t="s">
        <v>0</v>
      </c>
      <c r="D150" t="s">
        <v>4</v>
      </c>
      <c r="E150" s="3">
        <v>36901</v>
      </c>
      <c r="F150" t="s">
        <v>5</v>
      </c>
      <c r="G150" s="8" t="s">
        <v>3</v>
      </c>
      <c r="H150" s="5">
        <v>990</v>
      </c>
      <c r="I150" s="7">
        <v>136990</v>
      </c>
    </row>
    <row r="151" spans="1:9" outlineLevel="2" x14ac:dyDescent="0.25">
      <c r="A151">
        <v>494051.1</v>
      </c>
      <c r="B151">
        <v>66819</v>
      </c>
      <c r="C151" t="s">
        <v>0</v>
      </c>
      <c r="D151" t="s">
        <v>24</v>
      </c>
      <c r="E151" s="3">
        <v>36901</v>
      </c>
      <c r="F151" t="s">
        <v>5</v>
      </c>
      <c r="G151" s="8" t="s">
        <v>3</v>
      </c>
      <c r="H151" s="5">
        <v>715</v>
      </c>
      <c r="I151" s="7">
        <v>125200</v>
      </c>
    </row>
    <row r="152" spans="1:9" outlineLevel="2" x14ac:dyDescent="0.25">
      <c r="A152">
        <v>494560.1</v>
      </c>
      <c r="B152">
        <v>66819</v>
      </c>
      <c r="C152" t="s">
        <v>0</v>
      </c>
      <c r="D152" t="s">
        <v>1</v>
      </c>
      <c r="E152" s="3">
        <v>36901</v>
      </c>
      <c r="F152" t="s">
        <v>2</v>
      </c>
      <c r="G152" s="8" t="s">
        <v>3</v>
      </c>
      <c r="H152" s="5">
        <v>0</v>
      </c>
      <c r="I152" s="7">
        <v>0</v>
      </c>
    </row>
    <row r="153" spans="1:9" outlineLevel="2" x14ac:dyDescent="0.25">
      <c r="A153">
        <v>494573.1</v>
      </c>
      <c r="B153">
        <v>66819</v>
      </c>
      <c r="C153" t="s">
        <v>8</v>
      </c>
      <c r="D153" t="s">
        <v>14</v>
      </c>
      <c r="E153" s="3">
        <v>36901</v>
      </c>
      <c r="F153" t="s">
        <v>39</v>
      </c>
      <c r="G153" s="8" t="s">
        <v>3</v>
      </c>
      <c r="H153" s="5">
        <v>0</v>
      </c>
      <c r="I153" s="7">
        <v>0</v>
      </c>
    </row>
    <row r="154" spans="1:9" outlineLevel="1" x14ac:dyDescent="0.25">
      <c r="G154" s="1" t="s">
        <v>60</v>
      </c>
      <c r="H154" s="5">
        <f>SUBTOTAL(9,H147:H153)</f>
        <v>2775</v>
      </c>
      <c r="I154" s="7">
        <f>SUBTOTAL(9,I147:I153)</f>
        <v>427165</v>
      </c>
    </row>
    <row r="155" spans="1:9" outlineLevel="2" x14ac:dyDescent="0.25">
      <c r="A155">
        <v>493345.1</v>
      </c>
      <c r="B155">
        <v>66819</v>
      </c>
      <c r="C155" t="s">
        <v>8</v>
      </c>
      <c r="D155" t="s">
        <v>20</v>
      </c>
      <c r="E155" s="3">
        <v>36901</v>
      </c>
      <c r="F155" t="s">
        <v>10</v>
      </c>
      <c r="G155" s="8" t="s">
        <v>18</v>
      </c>
      <c r="H155" s="5">
        <v>-60</v>
      </c>
      <c r="I155" s="7">
        <v>-8400</v>
      </c>
    </row>
    <row r="156" spans="1:9" outlineLevel="2" x14ac:dyDescent="0.25">
      <c r="A156">
        <v>493347.1</v>
      </c>
      <c r="B156">
        <v>66819</v>
      </c>
      <c r="C156" t="s">
        <v>8</v>
      </c>
      <c r="D156" t="s">
        <v>15</v>
      </c>
      <c r="E156" s="3">
        <v>36901</v>
      </c>
      <c r="F156" t="s">
        <v>10</v>
      </c>
      <c r="G156" s="8" t="s">
        <v>18</v>
      </c>
      <c r="H156" s="5">
        <v>-1485</v>
      </c>
      <c r="I156" s="7">
        <v>-277650</v>
      </c>
    </row>
    <row r="157" spans="1:9" outlineLevel="2" x14ac:dyDescent="0.25">
      <c r="A157">
        <v>493349.1</v>
      </c>
      <c r="B157">
        <v>66819</v>
      </c>
      <c r="C157" t="s">
        <v>0</v>
      </c>
      <c r="D157" t="s">
        <v>47</v>
      </c>
      <c r="E157" s="3">
        <v>36901</v>
      </c>
      <c r="F157" t="s">
        <v>77</v>
      </c>
      <c r="G157" s="8" t="s">
        <v>18</v>
      </c>
      <c r="H157" s="5">
        <v>-240</v>
      </c>
      <c r="I157" s="7">
        <v>-72000</v>
      </c>
    </row>
    <row r="158" spans="1:9" outlineLevel="2" x14ac:dyDescent="0.25">
      <c r="A158">
        <v>493480.1</v>
      </c>
      <c r="B158">
        <v>66819</v>
      </c>
      <c r="C158" t="s">
        <v>0</v>
      </c>
      <c r="D158" t="s">
        <v>9</v>
      </c>
      <c r="E158" s="3">
        <v>36901</v>
      </c>
      <c r="F158" t="s">
        <v>5</v>
      </c>
      <c r="G158" s="8" t="s">
        <v>18</v>
      </c>
      <c r="H158" s="5">
        <v>-65</v>
      </c>
      <c r="I158" s="7">
        <v>-8775</v>
      </c>
    </row>
    <row r="159" spans="1:9" outlineLevel="2" x14ac:dyDescent="0.25">
      <c r="A159">
        <v>494201.1</v>
      </c>
      <c r="B159">
        <v>66819</v>
      </c>
      <c r="C159" t="s">
        <v>0</v>
      </c>
      <c r="D159" t="s">
        <v>21</v>
      </c>
      <c r="E159" s="3">
        <v>36901</v>
      </c>
      <c r="F159" t="s">
        <v>5</v>
      </c>
      <c r="G159" s="8" t="s">
        <v>18</v>
      </c>
      <c r="H159" s="5">
        <v>-925</v>
      </c>
      <c r="I159" s="7">
        <v>-129425</v>
      </c>
    </row>
    <row r="160" spans="1:9" outlineLevel="2" x14ac:dyDescent="0.25">
      <c r="A160">
        <v>494562.1</v>
      </c>
      <c r="B160">
        <v>66819</v>
      </c>
      <c r="C160" t="s">
        <v>0</v>
      </c>
      <c r="D160" t="s">
        <v>9</v>
      </c>
      <c r="E160" s="3">
        <v>36901</v>
      </c>
      <c r="F160" t="s">
        <v>78</v>
      </c>
      <c r="G160" s="8" t="s">
        <v>18</v>
      </c>
      <c r="H160" s="5">
        <v>-70</v>
      </c>
      <c r="I160" s="7">
        <v>-9800</v>
      </c>
    </row>
    <row r="161" spans="1:9" outlineLevel="2" x14ac:dyDescent="0.25">
      <c r="A161">
        <v>494574.1</v>
      </c>
      <c r="B161">
        <v>66819</v>
      </c>
      <c r="C161" t="s">
        <v>8</v>
      </c>
      <c r="D161" t="s">
        <v>14</v>
      </c>
      <c r="E161" s="3">
        <v>36901</v>
      </c>
      <c r="F161" t="s">
        <v>79</v>
      </c>
      <c r="G161" s="8" t="s">
        <v>18</v>
      </c>
      <c r="H161" s="5">
        <v>0</v>
      </c>
      <c r="I161" s="7">
        <v>0</v>
      </c>
    </row>
    <row r="162" spans="1:9" outlineLevel="1" x14ac:dyDescent="0.25">
      <c r="G162" s="1" t="s">
        <v>61</v>
      </c>
      <c r="H162" s="5">
        <f>SUBTOTAL(9,H155:H161)</f>
        <v>-2845</v>
      </c>
      <c r="I162" s="7">
        <f>SUBTOTAL(9,I155:I161)</f>
        <v>-506050</v>
      </c>
    </row>
    <row r="163" spans="1:9" outlineLevel="2" x14ac:dyDescent="0.25">
      <c r="A163">
        <v>494591.1</v>
      </c>
      <c r="B163">
        <v>66819</v>
      </c>
      <c r="C163" t="s">
        <v>8</v>
      </c>
      <c r="D163" t="s">
        <v>24</v>
      </c>
      <c r="E163" s="3">
        <v>36902</v>
      </c>
      <c r="F163" t="s">
        <v>5</v>
      </c>
      <c r="G163" s="8" t="s">
        <v>3</v>
      </c>
      <c r="H163" s="5">
        <v>70</v>
      </c>
      <c r="I163" s="7">
        <v>12250</v>
      </c>
    </row>
    <row r="164" spans="1:9" outlineLevel="2" x14ac:dyDescent="0.25">
      <c r="A164">
        <v>494591.1</v>
      </c>
      <c r="B164">
        <v>66819</v>
      </c>
      <c r="C164" t="s">
        <v>0</v>
      </c>
      <c r="D164" t="s">
        <v>24</v>
      </c>
      <c r="E164" s="3">
        <v>36902</v>
      </c>
      <c r="F164" t="s">
        <v>5</v>
      </c>
      <c r="G164" s="8" t="s">
        <v>3</v>
      </c>
      <c r="H164" s="5">
        <v>275</v>
      </c>
      <c r="I164" s="7">
        <v>36875</v>
      </c>
    </row>
    <row r="165" spans="1:9" outlineLevel="2" x14ac:dyDescent="0.25">
      <c r="A165">
        <v>494609.1</v>
      </c>
      <c r="B165">
        <v>66819</v>
      </c>
      <c r="C165" t="s">
        <v>8</v>
      </c>
      <c r="D165" t="s">
        <v>9</v>
      </c>
      <c r="E165" s="3">
        <v>36902</v>
      </c>
      <c r="F165" t="s">
        <v>10</v>
      </c>
      <c r="G165" s="8" t="s">
        <v>3</v>
      </c>
      <c r="H165" s="5">
        <v>25</v>
      </c>
      <c r="I165" s="7">
        <v>3750</v>
      </c>
    </row>
    <row r="166" spans="1:9" outlineLevel="2" x14ac:dyDescent="0.25">
      <c r="A166">
        <v>494615.1</v>
      </c>
      <c r="B166">
        <v>66819</v>
      </c>
      <c r="C166" t="s">
        <v>8</v>
      </c>
      <c r="D166" t="s">
        <v>6</v>
      </c>
      <c r="E166" s="3">
        <v>36902</v>
      </c>
      <c r="F166" t="s">
        <v>10</v>
      </c>
      <c r="G166" s="8" t="s">
        <v>3</v>
      </c>
      <c r="H166" s="5">
        <v>195</v>
      </c>
      <c r="I166" s="7">
        <v>31200</v>
      </c>
    </row>
    <row r="167" spans="1:9" outlineLevel="2" x14ac:dyDescent="0.25">
      <c r="A167">
        <v>494616.1</v>
      </c>
      <c r="B167">
        <v>66819</v>
      </c>
      <c r="C167" t="s">
        <v>0</v>
      </c>
      <c r="D167" t="s">
        <v>4</v>
      </c>
      <c r="E167" s="3">
        <v>36902</v>
      </c>
      <c r="F167" t="s">
        <v>5</v>
      </c>
      <c r="G167" s="8" t="s">
        <v>3</v>
      </c>
      <c r="H167" s="5">
        <v>395</v>
      </c>
      <c r="I167" s="7">
        <v>50940</v>
      </c>
    </row>
    <row r="168" spans="1:9" outlineLevel="2" x14ac:dyDescent="0.25">
      <c r="A168">
        <v>495594.1</v>
      </c>
      <c r="B168">
        <v>66819</v>
      </c>
      <c r="C168" t="s">
        <v>0</v>
      </c>
      <c r="D168" t="s">
        <v>14</v>
      </c>
      <c r="E168" s="3">
        <v>36902</v>
      </c>
      <c r="F168" t="s">
        <v>7</v>
      </c>
      <c r="G168" s="8" t="s">
        <v>3</v>
      </c>
      <c r="H168" s="5">
        <v>400</v>
      </c>
      <c r="I168" s="7">
        <v>144000</v>
      </c>
    </row>
    <row r="169" spans="1:9" outlineLevel="2" x14ac:dyDescent="0.25">
      <c r="A169">
        <v>495595.1</v>
      </c>
      <c r="B169">
        <v>66819</v>
      </c>
      <c r="C169" t="s">
        <v>8</v>
      </c>
      <c r="D169" t="s">
        <v>6</v>
      </c>
      <c r="E169" s="3">
        <v>36902</v>
      </c>
      <c r="F169" t="s">
        <v>10</v>
      </c>
      <c r="G169" s="8" t="s">
        <v>3</v>
      </c>
      <c r="H169" s="5">
        <v>390</v>
      </c>
      <c r="I169" s="7">
        <v>72150</v>
      </c>
    </row>
    <row r="170" spans="1:9" outlineLevel="2" x14ac:dyDescent="0.25">
      <c r="A170">
        <v>495600.1</v>
      </c>
      <c r="B170">
        <v>66819</v>
      </c>
      <c r="C170" t="s">
        <v>0</v>
      </c>
      <c r="D170" t="s">
        <v>24</v>
      </c>
      <c r="E170" s="3">
        <v>36902</v>
      </c>
      <c r="F170" t="s">
        <v>5</v>
      </c>
      <c r="G170" s="8" t="s">
        <v>3</v>
      </c>
      <c r="H170" s="5">
        <v>125</v>
      </c>
      <c r="I170" s="7">
        <v>21875</v>
      </c>
    </row>
    <row r="171" spans="1:9" outlineLevel="2" x14ac:dyDescent="0.25">
      <c r="A171">
        <v>495601.1</v>
      </c>
      <c r="B171">
        <v>66819</v>
      </c>
      <c r="C171" t="s">
        <v>8</v>
      </c>
      <c r="D171" t="s">
        <v>6</v>
      </c>
      <c r="E171" s="3">
        <v>36902</v>
      </c>
      <c r="F171" t="s">
        <v>10</v>
      </c>
      <c r="G171" s="8" t="s">
        <v>3</v>
      </c>
      <c r="H171" s="5">
        <v>1352</v>
      </c>
      <c r="I171" s="7">
        <v>388040</v>
      </c>
    </row>
    <row r="172" spans="1:9" outlineLevel="2" x14ac:dyDescent="0.25">
      <c r="A172">
        <v>495605.1</v>
      </c>
      <c r="B172">
        <v>66819</v>
      </c>
      <c r="C172" t="s">
        <v>8</v>
      </c>
      <c r="D172" t="s">
        <v>26</v>
      </c>
      <c r="E172" s="3">
        <v>36902</v>
      </c>
      <c r="F172" t="s">
        <v>10</v>
      </c>
      <c r="G172" s="8" t="s">
        <v>3</v>
      </c>
      <c r="H172" s="5">
        <v>150</v>
      </c>
      <c r="I172" s="7">
        <v>37500</v>
      </c>
    </row>
    <row r="173" spans="1:9" outlineLevel="2" x14ac:dyDescent="0.25">
      <c r="A173">
        <v>495614.1</v>
      </c>
      <c r="B173">
        <v>66819</v>
      </c>
      <c r="C173" t="s">
        <v>8</v>
      </c>
      <c r="D173" t="s">
        <v>24</v>
      </c>
      <c r="E173" s="3">
        <v>36902</v>
      </c>
      <c r="F173" t="s">
        <v>10</v>
      </c>
      <c r="G173" s="8" t="s">
        <v>3</v>
      </c>
      <c r="H173" s="5">
        <v>171</v>
      </c>
      <c r="I173" s="7">
        <v>44950</v>
      </c>
    </row>
    <row r="174" spans="1:9" outlineLevel="2" x14ac:dyDescent="0.25">
      <c r="A174">
        <v>495617.1</v>
      </c>
      <c r="B174">
        <v>66819</v>
      </c>
      <c r="C174" t="s">
        <v>0</v>
      </c>
      <c r="D174" t="s">
        <v>4</v>
      </c>
      <c r="E174" s="3">
        <v>36902</v>
      </c>
      <c r="F174" t="s">
        <v>5</v>
      </c>
      <c r="G174" s="8" t="s">
        <v>3</v>
      </c>
      <c r="H174" s="5">
        <v>125</v>
      </c>
      <c r="I174" s="7">
        <v>23785</v>
      </c>
    </row>
    <row r="175" spans="1:9" outlineLevel="2" x14ac:dyDescent="0.25">
      <c r="A175">
        <v>495620.1</v>
      </c>
      <c r="B175">
        <v>66819</v>
      </c>
      <c r="C175" t="s">
        <v>8</v>
      </c>
      <c r="D175" t="s">
        <v>25</v>
      </c>
      <c r="E175" s="3">
        <v>36902</v>
      </c>
      <c r="F175" t="s">
        <v>39</v>
      </c>
      <c r="G175" s="8" t="s">
        <v>3</v>
      </c>
      <c r="H175" s="5">
        <v>210</v>
      </c>
      <c r="I175" s="7">
        <v>52500</v>
      </c>
    </row>
    <row r="176" spans="1:9" outlineLevel="2" x14ac:dyDescent="0.25">
      <c r="A176">
        <v>503297.1</v>
      </c>
      <c r="B176">
        <v>66819</v>
      </c>
      <c r="C176" t="s">
        <v>8</v>
      </c>
      <c r="D176" t="s">
        <v>6</v>
      </c>
      <c r="E176" s="3">
        <v>36902</v>
      </c>
      <c r="F176" t="s">
        <v>10</v>
      </c>
      <c r="G176" s="8" t="s">
        <v>3</v>
      </c>
      <c r="H176" s="5">
        <v>170</v>
      </c>
      <c r="I176" s="7">
        <v>42500</v>
      </c>
    </row>
    <row r="177" spans="1:9" outlineLevel="1" x14ac:dyDescent="0.25">
      <c r="G177" s="1" t="s">
        <v>60</v>
      </c>
      <c r="H177" s="5">
        <f>SUBTOTAL(9,H163:H176)</f>
        <v>4053</v>
      </c>
      <c r="I177" s="7">
        <f>SUBTOTAL(9,I163:I176)</f>
        <v>962315</v>
      </c>
    </row>
    <row r="178" spans="1:9" outlineLevel="2" x14ac:dyDescent="0.25">
      <c r="A178">
        <v>494617.1</v>
      </c>
      <c r="B178">
        <v>66819</v>
      </c>
      <c r="C178" t="s">
        <v>0</v>
      </c>
      <c r="D178" t="s">
        <v>21</v>
      </c>
      <c r="E178" s="3">
        <v>36902</v>
      </c>
      <c r="F178" t="s">
        <v>5</v>
      </c>
      <c r="G178" s="8" t="s">
        <v>18</v>
      </c>
      <c r="H178" s="5">
        <v>-360</v>
      </c>
      <c r="I178" s="7">
        <v>-45225</v>
      </c>
    </row>
    <row r="179" spans="1:9" outlineLevel="2" x14ac:dyDescent="0.25">
      <c r="A179">
        <v>495597.1</v>
      </c>
      <c r="B179">
        <v>66819</v>
      </c>
      <c r="C179" t="s">
        <v>8</v>
      </c>
      <c r="D179" t="s">
        <v>80</v>
      </c>
      <c r="E179" s="3">
        <v>36902</v>
      </c>
      <c r="F179" t="s">
        <v>10</v>
      </c>
      <c r="G179" s="8" t="s">
        <v>18</v>
      </c>
      <c r="H179" s="5">
        <v>-400</v>
      </c>
      <c r="I179" s="7">
        <v>-170000</v>
      </c>
    </row>
    <row r="180" spans="1:9" outlineLevel="2" x14ac:dyDescent="0.25">
      <c r="A180">
        <v>495604.1</v>
      </c>
      <c r="B180">
        <v>66819</v>
      </c>
      <c r="C180" t="s">
        <v>8</v>
      </c>
      <c r="D180" t="s">
        <v>81</v>
      </c>
      <c r="E180" s="3">
        <v>36902</v>
      </c>
      <c r="F180" t="s">
        <v>10</v>
      </c>
      <c r="G180" s="8" t="s">
        <v>18</v>
      </c>
      <c r="H180" s="5">
        <v>-525</v>
      </c>
      <c r="I180" s="7">
        <v>-184565</v>
      </c>
    </row>
    <row r="181" spans="1:9" outlineLevel="2" x14ac:dyDescent="0.25">
      <c r="A181">
        <v>495606.1</v>
      </c>
      <c r="B181">
        <v>66819</v>
      </c>
      <c r="C181" t="s">
        <v>8</v>
      </c>
      <c r="D181" t="s">
        <v>6</v>
      </c>
      <c r="E181" s="3">
        <v>36902</v>
      </c>
      <c r="F181" t="s">
        <v>10</v>
      </c>
      <c r="G181" s="8" t="s">
        <v>18</v>
      </c>
      <c r="H181" s="5">
        <v>-42</v>
      </c>
      <c r="I181" s="7">
        <v>-10710</v>
      </c>
    </row>
    <row r="182" spans="1:9" outlineLevel="2" x14ac:dyDescent="0.25">
      <c r="A182">
        <v>495607.1</v>
      </c>
      <c r="B182">
        <v>66819</v>
      </c>
      <c r="C182" t="s">
        <v>8</v>
      </c>
      <c r="D182" t="s">
        <v>33</v>
      </c>
      <c r="E182" s="3">
        <v>36902</v>
      </c>
      <c r="F182" t="s">
        <v>5</v>
      </c>
      <c r="G182" s="8" t="s">
        <v>18</v>
      </c>
      <c r="H182" s="5">
        <v>-100</v>
      </c>
      <c r="I182" s="7">
        <v>-33750</v>
      </c>
    </row>
    <row r="183" spans="1:9" outlineLevel="2" x14ac:dyDescent="0.25">
      <c r="A183">
        <v>495608.1</v>
      </c>
      <c r="B183">
        <v>66819</v>
      </c>
      <c r="C183" t="s">
        <v>8</v>
      </c>
      <c r="D183" t="s">
        <v>19</v>
      </c>
      <c r="E183" s="3">
        <v>36902</v>
      </c>
      <c r="F183" t="s">
        <v>10</v>
      </c>
      <c r="G183" s="8" t="s">
        <v>18</v>
      </c>
      <c r="H183" s="5">
        <v>-210</v>
      </c>
      <c r="I183" s="7">
        <v>-70300</v>
      </c>
    </row>
    <row r="184" spans="1:9" outlineLevel="2" x14ac:dyDescent="0.25">
      <c r="A184">
        <v>495612.1</v>
      </c>
      <c r="B184">
        <v>66819</v>
      </c>
      <c r="C184" t="s">
        <v>8</v>
      </c>
      <c r="D184" t="s">
        <v>80</v>
      </c>
      <c r="E184" s="3">
        <v>36902</v>
      </c>
      <c r="F184" t="s">
        <v>10</v>
      </c>
      <c r="G184" s="8" t="s">
        <v>18</v>
      </c>
      <c r="H184" s="5">
        <v>-453</v>
      </c>
      <c r="I184" s="7">
        <v>-160980</v>
      </c>
    </row>
    <row r="185" spans="1:9" outlineLevel="2" x14ac:dyDescent="0.25">
      <c r="A185">
        <v>495616.1</v>
      </c>
      <c r="B185">
        <v>66819</v>
      </c>
      <c r="C185" t="s">
        <v>8</v>
      </c>
      <c r="D185" t="s">
        <v>15</v>
      </c>
      <c r="E185" s="3">
        <v>36902</v>
      </c>
      <c r="F185" t="s">
        <v>10</v>
      </c>
      <c r="G185" s="8" t="s">
        <v>18</v>
      </c>
      <c r="H185" s="5">
        <v>-55</v>
      </c>
      <c r="I185" s="7">
        <v>-11700</v>
      </c>
    </row>
    <row r="186" spans="1:9" outlineLevel="2" x14ac:dyDescent="0.25">
      <c r="A186">
        <v>495618.1</v>
      </c>
      <c r="B186">
        <v>66819</v>
      </c>
      <c r="C186" t="s">
        <v>8</v>
      </c>
      <c r="D186" t="s">
        <v>81</v>
      </c>
      <c r="E186" s="3">
        <v>36902</v>
      </c>
      <c r="F186" t="s">
        <v>10</v>
      </c>
      <c r="G186" s="8" t="s">
        <v>18</v>
      </c>
      <c r="H186" s="5">
        <v>-30</v>
      </c>
      <c r="I186" s="7">
        <v>-6450</v>
      </c>
    </row>
    <row r="187" spans="1:9" outlineLevel="2" x14ac:dyDescent="0.25">
      <c r="A187">
        <v>495619.1</v>
      </c>
      <c r="B187">
        <v>66819</v>
      </c>
      <c r="C187" t="s">
        <v>8</v>
      </c>
      <c r="D187" t="s">
        <v>80</v>
      </c>
      <c r="E187" s="3">
        <v>36902</v>
      </c>
      <c r="F187" t="s">
        <v>10</v>
      </c>
      <c r="G187" s="8" t="s">
        <v>18</v>
      </c>
      <c r="H187" s="5">
        <v>-488</v>
      </c>
      <c r="I187" s="7">
        <v>-169890</v>
      </c>
    </row>
    <row r="188" spans="1:9" outlineLevel="2" x14ac:dyDescent="0.25">
      <c r="A188">
        <v>495627.1</v>
      </c>
      <c r="B188">
        <v>66819</v>
      </c>
      <c r="C188" t="s">
        <v>0</v>
      </c>
      <c r="D188" t="s">
        <v>9</v>
      </c>
      <c r="E188" s="3">
        <v>36902</v>
      </c>
      <c r="F188" t="s">
        <v>5</v>
      </c>
      <c r="G188" s="8" t="s">
        <v>18</v>
      </c>
      <c r="H188" s="5">
        <v>-35</v>
      </c>
      <c r="I188" s="7">
        <v>-6125</v>
      </c>
    </row>
    <row r="189" spans="1:9" outlineLevel="2" x14ac:dyDescent="0.25">
      <c r="A189">
        <v>503307.1</v>
      </c>
      <c r="B189">
        <v>66819</v>
      </c>
      <c r="C189" t="s">
        <v>8</v>
      </c>
      <c r="D189" t="s">
        <v>80</v>
      </c>
      <c r="E189" s="3">
        <v>36902</v>
      </c>
      <c r="F189" t="s">
        <v>10</v>
      </c>
      <c r="G189" s="8" t="s">
        <v>18</v>
      </c>
      <c r="H189" s="5">
        <v>-170</v>
      </c>
      <c r="I189" s="7">
        <v>-55250</v>
      </c>
    </row>
    <row r="190" spans="1:9" outlineLevel="2" x14ac:dyDescent="0.25">
      <c r="A190">
        <v>518637.1</v>
      </c>
      <c r="B190">
        <v>66819</v>
      </c>
      <c r="C190" t="s">
        <v>0</v>
      </c>
      <c r="D190" t="s">
        <v>21</v>
      </c>
      <c r="E190" s="3">
        <v>36902</v>
      </c>
      <c r="F190" t="s">
        <v>5</v>
      </c>
      <c r="G190" s="8" t="s">
        <v>18</v>
      </c>
      <c r="H190" s="5">
        <v>-15</v>
      </c>
      <c r="I190" s="7">
        <v>-2025</v>
      </c>
    </row>
    <row r="191" spans="1:9" outlineLevel="1" x14ac:dyDescent="0.25">
      <c r="G191" s="1" t="s">
        <v>61</v>
      </c>
      <c r="H191" s="5">
        <f>SUBTOTAL(9,H178:H190)</f>
        <v>-2883</v>
      </c>
      <c r="I191" s="7">
        <f>SUBTOTAL(9,I178:I190)</f>
        <v>-926970</v>
      </c>
    </row>
    <row r="192" spans="1:9" outlineLevel="2" x14ac:dyDescent="0.25">
      <c r="A192">
        <v>495635.1</v>
      </c>
      <c r="B192">
        <v>66819</v>
      </c>
      <c r="C192" t="s">
        <v>0</v>
      </c>
      <c r="D192" t="s">
        <v>4</v>
      </c>
      <c r="E192" s="3">
        <v>36903</v>
      </c>
      <c r="F192" t="s">
        <v>5</v>
      </c>
      <c r="G192" s="8" t="s">
        <v>3</v>
      </c>
      <c r="H192" s="5">
        <v>270</v>
      </c>
      <c r="I192" s="7">
        <v>34180</v>
      </c>
    </row>
    <row r="193" spans="1:9" outlineLevel="2" x14ac:dyDescent="0.25">
      <c r="A193">
        <v>495844.1</v>
      </c>
      <c r="B193">
        <v>66819</v>
      </c>
      <c r="C193" t="s">
        <v>8</v>
      </c>
      <c r="D193" t="s">
        <v>24</v>
      </c>
      <c r="E193" s="3">
        <v>36903</v>
      </c>
      <c r="F193" t="s">
        <v>10</v>
      </c>
      <c r="G193" s="8" t="s">
        <v>3</v>
      </c>
      <c r="H193" s="5">
        <v>125</v>
      </c>
      <c r="I193" s="7">
        <v>21875</v>
      </c>
    </row>
    <row r="194" spans="1:9" outlineLevel="2" x14ac:dyDescent="0.25">
      <c r="A194">
        <v>495844.1</v>
      </c>
      <c r="B194">
        <v>66819</v>
      </c>
      <c r="C194" t="s">
        <v>0</v>
      </c>
      <c r="D194" t="s">
        <v>24</v>
      </c>
      <c r="E194" s="3">
        <v>36903</v>
      </c>
      <c r="F194" t="s">
        <v>10</v>
      </c>
      <c r="G194" s="8" t="s">
        <v>3</v>
      </c>
      <c r="H194" s="5">
        <v>575</v>
      </c>
      <c r="I194" s="7">
        <v>108000</v>
      </c>
    </row>
    <row r="195" spans="1:9" outlineLevel="2" x14ac:dyDescent="0.25">
      <c r="A195">
        <v>496166.1</v>
      </c>
      <c r="B195">
        <v>66819</v>
      </c>
      <c r="C195" t="s">
        <v>8</v>
      </c>
      <c r="D195" t="s">
        <v>6</v>
      </c>
      <c r="E195" s="3">
        <v>36903</v>
      </c>
      <c r="F195" t="s">
        <v>10</v>
      </c>
      <c r="G195" s="8" t="s">
        <v>3</v>
      </c>
      <c r="H195" s="5">
        <v>1140</v>
      </c>
      <c r="I195" s="7">
        <v>239400</v>
      </c>
    </row>
    <row r="196" spans="1:9" outlineLevel="2" x14ac:dyDescent="0.25">
      <c r="A196">
        <v>496183.1</v>
      </c>
      <c r="B196">
        <v>66819</v>
      </c>
      <c r="C196" t="s">
        <v>0</v>
      </c>
      <c r="D196" t="s">
        <v>4</v>
      </c>
      <c r="E196" s="3">
        <v>36903</v>
      </c>
      <c r="F196" t="s">
        <v>5</v>
      </c>
      <c r="G196" s="8" t="s">
        <v>3</v>
      </c>
      <c r="H196" s="5">
        <v>401</v>
      </c>
      <c r="I196" s="7">
        <v>62270</v>
      </c>
    </row>
    <row r="197" spans="1:9" outlineLevel="2" x14ac:dyDescent="0.25">
      <c r="A197">
        <v>496642.1</v>
      </c>
      <c r="B197">
        <v>66819</v>
      </c>
      <c r="C197" t="s">
        <v>0</v>
      </c>
      <c r="D197" t="s">
        <v>4</v>
      </c>
      <c r="E197" s="3">
        <v>36903</v>
      </c>
      <c r="F197" t="s">
        <v>5</v>
      </c>
      <c r="G197" s="8" t="s">
        <v>3</v>
      </c>
      <c r="H197" s="5">
        <v>209</v>
      </c>
      <c r="I197" s="7">
        <v>35525</v>
      </c>
    </row>
    <row r="198" spans="1:9" outlineLevel="2" x14ac:dyDescent="0.25">
      <c r="A198">
        <v>496653.1</v>
      </c>
      <c r="B198">
        <v>66819</v>
      </c>
      <c r="C198" t="s">
        <v>8</v>
      </c>
      <c r="D198" t="s">
        <v>34</v>
      </c>
      <c r="E198" s="3">
        <v>36903</v>
      </c>
      <c r="F198" t="s">
        <v>10</v>
      </c>
      <c r="G198" s="8" t="s">
        <v>3</v>
      </c>
      <c r="H198" s="5">
        <v>19</v>
      </c>
      <c r="I198" s="7">
        <v>4750</v>
      </c>
    </row>
    <row r="199" spans="1:9" outlineLevel="1" x14ac:dyDescent="0.25">
      <c r="G199" s="1" t="s">
        <v>60</v>
      </c>
      <c r="H199" s="5">
        <f>SUBTOTAL(9,H192:H198)</f>
        <v>2739</v>
      </c>
      <c r="I199" s="7">
        <f>SUBTOTAL(9,I192:I198)</f>
        <v>506000</v>
      </c>
    </row>
    <row r="200" spans="1:9" outlineLevel="2" x14ac:dyDescent="0.25">
      <c r="A200">
        <v>495636.1</v>
      </c>
      <c r="B200">
        <v>66819</v>
      </c>
      <c r="C200" t="s">
        <v>0</v>
      </c>
      <c r="D200" t="s">
        <v>21</v>
      </c>
      <c r="E200" s="3">
        <v>36903</v>
      </c>
      <c r="F200" t="s">
        <v>5</v>
      </c>
      <c r="G200" s="8" t="s">
        <v>18</v>
      </c>
      <c r="H200" s="5">
        <v>-270</v>
      </c>
      <c r="I200" s="7">
        <v>-34450</v>
      </c>
    </row>
    <row r="201" spans="1:9" outlineLevel="2" x14ac:dyDescent="0.25">
      <c r="A201">
        <v>496176.1</v>
      </c>
      <c r="B201">
        <v>66819</v>
      </c>
      <c r="C201" t="s">
        <v>8</v>
      </c>
      <c r="D201" t="s">
        <v>15</v>
      </c>
      <c r="E201" s="3">
        <v>36903</v>
      </c>
      <c r="F201" t="s">
        <v>10</v>
      </c>
      <c r="G201" s="8" t="s">
        <v>18</v>
      </c>
      <c r="H201" s="5">
        <v>-1415</v>
      </c>
      <c r="I201" s="7">
        <v>-336550</v>
      </c>
    </row>
    <row r="202" spans="1:9" outlineLevel="2" x14ac:dyDescent="0.25">
      <c r="A202">
        <v>496209.1</v>
      </c>
      <c r="B202">
        <v>66819</v>
      </c>
      <c r="C202" t="s">
        <v>8</v>
      </c>
      <c r="D202" t="s">
        <v>80</v>
      </c>
      <c r="E202" s="3">
        <v>36903</v>
      </c>
      <c r="F202" t="s">
        <v>10</v>
      </c>
      <c r="G202" s="8" t="s">
        <v>18</v>
      </c>
      <c r="H202" s="5">
        <v>-20</v>
      </c>
      <c r="I202" s="7">
        <v>-4500</v>
      </c>
    </row>
    <row r="203" spans="1:9" outlineLevel="2" x14ac:dyDescent="0.25">
      <c r="A203">
        <v>496386.1</v>
      </c>
      <c r="B203">
        <v>66819</v>
      </c>
      <c r="C203" t="s">
        <v>8</v>
      </c>
      <c r="D203" t="s">
        <v>33</v>
      </c>
      <c r="E203" s="3">
        <v>36903</v>
      </c>
      <c r="F203" t="s">
        <v>10</v>
      </c>
      <c r="G203" s="8" t="s">
        <v>18</v>
      </c>
      <c r="H203" s="5">
        <v>-350</v>
      </c>
      <c r="I203" s="7">
        <v>-79750</v>
      </c>
    </row>
    <row r="204" spans="1:9" outlineLevel="2" x14ac:dyDescent="0.25">
      <c r="A204">
        <v>496643.1</v>
      </c>
      <c r="B204">
        <v>66819</v>
      </c>
      <c r="C204" t="s">
        <v>0</v>
      </c>
      <c r="D204" t="s">
        <v>9</v>
      </c>
      <c r="E204" s="3">
        <v>36903</v>
      </c>
      <c r="F204" t="s">
        <v>5</v>
      </c>
      <c r="G204" s="8" t="s">
        <v>18</v>
      </c>
      <c r="H204" s="5">
        <v>-209</v>
      </c>
      <c r="I204" s="7">
        <v>-35540</v>
      </c>
    </row>
    <row r="205" spans="1:9" outlineLevel="1" x14ac:dyDescent="0.25">
      <c r="G205" s="1" t="s">
        <v>61</v>
      </c>
      <c r="H205" s="5">
        <f>SUBTOTAL(9,H200:H204)</f>
        <v>-2264</v>
      </c>
      <c r="I205" s="7">
        <f>SUBTOTAL(9,I200:I204)</f>
        <v>-490790</v>
      </c>
    </row>
    <row r="206" spans="1:9" outlineLevel="2" x14ac:dyDescent="0.25">
      <c r="A206">
        <v>496657.1</v>
      </c>
      <c r="B206">
        <v>66819</v>
      </c>
      <c r="C206" t="s">
        <v>0</v>
      </c>
      <c r="D206" t="s">
        <v>4</v>
      </c>
      <c r="E206" s="3">
        <v>36904</v>
      </c>
      <c r="F206" t="s">
        <v>5</v>
      </c>
      <c r="G206" s="8" t="s">
        <v>3</v>
      </c>
      <c r="H206" s="5">
        <v>985</v>
      </c>
      <c r="I206" s="7">
        <v>153146.25</v>
      </c>
    </row>
    <row r="207" spans="1:9" outlineLevel="2" x14ac:dyDescent="0.25">
      <c r="A207">
        <v>496666.1</v>
      </c>
      <c r="B207">
        <v>66819</v>
      </c>
      <c r="C207" t="s">
        <v>8</v>
      </c>
      <c r="D207" t="s">
        <v>6</v>
      </c>
      <c r="E207" s="3">
        <v>36904</v>
      </c>
      <c r="F207" t="s">
        <v>10</v>
      </c>
      <c r="G207" s="8" t="s">
        <v>3</v>
      </c>
      <c r="H207" s="5">
        <v>300</v>
      </c>
      <c r="I207" s="7">
        <v>57000</v>
      </c>
    </row>
    <row r="208" spans="1:9" outlineLevel="2" x14ac:dyDescent="0.25">
      <c r="A208">
        <v>496692.1</v>
      </c>
      <c r="B208">
        <v>66819</v>
      </c>
      <c r="C208" t="s">
        <v>0</v>
      </c>
      <c r="D208" t="s">
        <v>4</v>
      </c>
      <c r="E208" s="3">
        <v>36904</v>
      </c>
      <c r="F208" t="s">
        <v>5</v>
      </c>
      <c r="G208" s="8" t="s">
        <v>3</v>
      </c>
      <c r="H208" s="5">
        <v>280</v>
      </c>
      <c r="I208" s="7">
        <v>45650</v>
      </c>
    </row>
    <row r="209" spans="1:9" outlineLevel="2" x14ac:dyDescent="0.25">
      <c r="A209">
        <v>496694.1</v>
      </c>
      <c r="B209">
        <v>66819</v>
      </c>
      <c r="C209" t="s">
        <v>8</v>
      </c>
      <c r="D209" t="s">
        <v>12</v>
      </c>
      <c r="E209" s="3">
        <v>36904</v>
      </c>
      <c r="F209" t="s">
        <v>10</v>
      </c>
      <c r="G209" s="8" t="s">
        <v>3</v>
      </c>
      <c r="H209" s="5">
        <v>25</v>
      </c>
      <c r="I209" s="7">
        <v>4875</v>
      </c>
    </row>
    <row r="210" spans="1:9" outlineLevel="2" x14ac:dyDescent="0.25">
      <c r="A210">
        <v>496695.1</v>
      </c>
      <c r="B210">
        <v>66819</v>
      </c>
      <c r="C210" t="s">
        <v>8</v>
      </c>
      <c r="D210" t="s">
        <v>24</v>
      </c>
      <c r="E210" s="3">
        <v>36904</v>
      </c>
      <c r="F210" t="s">
        <v>5</v>
      </c>
      <c r="G210" s="8" t="s">
        <v>3</v>
      </c>
      <c r="H210" s="5">
        <v>25</v>
      </c>
      <c r="I210" s="7">
        <v>4500</v>
      </c>
    </row>
    <row r="211" spans="1:9" outlineLevel="2" x14ac:dyDescent="0.25">
      <c r="A211">
        <v>496695.1</v>
      </c>
      <c r="B211">
        <v>66819</v>
      </c>
      <c r="C211" t="s">
        <v>0</v>
      </c>
      <c r="D211" t="s">
        <v>24</v>
      </c>
      <c r="E211" s="3">
        <v>36904</v>
      </c>
      <c r="F211" t="s">
        <v>5</v>
      </c>
      <c r="G211" s="8" t="s">
        <v>3</v>
      </c>
      <c r="H211" s="5">
        <v>250</v>
      </c>
      <c r="I211" s="7">
        <v>50000</v>
      </c>
    </row>
    <row r="212" spans="1:9" outlineLevel="1" x14ac:dyDescent="0.25">
      <c r="G212" s="1" t="s">
        <v>60</v>
      </c>
      <c r="H212" s="5">
        <f>SUBTOTAL(9,H206:H211)</f>
        <v>1865</v>
      </c>
      <c r="I212" s="7">
        <f>SUBTOTAL(9,I206:I211)</f>
        <v>315171.25</v>
      </c>
    </row>
    <row r="213" spans="1:9" outlineLevel="2" x14ac:dyDescent="0.25">
      <c r="A213">
        <v>496658.1</v>
      </c>
      <c r="B213">
        <v>66819</v>
      </c>
      <c r="C213" t="s">
        <v>0</v>
      </c>
      <c r="D213" t="s">
        <v>9</v>
      </c>
      <c r="E213" s="3">
        <v>36904</v>
      </c>
      <c r="F213" t="s">
        <v>5</v>
      </c>
      <c r="G213" s="8" t="s">
        <v>18</v>
      </c>
      <c r="H213" s="5">
        <v>-985</v>
      </c>
      <c r="I213" s="7">
        <v>-154225</v>
      </c>
    </row>
    <row r="214" spans="1:9" outlineLevel="2" x14ac:dyDescent="0.25">
      <c r="A214">
        <v>496667.1</v>
      </c>
      <c r="B214">
        <v>66819</v>
      </c>
      <c r="C214" t="s">
        <v>8</v>
      </c>
      <c r="D214" t="s">
        <v>15</v>
      </c>
      <c r="E214" s="3">
        <v>36904</v>
      </c>
      <c r="F214" t="s">
        <v>10</v>
      </c>
      <c r="G214" s="8" t="s">
        <v>18</v>
      </c>
      <c r="H214" s="5">
        <v>-300</v>
      </c>
      <c r="I214" s="7">
        <v>-60000</v>
      </c>
    </row>
    <row r="215" spans="1:9" outlineLevel="2" x14ac:dyDescent="0.25">
      <c r="A215">
        <v>496705.1</v>
      </c>
      <c r="B215">
        <v>66819</v>
      </c>
      <c r="C215" t="s">
        <v>8</v>
      </c>
      <c r="D215" t="s">
        <v>33</v>
      </c>
      <c r="E215" s="3">
        <v>36904</v>
      </c>
      <c r="F215" t="s">
        <v>10</v>
      </c>
      <c r="G215" s="8" t="s">
        <v>18</v>
      </c>
      <c r="H215" s="5">
        <v>-80</v>
      </c>
      <c r="I215" s="7">
        <v>-16800</v>
      </c>
    </row>
    <row r="216" spans="1:9" outlineLevel="1" x14ac:dyDescent="0.25">
      <c r="G216" s="1" t="s">
        <v>61</v>
      </c>
      <c r="H216" s="5">
        <f>SUBTOTAL(9,H213:H215)</f>
        <v>-1365</v>
      </c>
      <c r="I216" s="7">
        <f>SUBTOTAL(9,I213:I215)</f>
        <v>-231025</v>
      </c>
    </row>
    <row r="217" spans="1:9" outlineLevel="2" x14ac:dyDescent="0.25">
      <c r="A217">
        <v>496715.1</v>
      </c>
      <c r="B217">
        <v>66819</v>
      </c>
      <c r="C217" t="s">
        <v>8</v>
      </c>
      <c r="D217" t="s">
        <v>24</v>
      </c>
      <c r="E217" s="3">
        <v>36905</v>
      </c>
      <c r="F217" t="s">
        <v>10</v>
      </c>
      <c r="G217" s="8" t="s">
        <v>3</v>
      </c>
      <c r="H217" s="5">
        <v>80</v>
      </c>
      <c r="I217" s="7">
        <v>14100</v>
      </c>
    </row>
    <row r="218" spans="1:9" outlineLevel="2" x14ac:dyDescent="0.25">
      <c r="A218">
        <v>496716.1</v>
      </c>
      <c r="B218">
        <v>66819</v>
      </c>
      <c r="C218" t="s">
        <v>0</v>
      </c>
      <c r="D218" t="s">
        <v>4</v>
      </c>
      <c r="E218" s="3">
        <v>36905</v>
      </c>
      <c r="F218" t="s">
        <v>5</v>
      </c>
      <c r="G218" s="8" t="s">
        <v>3</v>
      </c>
      <c r="H218" s="5">
        <v>190</v>
      </c>
      <c r="I218" s="7">
        <v>28500</v>
      </c>
    </row>
    <row r="219" spans="1:9" outlineLevel="2" x14ac:dyDescent="0.25">
      <c r="A219">
        <v>496719.1</v>
      </c>
      <c r="B219">
        <v>66819</v>
      </c>
      <c r="C219" t="s">
        <v>8</v>
      </c>
      <c r="D219" t="s">
        <v>34</v>
      </c>
      <c r="E219" s="3">
        <v>36905</v>
      </c>
      <c r="F219" t="s">
        <v>10</v>
      </c>
      <c r="G219" s="8" t="s">
        <v>3</v>
      </c>
      <c r="H219" s="5">
        <v>40</v>
      </c>
      <c r="I219" s="7">
        <v>8000</v>
      </c>
    </row>
    <row r="220" spans="1:9" outlineLevel="2" x14ac:dyDescent="0.25">
      <c r="A220">
        <v>496747.1</v>
      </c>
      <c r="B220">
        <v>66819</v>
      </c>
      <c r="C220" t="s">
        <v>0</v>
      </c>
      <c r="D220" t="s">
        <v>4</v>
      </c>
      <c r="E220" s="3">
        <v>36905</v>
      </c>
      <c r="F220" t="s">
        <v>5</v>
      </c>
      <c r="G220" s="8" t="s">
        <v>3</v>
      </c>
      <c r="H220" s="5">
        <v>30</v>
      </c>
      <c r="I220" s="7">
        <v>4995</v>
      </c>
    </row>
    <row r="221" spans="1:9" outlineLevel="1" x14ac:dyDescent="0.25">
      <c r="G221" s="1" t="s">
        <v>60</v>
      </c>
      <c r="H221" s="5">
        <f>SUBTOTAL(9,H217:H220)</f>
        <v>340</v>
      </c>
      <c r="I221" s="7">
        <f>SUBTOTAL(9,I217:I220)</f>
        <v>55595</v>
      </c>
    </row>
    <row r="222" spans="1:9" outlineLevel="2" x14ac:dyDescent="0.25">
      <c r="A222">
        <v>496717.1</v>
      </c>
      <c r="B222">
        <v>66819</v>
      </c>
      <c r="C222" t="s">
        <v>8</v>
      </c>
      <c r="D222" t="s">
        <v>33</v>
      </c>
      <c r="E222" s="3">
        <v>36905</v>
      </c>
      <c r="F222" t="s">
        <v>10</v>
      </c>
      <c r="G222" s="8" t="s">
        <v>18</v>
      </c>
      <c r="H222" s="5">
        <v>-310</v>
      </c>
      <c r="I222" s="7">
        <v>-63950</v>
      </c>
    </row>
    <row r="223" spans="1:9" outlineLevel="2" x14ac:dyDescent="0.25">
      <c r="A223">
        <v>496736.1</v>
      </c>
      <c r="B223">
        <v>66819</v>
      </c>
      <c r="C223" t="s">
        <v>8</v>
      </c>
      <c r="D223" t="s">
        <v>11</v>
      </c>
      <c r="E223" s="3">
        <v>36905</v>
      </c>
      <c r="F223" t="s">
        <v>50</v>
      </c>
      <c r="G223" s="8" t="s">
        <v>18</v>
      </c>
      <c r="H223" s="5">
        <v>-50</v>
      </c>
      <c r="I223" s="7">
        <v>-8500</v>
      </c>
    </row>
    <row r="224" spans="1:9" outlineLevel="2" x14ac:dyDescent="0.25">
      <c r="A224">
        <v>496748.1</v>
      </c>
      <c r="B224">
        <v>66819</v>
      </c>
      <c r="C224" t="s">
        <v>0</v>
      </c>
      <c r="D224" t="s">
        <v>9</v>
      </c>
      <c r="E224" s="3">
        <v>36905</v>
      </c>
      <c r="F224" t="s">
        <v>5</v>
      </c>
      <c r="G224" s="8" t="s">
        <v>18</v>
      </c>
      <c r="H224" s="5">
        <v>-30</v>
      </c>
      <c r="I224" s="7">
        <v>-5025</v>
      </c>
    </row>
    <row r="225" spans="1:9" outlineLevel="1" x14ac:dyDescent="0.25">
      <c r="G225" s="1" t="s">
        <v>61</v>
      </c>
      <c r="H225" s="5">
        <f>SUBTOTAL(9,H222:H224)</f>
        <v>-390</v>
      </c>
      <c r="I225" s="7">
        <f>SUBTOTAL(9,I222:I224)</f>
        <v>-77475</v>
      </c>
    </row>
    <row r="226" spans="1:9" outlineLevel="2" x14ac:dyDescent="0.25">
      <c r="A226">
        <v>496908.1</v>
      </c>
      <c r="B226">
        <v>66819</v>
      </c>
      <c r="C226" t="s">
        <v>0</v>
      </c>
      <c r="D226" t="s">
        <v>4</v>
      </c>
      <c r="E226" s="3">
        <v>36906</v>
      </c>
      <c r="F226" t="s">
        <v>5</v>
      </c>
      <c r="G226" s="8" t="s">
        <v>3</v>
      </c>
      <c r="H226" s="5">
        <v>500</v>
      </c>
      <c r="I226" s="7">
        <v>101500</v>
      </c>
    </row>
    <row r="227" spans="1:9" outlineLevel="2" x14ac:dyDescent="0.25">
      <c r="A227">
        <v>497259.1</v>
      </c>
      <c r="B227">
        <v>66819</v>
      </c>
      <c r="C227" t="s">
        <v>0</v>
      </c>
      <c r="D227" t="s">
        <v>1</v>
      </c>
      <c r="E227" s="3">
        <v>36906</v>
      </c>
      <c r="F227" t="s">
        <v>2</v>
      </c>
      <c r="G227" s="8" t="s">
        <v>3</v>
      </c>
      <c r="H227" s="5">
        <v>28</v>
      </c>
      <c r="I227" s="7">
        <v>4953.4801025390598</v>
      </c>
    </row>
    <row r="228" spans="1:9" outlineLevel="1" x14ac:dyDescent="0.25">
      <c r="G228" s="1" t="s">
        <v>60</v>
      </c>
      <c r="H228" s="5">
        <f>SUBTOTAL(9,H226:H227)</f>
        <v>528</v>
      </c>
      <c r="I228" s="7">
        <f>SUBTOTAL(9,I226:I227)</f>
        <v>106453.48010253906</v>
      </c>
    </row>
    <row r="229" spans="1:9" outlineLevel="2" x14ac:dyDescent="0.25">
      <c r="A229">
        <v>496912.1</v>
      </c>
      <c r="B229">
        <v>66819</v>
      </c>
      <c r="C229" t="s">
        <v>0</v>
      </c>
      <c r="D229" t="s">
        <v>9</v>
      </c>
      <c r="E229" s="3">
        <v>36906</v>
      </c>
      <c r="F229" t="s">
        <v>5</v>
      </c>
      <c r="G229" s="8" t="s">
        <v>18</v>
      </c>
      <c r="H229" s="5">
        <v>-500</v>
      </c>
      <c r="I229" s="7">
        <v>-102000</v>
      </c>
    </row>
    <row r="230" spans="1:9" outlineLevel="2" x14ac:dyDescent="0.25">
      <c r="A230">
        <v>497255.1</v>
      </c>
      <c r="B230">
        <v>66819</v>
      </c>
      <c r="C230" t="s">
        <v>8</v>
      </c>
      <c r="D230" t="s">
        <v>11</v>
      </c>
      <c r="E230" s="3">
        <v>36906</v>
      </c>
      <c r="F230" t="s">
        <v>50</v>
      </c>
      <c r="G230" s="8" t="s">
        <v>18</v>
      </c>
      <c r="H230" s="5">
        <v>-950</v>
      </c>
      <c r="I230" s="7">
        <v>-196500</v>
      </c>
    </row>
    <row r="231" spans="1:9" outlineLevel="2" x14ac:dyDescent="0.25">
      <c r="A231">
        <v>497258.1</v>
      </c>
      <c r="B231">
        <v>66819</v>
      </c>
      <c r="C231" t="s">
        <v>0</v>
      </c>
      <c r="D231" t="s">
        <v>9</v>
      </c>
      <c r="E231" s="3">
        <v>36906</v>
      </c>
      <c r="F231" t="s">
        <v>31</v>
      </c>
      <c r="G231" s="8" t="s">
        <v>18</v>
      </c>
      <c r="H231" s="5">
        <v>-25</v>
      </c>
      <c r="I231" s="7">
        <v>-5250</v>
      </c>
    </row>
    <row r="232" spans="1:9" outlineLevel="2" x14ac:dyDescent="0.25">
      <c r="A232">
        <v>497262.1</v>
      </c>
      <c r="B232">
        <v>66819</v>
      </c>
      <c r="C232" t="s">
        <v>0</v>
      </c>
      <c r="D232" t="s">
        <v>9</v>
      </c>
      <c r="E232" s="3">
        <v>36906</v>
      </c>
      <c r="F232" t="s">
        <v>31</v>
      </c>
      <c r="G232" s="8" t="s">
        <v>18</v>
      </c>
      <c r="H232" s="5">
        <v>-28</v>
      </c>
      <c r="I232" s="7">
        <v>-5180</v>
      </c>
    </row>
    <row r="233" spans="1:9" outlineLevel="1" x14ac:dyDescent="0.25">
      <c r="G233" s="1" t="s">
        <v>61</v>
      </c>
      <c r="H233" s="5">
        <f>SUBTOTAL(9,H229:H232)</f>
        <v>-1503</v>
      </c>
      <c r="I233" s="7">
        <f>SUBTOTAL(9,I229:I232)</f>
        <v>-308930</v>
      </c>
    </row>
    <row r="234" spans="1:9" outlineLevel="2" x14ac:dyDescent="0.25">
      <c r="A234">
        <v>497267.1</v>
      </c>
      <c r="B234">
        <v>66819</v>
      </c>
      <c r="C234" t="s">
        <v>0</v>
      </c>
      <c r="D234" t="s">
        <v>4</v>
      </c>
      <c r="E234" s="3">
        <v>36907</v>
      </c>
      <c r="F234" t="s">
        <v>5</v>
      </c>
      <c r="G234" s="8" t="s">
        <v>3</v>
      </c>
      <c r="H234" s="5">
        <v>330</v>
      </c>
      <c r="I234" s="7">
        <v>88295</v>
      </c>
    </row>
    <row r="235" spans="1:9" outlineLevel="2" x14ac:dyDescent="0.25">
      <c r="A235">
        <v>497269.1</v>
      </c>
      <c r="B235">
        <v>66819</v>
      </c>
      <c r="C235" t="s">
        <v>0</v>
      </c>
      <c r="D235" t="s">
        <v>1</v>
      </c>
      <c r="E235" s="3">
        <v>36907</v>
      </c>
      <c r="F235" t="s">
        <v>2</v>
      </c>
      <c r="G235" s="8" t="s">
        <v>3</v>
      </c>
      <c r="H235" s="5">
        <v>48</v>
      </c>
      <c r="I235" s="7">
        <v>8731.68017578125</v>
      </c>
    </row>
    <row r="236" spans="1:9" outlineLevel="2" x14ac:dyDescent="0.25">
      <c r="A236">
        <v>498008.1</v>
      </c>
      <c r="B236">
        <v>66819</v>
      </c>
      <c r="C236" t="s">
        <v>0</v>
      </c>
      <c r="D236" t="s">
        <v>4</v>
      </c>
      <c r="E236" s="3">
        <v>36907</v>
      </c>
      <c r="F236" t="s">
        <v>5</v>
      </c>
      <c r="G236" s="8" t="s">
        <v>3</v>
      </c>
      <c r="H236" s="5">
        <v>180</v>
      </c>
      <c r="I236" s="7">
        <v>69000</v>
      </c>
    </row>
    <row r="237" spans="1:9" outlineLevel="1" x14ac:dyDescent="0.25">
      <c r="G237" s="1" t="s">
        <v>60</v>
      </c>
      <c r="H237" s="5">
        <f>SUBTOTAL(9,H234:H236)</f>
        <v>558</v>
      </c>
      <c r="I237" s="7">
        <f>SUBTOTAL(9,I234:I236)</f>
        <v>166026.68017578125</v>
      </c>
    </row>
    <row r="238" spans="1:9" outlineLevel="2" x14ac:dyDescent="0.25">
      <c r="A238">
        <v>497268.1</v>
      </c>
      <c r="B238">
        <v>66819</v>
      </c>
      <c r="C238" t="s">
        <v>0</v>
      </c>
      <c r="D238" t="s">
        <v>9</v>
      </c>
      <c r="E238" s="3">
        <v>36907</v>
      </c>
      <c r="F238" t="s">
        <v>5</v>
      </c>
      <c r="G238" s="8" t="s">
        <v>18</v>
      </c>
      <c r="H238" s="5">
        <v>-270</v>
      </c>
      <c r="I238" s="7">
        <v>-66125</v>
      </c>
    </row>
    <row r="239" spans="1:9" outlineLevel="2" x14ac:dyDescent="0.25">
      <c r="A239">
        <v>497319.1</v>
      </c>
      <c r="B239">
        <v>66819</v>
      </c>
      <c r="C239" t="s">
        <v>0</v>
      </c>
      <c r="D239" t="s">
        <v>9</v>
      </c>
      <c r="E239" s="3">
        <v>36907</v>
      </c>
      <c r="F239" t="s">
        <v>28</v>
      </c>
      <c r="G239" s="8" t="s">
        <v>18</v>
      </c>
      <c r="H239" s="5">
        <v>-48</v>
      </c>
      <c r="I239" s="7">
        <v>-9120</v>
      </c>
    </row>
    <row r="240" spans="1:9" outlineLevel="2" x14ac:dyDescent="0.25">
      <c r="A240">
        <v>498014.1</v>
      </c>
      <c r="B240">
        <v>66819</v>
      </c>
      <c r="C240" t="s">
        <v>8</v>
      </c>
      <c r="D240" t="s">
        <v>15</v>
      </c>
      <c r="E240" s="3">
        <v>36907</v>
      </c>
      <c r="F240" t="s">
        <v>10</v>
      </c>
      <c r="G240" s="8" t="s">
        <v>18</v>
      </c>
      <c r="H240" s="5">
        <v>-55</v>
      </c>
      <c r="I240" s="7">
        <v>-21125</v>
      </c>
    </row>
    <row r="241" spans="1:9" outlineLevel="2" x14ac:dyDescent="0.25">
      <c r="A241">
        <v>498018.1</v>
      </c>
      <c r="B241">
        <v>66819</v>
      </c>
      <c r="C241" t="s">
        <v>8</v>
      </c>
      <c r="D241" t="s">
        <v>33</v>
      </c>
      <c r="E241" s="3">
        <v>36907</v>
      </c>
      <c r="F241" t="s">
        <v>10</v>
      </c>
      <c r="G241" s="8" t="s">
        <v>18</v>
      </c>
      <c r="H241" s="5">
        <v>-125</v>
      </c>
      <c r="I241" s="7">
        <v>-56875</v>
      </c>
    </row>
    <row r="242" spans="1:9" outlineLevel="2" x14ac:dyDescent="0.25">
      <c r="A242">
        <v>498226.1</v>
      </c>
      <c r="B242">
        <v>66819</v>
      </c>
      <c r="C242" t="s">
        <v>0</v>
      </c>
      <c r="D242" t="s">
        <v>6</v>
      </c>
      <c r="E242" s="3">
        <v>36907</v>
      </c>
      <c r="F242" t="s">
        <v>5</v>
      </c>
      <c r="G242" s="8" t="s">
        <v>18</v>
      </c>
      <c r="H242" s="5">
        <v>-60</v>
      </c>
      <c r="I242" s="7">
        <v>-22500</v>
      </c>
    </row>
    <row r="243" spans="1:9" outlineLevel="1" x14ac:dyDescent="0.25">
      <c r="G243" s="1" t="s">
        <v>61</v>
      </c>
      <c r="H243" s="5">
        <f>SUBTOTAL(9,H238:H242)</f>
        <v>-558</v>
      </c>
      <c r="I243" s="7">
        <f>SUBTOTAL(9,I238:I242)</f>
        <v>-175745</v>
      </c>
    </row>
    <row r="244" spans="1:9" outlineLevel="2" x14ac:dyDescent="0.25">
      <c r="A244">
        <v>498231.1</v>
      </c>
      <c r="B244">
        <v>66819</v>
      </c>
      <c r="C244" t="s">
        <v>0</v>
      </c>
      <c r="D244" t="s">
        <v>1</v>
      </c>
      <c r="E244" s="3">
        <v>36908</v>
      </c>
      <c r="F244" t="s">
        <v>2</v>
      </c>
      <c r="G244" s="8" t="s">
        <v>3</v>
      </c>
      <c r="H244" s="5">
        <v>48</v>
      </c>
      <c r="I244" s="7">
        <v>9120</v>
      </c>
    </row>
    <row r="245" spans="1:9" outlineLevel="2" x14ac:dyDescent="0.25">
      <c r="A245">
        <v>498243.1</v>
      </c>
      <c r="B245">
        <v>66819</v>
      </c>
      <c r="C245" t="s">
        <v>0</v>
      </c>
      <c r="D245" t="s">
        <v>24</v>
      </c>
      <c r="E245" s="3">
        <v>36908</v>
      </c>
      <c r="F245" t="s">
        <v>5</v>
      </c>
      <c r="G245" s="8" t="s">
        <v>3</v>
      </c>
      <c r="H245" s="5">
        <v>32</v>
      </c>
      <c r="I245" s="7">
        <v>8800</v>
      </c>
    </row>
    <row r="246" spans="1:9" outlineLevel="2" x14ac:dyDescent="0.25">
      <c r="A246">
        <v>499402.1</v>
      </c>
      <c r="B246">
        <v>66819</v>
      </c>
      <c r="C246" t="s">
        <v>0</v>
      </c>
      <c r="D246" t="s">
        <v>4</v>
      </c>
      <c r="E246" s="3">
        <v>36908</v>
      </c>
      <c r="F246" t="s">
        <v>5</v>
      </c>
      <c r="G246" s="8" t="s">
        <v>3</v>
      </c>
      <c r="H246" s="5">
        <v>215</v>
      </c>
      <c r="I246" s="7">
        <v>77685</v>
      </c>
    </row>
    <row r="247" spans="1:9" outlineLevel="2" x14ac:dyDescent="0.25">
      <c r="A247">
        <v>499447.1</v>
      </c>
      <c r="B247">
        <v>66819</v>
      </c>
      <c r="C247" t="s">
        <v>8</v>
      </c>
      <c r="D247" t="s">
        <v>12</v>
      </c>
      <c r="E247" s="3">
        <v>36908</v>
      </c>
      <c r="F247" t="s">
        <v>39</v>
      </c>
      <c r="G247" s="8" t="s">
        <v>3</v>
      </c>
      <c r="H247" s="5">
        <v>150</v>
      </c>
      <c r="I247" s="7">
        <v>66000</v>
      </c>
    </row>
    <row r="248" spans="1:9" outlineLevel="2" x14ac:dyDescent="0.25">
      <c r="A248">
        <v>499447.1</v>
      </c>
      <c r="B248">
        <v>66819</v>
      </c>
      <c r="C248" t="s">
        <v>0</v>
      </c>
      <c r="D248" t="s">
        <v>12</v>
      </c>
      <c r="E248" s="3">
        <v>36908</v>
      </c>
      <c r="F248" t="s">
        <v>28</v>
      </c>
      <c r="G248" s="8" t="s">
        <v>3</v>
      </c>
      <c r="H248" s="5">
        <v>100</v>
      </c>
      <c r="I248" s="7">
        <v>42500</v>
      </c>
    </row>
    <row r="249" spans="1:9" outlineLevel="2" x14ac:dyDescent="0.25">
      <c r="A249">
        <v>499449.1</v>
      </c>
      <c r="B249">
        <v>66819</v>
      </c>
      <c r="C249" t="s">
        <v>0</v>
      </c>
      <c r="D249" t="s">
        <v>9</v>
      </c>
      <c r="E249" s="3">
        <v>36908</v>
      </c>
      <c r="F249" t="s">
        <v>28</v>
      </c>
      <c r="G249" s="8" t="s">
        <v>3</v>
      </c>
      <c r="H249" s="5">
        <v>75</v>
      </c>
      <c r="I249" s="7">
        <v>33750</v>
      </c>
    </row>
    <row r="250" spans="1:9" outlineLevel="2" x14ac:dyDescent="0.25">
      <c r="A250">
        <v>499478.1</v>
      </c>
      <c r="B250">
        <v>66819</v>
      </c>
      <c r="C250" t="s">
        <v>0</v>
      </c>
      <c r="D250" t="s">
        <v>4</v>
      </c>
      <c r="E250" s="3">
        <v>36908</v>
      </c>
      <c r="F250" t="s">
        <v>5</v>
      </c>
      <c r="G250" s="8" t="s">
        <v>3</v>
      </c>
      <c r="H250" s="5">
        <v>55</v>
      </c>
      <c r="I250" s="7">
        <v>21250</v>
      </c>
    </row>
    <row r="251" spans="1:9" outlineLevel="1" x14ac:dyDescent="0.25">
      <c r="G251" s="1" t="s">
        <v>60</v>
      </c>
      <c r="H251" s="5">
        <f>SUBTOTAL(9,H244:H250)</f>
        <v>675</v>
      </c>
      <c r="I251" s="7">
        <f>SUBTOTAL(9,I244:I250)</f>
        <v>259105</v>
      </c>
    </row>
    <row r="252" spans="1:9" outlineLevel="2" x14ac:dyDescent="0.25">
      <c r="A252">
        <v>498232.1</v>
      </c>
      <c r="B252">
        <v>66819</v>
      </c>
      <c r="C252" t="s">
        <v>0</v>
      </c>
      <c r="D252" t="s">
        <v>25</v>
      </c>
      <c r="E252" s="3">
        <v>36908</v>
      </c>
      <c r="F252" t="s">
        <v>2</v>
      </c>
      <c r="G252" s="8" t="s">
        <v>18</v>
      </c>
      <c r="H252" s="5">
        <v>-48</v>
      </c>
      <c r="I252" s="7">
        <v>-9120</v>
      </c>
    </row>
    <row r="253" spans="1:9" outlineLevel="2" x14ac:dyDescent="0.25">
      <c r="A253">
        <v>498245.1</v>
      </c>
      <c r="B253">
        <v>66819</v>
      </c>
      <c r="C253" t="s">
        <v>0</v>
      </c>
      <c r="D253" t="s">
        <v>15</v>
      </c>
      <c r="E253" s="3">
        <v>36908</v>
      </c>
      <c r="F253" t="s">
        <v>17</v>
      </c>
      <c r="G253" s="8" t="s">
        <v>18</v>
      </c>
      <c r="H253" s="5">
        <v>-32</v>
      </c>
      <c r="I253" s="7">
        <v>-12480</v>
      </c>
    </row>
    <row r="254" spans="1:9" outlineLevel="2" x14ac:dyDescent="0.25">
      <c r="A254">
        <v>499418.1</v>
      </c>
      <c r="B254">
        <v>66819</v>
      </c>
      <c r="C254" t="s">
        <v>0</v>
      </c>
      <c r="D254" t="s">
        <v>9</v>
      </c>
      <c r="E254" s="3">
        <v>36908</v>
      </c>
      <c r="F254" t="s">
        <v>5</v>
      </c>
      <c r="G254" s="8" t="s">
        <v>18</v>
      </c>
      <c r="H254" s="5">
        <v>-250</v>
      </c>
      <c r="I254" s="7">
        <v>-90150</v>
      </c>
    </row>
    <row r="255" spans="1:9" outlineLevel="2" x14ac:dyDescent="0.25">
      <c r="A255">
        <v>499448.1</v>
      </c>
      <c r="B255">
        <v>66819</v>
      </c>
      <c r="C255" t="s">
        <v>8</v>
      </c>
      <c r="D255" t="s">
        <v>15</v>
      </c>
      <c r="E255" s="3">
        <v>36908</v>
      </c>
      <c r="F255" t="s">
        <v>28</v>
      </c>
      <c r="G255" s="8" t="s">
        <v>18</v>
      </c>
      <c r="H255" s="5">
        <v>-150</v>
      </c>
      <c r="I255" s="7">
        <v>-75000</v>
      </c>
    </row>
    <row r="256" spans="1:9" outlineLevel="2" x14ac:dyDescent="0.25">
      <c r="A256">
        <v>499448.1</v>
      </c>
      <c r="B256">
        <v>66819</v>
      </c>
      <c r="C256" t="s">
        <v>0</v>
      </c>
      <c r="D256" t="s">
        <v>15</v>
      </c>
      <c r="E256" s="3">
        <v>36908</v>
      </c>
      <c r="F256" t="s">
        <v>28</v>
      </c>
      <c r="G256" s="8" t="s">
        <v>18</v>
      </c>
      <c r="H256" s="5">
        <v>-175</v>
      </c>
      <c r="I256" s="7">
        <v>-83125</v>
      </c>
    </row>
    <row r="257" spans="1:9" outlineLevel="2" x14ac:dyDescent="0.25">
      <c r="A257">
        <v>499480.1</v>
      </c>
      <c r="B257">
        <v>66819</v>
      </c>
      <c r="C257" t="s">
        <v>8</v>
      </c>
      <c r="D257" t="s">
        <v>15</v>
      </c>
      <c r="E257" s="3">
        <v>36908</v>
      </c>
      <c r="F257" t="s">
        <v>10</v>
      </c>
      <c r="G257" s="8" t="s">
        <v>18</v>
      </c>
      <c r="H257" s="5">
        <v>-20</v>
      </c>
      <c r="I257" s="7">
        <v>-11000</v>
      </c>
    </row>
    <row r="258" spans="1:9" outlineLevel="1" x14ac:dyDescent="0.25">
      <c r="G258" s="1" t="s">
        <v>61</v>
      </c>
      <c r="H258" s="5">
        <f>SUBTOTAL(9,H252:H257)</f>
        <v>-675</v>
      </c>
      <c r="I258" s="7">
        <f>SUBTOTAL(9,I252:I257)</f>
        <v>-280875</v>
      </c>
    </row>
    <row r="259" spans="1:9" outlineLevel="2" x14ac:dyDescent="0.25">
      <c r="A259">
        <v>499485.1</v>
      </c>
      <c r="B259">
        <v>66819</v>
      </c>
      <c r="C259" t="s">
        <v>0</v>
      </c>
      <c r="D259" t="s">
        <v>4</v>
      </c>
      <c r="E259" s="3">
        <v>36909</v>
      </c>
      <c r="F259" t="s">
        <v>5</v>
      </c>
      <c r="G259" s="8" t="s">
        <v>3</v>
      </c>
      <c r="H259" s="5">
        <v>220</v>
      </c>
      <c r="I259" s="7">
        <v>65900</v>
      </c>
    </row>
    <row r="260" spans="1:9" outlineLevel="2" x14ac:dyDescent="0.25">
      <c r="A260">
        <v>499489.1</v>
      </c>
      <c r="B260">
        <v>66819</v>
      </c>
      <c r="C260" t="s">
        <v>0</v>
      </c>
      <c r="D260" t="s">
        <v>1</v>
      </c>
      <c r="E260" s="3">
        <v>36909</v>
      </c>
      <c r="F260" t="s">
        <v>2</v>
      </c>
      <c r="G260" s="8" t="s">
        <v>3</v>
      </c>
      <c r="H260" s="5">
        <v>98</v>
      </c>
      <c r="I260" s="7">
        <v>26377.680053710901</v>
      </c>
    </row>
    <row r="261" spans="1:9" outlineLevel="2" x14ac:dyDescent="0.25">
      <c r="A261">
        <v>500208.1</v>
      </c>
      <c r="B261">
        <v>66819</v>
      </c>
      <c r="C261" t="s">
        <v>0</v>
      </c>
      <c r="D261" t="s">
        <v>4</v>
      </c>
      <c r="E261" s="3">
        <v>36909</v>
      </c>
      <c r="F261" t="s">
        <v>5</v>
      </c>
      <c r="G261" s="8" t="s">
        <v>3</v>
      </c>
      <c r="H261" s="5">
        <v>80</v>
      </c>
      <c r="I261" s="7">
        <v>31500</v>
      </c>
    </row>
    <row r="262" spans="1:9" outlineLevel="2" x14ac:dyDescent="0.25">
      <c r="A262">
        <v>500324.1</v>
      </c>
      <c r="B262">
        <v>66819</v>
      </c>
      <c r="C262" t="s">
        <v>0</v>
      </c>
      <c r="D262" t="s">
        <v>4</v>
      </c>
      <c r="E262" s="3">
        <v>36909</v>
      </c>
      <c r="F262" t="s">
        <v>5</v>
      </c>
      <c r="G262" s="8" t="s">
        <v>3</v>
      </c>
      <c r="H262" s="5">
        <v>10</v>
      </c>
      <c r="I262" s="7">
        <v>4250</v>
      </c>
    </row>
    <row r="263" spans="1:9" outlineLevel="2" x14ac:dyDescent="0.25">
      <c r="A263">
        <v>500409.1</v>
      </c>
      <c r="B263">
        <v>66819</v>
      </c>
      <c r="C263" t="s">
        <v>8</v>
      </c>
      <c r="D263" t="s">
        <v>14</v>
      </c>
      <c r="E263" s="3">
        <v>36909</v>
      </c>
      <c r="F263" t="s">
        <v>39</v>
      </c>
      <c r="G263" s="8" t="s">
        <v>3</v>
      </c>
      <c r="H263" s="5">
        <v>80</v>
      </c>
      <c r="I263" s="7">
        <v>38000</v>
      </c>
    </row>
    <row r="264" spans="1:9" outlineLevel="2" x14ac:dyDescent="0.25">
      <c r="A264">
        <v>500456.1</v>
      </c>
      <c r="B264">
        <v>66819</v>
      </c>
      <c r="C264" t="s">
        <v>8</v>
      </c>
      <c r="D264" t="s">
        <v>14</v>
      </c>
      <c r="E264" s="3">
        <v>36909</v>
      </c>
      <c r="F264" t="s">
        <v>39</v>
      </c>
      <c r="G264" s="8" t="s">
        <v>3</v>
      </c>
      <c r="H264" s="5">
        <v>250</v>
      </c>
      <c r="I264" s="7">
        <v>118750</v>
      </c>
    </row>
    <row r="265" spans="1:9" outlineLevel="2" x14ac:dyDescent="0.25">
      <c r="A265">
        <v>500549.1</v>
      </c>
      <c r="B265">
        <v>66819</v>
      </c>
      <c r="C265" t="s">
        <v>0</v>
      </c>
      <c r="D265" t="s">
        <v>4</v>
      </c>
      <c r="E265" s="3">
        <v>36909</v>
      </c>
      <c r="F265" t="s">
        <v>5</v>
      </c>
      <c r="G265" s="8" t="s">
        <v>3</v>
      </c>
      <c r="H265" s="5">
        <v>175</v>
      </c>
      <c r="I265" s="7">
        <v>62880</v>
      </c>
    </row>
    <row r="266" spans="1:9" outlineLevel="2" x14ac:dyDescent="0.25">
      <c r="A266">
        <v>500552.1</v>
      </c>
      <c r="B266">
        <v>66819</v>
      </c>
      <c r="C266" t="s">
        <v>0</v>
      </c>
      <c r="D266" t="s">
        <v>4</v>
      </c>
      <c r="E266" s="3">
        <v>36909</v>
      </c>
      <c r="F266" t="s">
        <v>29</v>
      </c>
      <c r="G266" s="8" t="s">
        <v>3</v>
      </c>
    </row>
    <row r="267" spans="1:9" outlineLevel="2" x14ac:dyDescent="0.25">
      <c r="A267">
        <v>500584.1</v>
      </c>
      <c r="B267">
        <v>66819</v>
      </c>
      <c r="C267" t="s">
        <v>0</v>
      </c>
      <c r="D267" t="s">
        <v>4</v>
      </c>
      <c r="E267" s="3">
        <v>36909</v>
      </c>
      <c r="F267" t="s">
        <v>5</v>
      </c>
      <c r="G267" s="8" t="s">
        <v>3</v>
      </c>
      <c r="H267" s="5">
        <v>175</v>
      </c>
      <c r="I267" s="7">
        <v>53165</v>
      </c>
    </row>
    <row r="268" spans="1:9" outlineLevel="1" x14ac:dyDescent="0.25">
      <c r="G268" s="1" t="s">
        <v>60</v>
      </c>
      <c r="H268" s="5">
        <f>SUBTOTAL(9,H259:H267)</f>
        <v>1088</v>
      </c>
      <c r="I268" s="7">
        <f>SUBTOTAL(9,I259:I267)</f>
        <v>400822.68005371094</v>
      </c>
    </row>
    <row r="269" spans="1:9" outlineLevel="2" x14ac:dyDescent="0.25">
      <c r="A269">
        <v>499487.1</v>
      </c>
      <c r="B269">
        <v>66819</v>
      </c>
      <c r="C269" t="s">
        <v>8</v>
      </c>
      <c r="D269" t="s">
        <v>15</v>
      </c>
      <c r="E269" s="3">
        <v>36909</v>
      </c>
      <c r="F269" t="s">
        <v>10</v>
      </c>
      <c r="G269" s="8" t="s">
        <v>18</v>
      </c>
      <c r="H269" s="5">
        <v>-125</v>
      </c>
      <c r="I269" s="7">
        <v>-41500</v>
      </c>
    </row>
    <row r="270" spans="1:9" outlineLevel="2" x14ac:dyDescent="0.25">
      <c r="A270">
        <v>499488.1</v>
      </c>
      <c r="B270">
        <v>66819</v>
      </c>
      <c r="C270" t="s">
        <v>0</v>
      </c>
      <c r="D270" t="s">
        <v>9</v>
      </c>
      <c r="E270" s="3">
        <v>36909</v>
      </c>
      <c r="F270" t="s">
        <v>5</v>
      </c>
      <c r="G270" s="8" t="s">
        <v>18</v>
      </c>
      <c r="H270" s="5">
        <v>-95</v>
      </c>
      <c r="I270" s="7">
        <v>-29100</v>
      </c>
    </row>
    <row r="271" spans="1:9" outlineLevel="2" x14ac:dyDescent="0.25">
      <c r="A271">
        <v>499491.1</v>
      </c>
      <c r="B271">
        <v>66819</v>
      </c>
      <c r="C271" t="s">
        <v>0</v>
      </c>
      <c r="D271" t="s">
        <v>9</v>
      </c>
      <c r="E271" s="3">
        <v>36909</v>
      </c>
      <c r="F271" t="s">
        <v>17</v>
      </c>
      <c r="G271" s="8" t="s">
        <v>18</v>
      </c>
      <c r="H271" s="5">
        <v>-98</v>
      </c>
      <c r="I271" s="7">
        <v>-26950</v>
      </c>
    </row>
    <row r="272" spans="1:9" outlineLevel="2" x14ac:dyDescent="0.25">
      <c r="A272">
        <v>500211.1</v>
      </c>
      <c r="B272">
        <v>66819</v>
      </c>
      <c r="C272" t="s">
        <v>8</v>
      </c>
      <c r="D272" t="s">
        <v>15</v>
      </c>
      <c r="E272" s="3">
        <v>36909</v>
      </c>
      <c r="F272" t="s">
        <v>10</v>
      </c>
      <c r="G272" s="8" t="s">
        <v>18</v>
      </c>
      <c r="H272" s="5">
        <v>-80</v>
      </c>
      <c r="I272" s="7">
        <v>-41000</v>
      </c>
    </row>
    <row r="273" spans="1:9" outlineLevel="2" x14ac:dyDescent="0.25">
      <c r="A273">
        <v>500328.1</v>
      </c>
      <c r="B273">
        <v>66819</v>
      </c>
      <c r="C273" t="s">
        <v>8</v>
      </c>
      <c r="D273" t="s">
        <v>20</v>
      </c>
      <c r="E273" s="3">
        <v>36909</v>
      </c>
      <c r="F273" t="s">
        <v>10</v>
      </c>
      <c r="G273" s="8" t="s">
        <v>18</v>
      </c>
      <c r="H273" s="5">
        <v>-10</v>
      </c>
      <c r="I273" s="7">
        <v>-5000</v>
      </c>
    </row>
    <row r="274" spans="1:9" outlineLevel="2" x14ac:dyDescent="0.25">
      <c r="A274">
        <v>500425.1</v>
      </c>
      <c r="B274">
        <v>66819</v>
      </c>
      <c r="C274" t="s">
        <v>8</v>
      </c>
      <c r="D274" t="s">
        <v>20</v>
      </c>
      <c r="E274" s="3">
        <v>36909</v>
      </c>
      <c r="F274" t="s">
        <v>10</v>
      </c>
      <c r="G274" s="8" t="s">
        <v>18</v>
      </c>
      <c r="H274" s="5">
        <v>-80</v>
      </c>
      <c r="I274" s="7">
        <v>-40000</v>
      </c>
    </row>
    <row r="275" spans="1:9" outlineLevel="2" x14ac:dyDescent="0.25">
      <c r="A275">
        <v>500458.1</v>
      </c>
      <c r="B275">
        <v>66819</v>
      </c>
      <c r="C275" t="s">
        <v>8</v>
      </c>
      <c r="D275" t="s">
        <v>15</v>
      </c>
      <c r="E275" s="3">
        <v>36909</v>
      </c>
      <c r="F275" t="s">
        <v>10</v>
      </c>
      <c r="G275" s="8" t="s">
        <v>18</v>
      </c>
      <c r="H275" s="5">
        <v>-250</v>
      </c>
      <c r="I275" s="7">
        <v>-131250</v>
      </c>
    </row>
    <row r="276" spans="1:9" outlineLevel="2" x14ac:dyDescent="0.25">
      <c r="A276">
        <v>500550.1</v>
      </c>
      <c r="B276">
        <v>66819</v>
      </c>
      <c r="C276" t="s">
        <v>0</v>
      </c>
      <c r="D276" t="s">
        <v>12</v>
      </c>
      <c r="E276" s="3">
        <v>36909</v>
      </c>
      <c r="F276" t="s">
        <v>5</v>
      </c>
      <c r="G276" s="8" t="s">
        <v>18</v>
      </c>
      <c r="H276" s="5">
        <v>-175</v>
      </c>
      <c r="I276" s="7">
        <v>-63025</v>
      </c>
    </row>
    <row r="277" spans="1:9" outlineLevel="2" x14ac:dyDescent="0.25">
      <c r="A277">
        <v>500554.1</v>
      </c>
      <c r="B277">
        <v>66819</v>
      </c>
      <c r="C277" t="s">
        <v>0</v>
      </c>
      <c r="D277" t="s">
        <v>30</v>
      </c>
      <c r="E277" s="3">
        <v>36909</v>
      </c>
      <c r="F277" t="s">
        <v>29</v>
      </c>
      <c r="G277" s="8" t="s">
        <v>18</v>
      </c>
    </row>
    <row r="278" spans="1:9" outlineLevel="2" x14ac:dyDescent="0.25">
      <c r="A278">
        <v>500585.1</v>
      </c>
      <c r="B278">
        <v>66819</v>
      </c>
      <c r="C278" t="s">
        <v>0</v>
      </c>
      <c r="D278" t="s">
        <v>11</v>
      </c>
      <c r="E278" s="3">
        <v>36909</v>
      </c>
      <c r="F278" t="s">
        <v>5</v>
      </c>
      <c r="G278" s="8" t="s">
        <v>18</v>
      </c>
      <c r="H278" s="5">
        <v>-175</v>
      </c>
      <c r="I278" s="7">
        <v>-53200</v>
      </c>
    </row>
    <row r="279" spans="1:9" outlineLevel="1" x14ac:dyDescent="0.25">
      <c r="G279" s="1" t="s">
        <v>61</v>
      </c>
      <c r="H279" s="5">
        <f>SUBTOTAL(9,H269:H278)</f>
        <v>-1088</v>
      </c>
      <c r="I279" s="7">
        <f>SUBTOTAL(9,I269:I278)</f>
        <v>-431025</v>
      </c>
    </row>
    <row r="280" spans="1:9" outlineLevel="2" x14ac:dyDescent="0.25">
      <c r="A280">
        <v>500651.1</v>
      </c>
      <c r="B280">
        <v>66819</v>
      </c>
      <c r="C280" t="s">
        <v>0</v>
      </c>
      <c r="D280" t="s">
        <v>4</v>
      </c>
      <c r="E280" s="3">
        <v>36910</v>
      </c>
      <c r="F280" t="s">
        <v>5</v>
      </c>
      <c r="G280" s="8" t="s">
        <v>3</v>
      </c>
      <c r="H280" s="5">
        <v>110</v>
      </c>
      <c r="I280" s="7">
        <v>30125</v>
      </c>
    </row>
    <row r="281" spans="1:9" outlineLevel="2" x14ac:dyDescent="0.25">
      <c r="A281">
        <v>500672.1</v>
      </c>
      <c r="B281">
        <v>66819</v>
      </c>
      <c r="C281" t="s">
        <v>0</v>
      </c>
      <c r="D281" t="s">
        <v>4</v>
      </c>
      <c r="E281" s="3">
        <v>36910</v>
      </c>
      <c r="F281" t="s">
        <v>5</v>
      </c>
      <c r="G281" s="8" t="s">
        <v>3</v>
      </c>
      <c r="H281" s="5">
        <v>250</v>
      </c>
      <c r="I281" s="7">
        <v>76720</v>
      </c>
    </row>
    <row r="282" spans="1:9" outlineLevel="2" x14ac:dyDescent="0.25">
      <c r="A282">
        <v>500730.1</v>
      </c>
      <c r="B282">
        <v>66819</v>
      </c>
      <c r="C282" t="s">
        <v>0</v>
      </c>
      <c r="D282" t="s">
        <v>1</v>
      </c>
      <c r="E282" s="3">
        <v>36910</v>
      </c>
      <c r="F282" t="s">
        <v>2</v>
      </c>
      <c r="G282" s="8" t="s">
        <v>3</v>
      </c>
      <c r="H282" s="5">
        <v>2</v>
      </c>
      <c r="I282" s="7">
        <v>390</v>
      </c>
    </row>
    <row r="283" spans="1:9" outlineLevel="2" x14ac:dyDescent="0.25">
      <c r="A283">
        <v>500768.1</v>
      </c>
      <c r="B283">
        <v>66819</v>
      </c>
      <c r="C283" t="s">
        <v>0</v>
      </c>
      <c r="D283" t="s">
        <v>1</v>
      </c>
      <c r="E283" s="3">
        <v>36910</v>
      </c>
      <c r="F283" t="s">
        <v>2</v>
      </c>
      <c r="G283" s="8" t="s">
        <v>3</v>
      </c>
      <c r="H283" s="5">
        <v>46</v>
      </c>
      <c r="I283" s="7">
        <v>12277.860168457</v>
      </c>
    </row>
    <row r="284" spans="1:9" outlineLevel="2" x14ac:dyDescent="0.25">
      <c r="A284">
        <v>500814.1</v>
      </c>
      <c r="B284">
        <v>66819</v>
      </c>
      <c r="C284" t="s">
        <v>0</v>
      </c>
      <c r="D284" t="s">
        <v>4</v>
      </c>
      <c r="E284" s="3">
        <v>36910</v>
      </c>
      <c r="F284" t="s">
        <v>5</v>
      </c>
      <c r="G284" s="8" t="s">
        <v>3</v>
      </c>
      <c r="H284" s="5">
        <v>125</v>
      </c>
      <c r="I284" s="7">
        <v>36335</v>
      </c>
    </row>
    <row r="285" spans="1:9" outlineLevel="2" x14ac:dyDescent="0.25">
      <c r="A285">
        <v>501349.1</v>
      </c>
      <c r="B285">
        <v>66819</v>
      </c>
      <c r="C285" t="s">
        <v>0</v>
      </c>
      <c r="D285" t="s">
        <v>4</v>
      </c>
      <c r="E285" s="3">
        <v>36910</v>
      </c>
      <c r="F285" t="s">
        <v>29</v>
      </c>
      <c r="G285" s="8" t="s">
        <v>3</v>
      </c>
    </row>
    <row r="286" spans="1:9" outlineLevel="2" x14ac:dyDescent="0.25">
      <c r="A286">
        <v>501357.1</v>
      </c>
      <c r="B286">
        <v>66819</v>
      </c>
      <c r="C286" t="s">
        <v>0</v>
      </c>
      <c r="D286" t="s">
        <v>4</v>
      </c>
      <c r="E286" s="3">
        <v>36910</v>
      </c>
      <c r="F286" t="s">
        <v>5</v>
      </c>
      <c r="G286" s="8" t="s">
        <v>3</v>
      </c>
      <c r="H286" s="5">
        <v>475</v>
      </c>
      <c r="I286" s="7">
        <v>150125</v>
      </c>
    </row>
    <row r="287" spans="1:9" outlineLevel="2" x14ac:dyDescent="0.25">
      <c r="A287">
        <v>501430.1</v>
      </c>
      <c r="B287">
        <v>66819</v>
      </c>
      <c r="C287" t="s">
        <v>0</v>
      </c>
      <c r="D287" t="s">
        <v>4</v>
      </c>
      <c r="E287" s="3">
        <v>36910</v>
      </c>
      <c r="F287" t="s">
        <v>5</v>
      </c>
      <c r="G287" s="8" t="s">
        <v>3</v>
      </c>
      <c r="H287" s="5">
        <v>50</v>
      </c>
      <c r="I287" s="7">
        <v>17500</v>
      </c>
    </row>
    <row r="288" spans="1:9" outlineLevel="2" x14ac:dyDescent="0.25">
      <c r="A288">
        <v>501433.1</v>
      </c>
      <c r="B288">
        <v>66819</v>
      </c>
      <c r="C288" t="s">
        <v>8</v>
      </c>
      <c r="D288" t="s">
        <v>11</v>
      </c>
      <c r="E288" s="3">
        <v>36910</v>
      </c>
      <c r="F288" t="s">
        <v>10</v>
      </c>
      <c r="G288" s="8" t="s">
        <v>3</v>
      </c>
      <c r="H288" s="5">
        <v>700</v>
      </c>
      <c r="I288" s="7">
        <v>263750</v>
      </c>
    </row>
    <row r="289" spans="1:9" outlineLevel="2" x14ac:dyDescent="0.25">
      <c r="A289">
        <v>501434.1</v>
      </c>
      <c r="B289">
        <v>66819</v>
      </c>
      <c r="C289" t="s">
        <v>8</v>
      </c>
      <c r="D289" t="s">
        <v>12</v>
      </c>
      <c r="E289" s="3">
        <v>36910</v>
      </c>
      <c r="F289" t="s">
        <v>10</v>
      </c>
      <c r="G289" s="8" t="s">
        <v>3</v>
      </c>
      <c r="H289" s="5">
        <v>900</v>
      </c>
      <c r="I289" s="7">
        <v>362250</v>
      </c>
    </row>
    <row r="290" spans="1:9" outlineLevel="2" x14ac:dyDescent="0.25">
      <c r="A290">
        <v>501468.1</v>
      </c>
      <c r="B290">
        <v>66819</v>
      </c>
      <c r="C290" t="s">
        <v>8</v>
      </c>
      <c r="D290" t="s">
        <v>40</v>
      </c>
      <c r="E290" s="3">
        <v>36910</v>
      </c>
      <c r="F290" t="s">
        <v>39</v>
      </c>
      <c r="G290" s="8" t="s">
        <v>3</v>
      </c>
      <c r="H290" s="5">
        <v>150</v>
      </c>
      <c r="I290" s="7">
        <v>56250</v>
      </c>
    </row>
    <row r="291" spans="1:9" outlineLevel="2" x14ac:dyDescent="0.25">
      <c r="A291">
        <v>501468.1</v>
      </c>
      <c r="B291">
        <v>66819</v>
      </c>
      <c r="C291" t="s">
        <v>0</v>
      </c>
      <c r="D291" t="s">
        <v>40</v>
      </c>
      <c r="E291" s="3">
        <v>36910</v>
      </c>
      <c r="F291" t="s">
        <v>82</v>
      </c>
      <c r="G291" s="8" t="s">
        <v>3</v>
      </c>
      <c r="H291" s="5">
        <v>50</v>
      </c>
      <c r="I291" s="7">
        <v>18750</v>
      </c>
    </row>
    <row r="292" spans="1:9" outlineLevel="2" x14ac:dyDescent="0.25">
      <c r="A292">
        <v>501474.1</v>
      </c>
      <c r="B292">
        <v>66819</v>
      </c>
      <c r="C292" t="s">
        <v>8</v>
      </c>
      <c r="D292" t="s">
        <v>14</v>
      </c>
      <c r="E292" s="3">
        <v>36910</v>
      </c>
      <c r="F292" t="s">
        <v>39</v>
      </c>
      <c r="G292" s="8" t="s">
        <v>3</v>
      </c>
      <c r="H292" s="5">
        <v>185</v>
      </c>
      <c r="I292" s="7">
        <v>68950</v>
      </c>
    </row>
    <row r="293" spans="1:9" outlineLevel="1" x14ac:dyDescent="0.25">
      <c r="G293" s="1" t="s">
        <v>60</v>
      </c>
      <c r="H293" s="5">
        <f>SUBTOTAL(9,H280:H292)</f>
        <v>3043</v>
      </c>
      <c r="I293" s="7">
        <f>SUBTOTAL(9,I280:I292)</f>
        <v>1093422.860168457</v>
      </c>
    </row>
    <row r="294" spans="1:9" outlineLevel="2" x14ac:dyDescent="0.25">
      <c r="A294">
        <v>500660.1</v>
      </c>
      <c r="B294">
        <v>66819</v>
      </c>
      <c r="C294" t="s">
        <v>0</v>
      </c>
      <c r="D294" t="s">
        <v>11</v>
      </c>
      <c r="E294" s="3">
        <v>36910</v>
      </c>
      <c r="F294" t="s">
        <v>5</v>
      </c>
      <c r="G294" s="8" t="s">
        <v>18</v>
      </c>
      <c r="H294" s="5">
        <v>-110</v>
      </c>
      <c r="I294" s="7">
        <v>-30250</v>
      </c>
    </row>
    <row r="295" spans="1:9" outlineLevel="2" x14ac:dyDescent="0.25">
      <c r="A295">
        <v>500675.1</v>
      </c>
      <c r="B295">
        <v>66819</v>
      </c>
      <c r="C295" t="s">
        <v>0</v>
      </c>
      <c r="D295" t="s">
        <v>9</v>
      </c>
      <c r="E295" s="3">
        <v>36910</v>
      </c>
      <c r="F295" t="s">
        <v>5</v>
      </c>
      <c r="G295" s="8" t="s">
        <v>18</v>
      </c>
      <c r="H295" s="5">
        <v>-250</v>
      </c>
      <c r="I295" s="7">
        <v>-77750</v>
      </c>
    </row>
    <row r="296" spans="1:9" outlineLevel="2" x14ac:dyDescent="0.25">
      <c r="A296">
        <v>500747.1</v>
      </c>
      <c r="B296">
        <v>66819</v>
      </c>
      <c r="C296" t="s">
        <v>0</v>
      </c>
      <c r="D296" t="s">
        <v>25</v>
      </c>
      <c r="E296" s="3">
        <v>36910</v>
      </c>
      <c r="F296" t="s">
        <v>2</v>
      </c>
      <c r="G296" s="8" t="s">
        <v>18</v>
      </c>
      <c r="H296" s="5">
        <v>-2</v>
      </c>
      <c r="I296" s="7">
        <v>-390</v>
      </c>
    </row>
    <row r="297" spans="1:9" outlineLevel="2" x14ac:dyDescent="0.25">
      <c r="A297">
        <v>500778.1</v>
      </c>
      <c r="B297">
        <v>66819</v>
      </c>
      <c r="C297" t="s">
        <v>0</v>
      </c>
      <c r="D297" t="s">
        <v>9</v>
      </c>
      <c r="E297" s="3">
        <v>36910</v>
      </c>
      <c r="F297" t="s">
        <v>28</v>
      </c>
      <c r="G297" s="8" t="s">
        <v>18</v>
      </c>
      <c r="H297" s="5">
        <v>-46</v>
      </c>
      <c r="I297" s="7">
        <v>-12174.360168457</v>
      </c>
    </row>
    <row r="298" spans="1:9" outlineLevel="2" x14ac:dyDescent="0.25">
      <c r="A298">
        <v>500822.1</v>
      </c>
      <c r="B298">
        <v>66819</v>
      </c>
      <c r="C298" t="s">
        <v>8</v>
      </c>
      <c r="D298" t="s">
        <v>33</v>
      </c>
      <c r="E298" s="3">
        <v>36910</v>
      </c>
      <c r="F298" t="s">
        <v>10</v>
      </c>
      <c r="G298" s="8" t="s">
        <v>18</v>
      </c>
      <c r="H298" s="5">
        <v>-125</v>
      </c>
      <c r="I298" s="7">
        <v>-43625</v>
      </c>
    </row>
    <row r="299" spans="1:9" outlineLevel="2" x14ac:dyDescent="0.25">
      <c r="A299">
        <v>501351.1</v>
      </c>
      <c r="B299">
        <v>66819</v>
      </c>
      <c r="C299" t="s">
        <v>0</v>
      </c>
      <c r="D299" t="s">
        <v>30</v>
      </c>
      <c r="E299" s="3">
        <v>36910</v>
      </c>
      <c r="F299" t="s">
        <v>29</v>
      </c>
      <c r="G299" s="8" t="s">
        <v>18</v>
      </c>
    </row>
    <row r="300" spans="1:9" outlineLevel="2" x14ac:dyDescent="0.25">
      <c r="A300">
        <v>501360.1</v>
      </c>
      <c r="B300">
        <v>66819</v>
      </c>
      <c r="C300" t="s">
        <v>8</v>
      </c>
      <c r="D300" t="s">
        <v>19</v>
      </c>
      <c r="E300" s="3">
        <v>36910</v>
      </c>
      <c r="F300" t="s">
        <v>10</v>
      </c>
      <c r="G300" s="8" t="s">
        <v>18</v>
      </c>
      <c r="H300" s="5">
        <v>-315</v>
      </c>
      <c r="I300" s="7">
        <v>-128375</v>
      </c>
    </row>
    <row r="301" spans="1:9" outlineLevel="2" x14ac:dyDescent="0.25">
      <c r="A301">
        <v>501431.1</v>
      </c>
      <c r="B301">
        <v>66819</v>
      </c>
      <c r="C301" t="s">
        <v>8</v>
      </c>
      <c r="D301" t="s">
        <v>33</v>
      </c>
      <c r="E301" s="3">
        <v>36910</v>
      </c>
      <c r="F301" t="s">
        <v>10</v>
      </c>
      <c r="G301" s="8" t="s">
        <v>18</v>
      </c>
      <c r="H301" s="5">
        <v>-1760</v>
      </c>
      <c r="I301" s="7">
        <v>-768250</v>
      </c>
    </row>
    <row r="302" spans="1:9" outlineLevel="2" x14ac:dyDescent="0.25">
      <c r="A302">
        <v>501435.1</v>
      </c>
      <c r="B302">
        <v>66819</v>
      </c>
      <c r="C302" t="s">
        <v>8</v>
      </c>
      <c r="D302" t="s">
        <v>19</v>
      </c>
      <c r="E302" s="3">
        <v>36910</v>
      </c>
      <c r="F302" t="s">
        <v>10</v>
      </c>
      <c r="G302" s="8" t="s">
        <v>18</v>
      </c>
      <c r="H302" s="5">
        <v>-75</v>
      </c>
      <c r="I302" s="7">
        <v>-32625</v>
      </c>
    </row>
    <row r="303" spans="1:9" outlineLevel="2" x14ac:dyDescent="0.25">
      <c r="A303">
        <v>501470.1</v>
      </c>
      <c r="B303">
        <v>66819</v>
      </c>
      <c r="C303" t="s">
        <v>8</v>
      </c>
      <c r="D303" t="s">
        <v>19</v>
      </c>
      <c r="E303" s="3">
        <v>36910</v>
      </c>
      <c r="F303" t="s">
        <v>10</v>
      </c>
      <c r="G303" s="8" t="s">
        <v>18</v>
      </c>
      <c r="H303" s="5">
        <v>-360</v>
      </c>
      <c r="I303" s="7">
        <v>-151600</v>
      </c>
    </row>
    <row r="304" spans="1:9" outlineLevel="2" x14ac:dyDescent="0.25">
      <c r="A304">
        <v>501495.1</v>
      </c>
      <c r="B304">
        <v>66819</v>
      </c>
      <c r="C304" t="s">
        <v>0</v>
      </c>
      <c r="D304" t="s">
        <v>34</v>
      </c>
      <c r="E304" s="3">
        <v>36910</v>
      </c>
      <c r="F304" t="s">
        <v>83</v>
      </c>
      <c r="G304" s="8" t="s">
        <v>18</v>
      </c>
      <c r="H304" s="5">
        <v>-39</v>
      </c>
      <c r="I304" s="7">
        <v>-13455</v>
      </c>
    </row>
    <row r="305" spans="1:9" outlineLevel="1" x14ac:dyDescent="0.25">
      <c r="G305" s="1" t="s">
        <v>61</v>
      </c>
      <c r="H305" s="5">
        <f>SUBTOTAL(9,H294:H304)</f>
        <v>-3082</v>
      </c>
      <c r="I305" s="7">
        <f>SUBTOTAL(9,I294:I304)</f>
        <v>-1258494.360168457</v>
      </c>
    </row>
    <row r="306" spans="1:9" outlineLevel="2" x14ac:dyDescent="0.25">
      <c r="A306">
        <v>501501.1</v>
      </c>
      <c r="B306">
        <v>66819</v>
      </c>
      <c r="C306" t="s">
        <v>0</v>
      </c>
      <c r="D306" t="s">
        <v>4</v>
      </c>
      <c r="E306" s="3">
        <v>36911</v>
      </c>
      <c r="F306" t="s">
        <v>5</v>
      </c>
      <c r="G306" s="8" t="s">
        <v>3</v>
      </c>
      <c r="H306" s="5">
        <v>1030</v>
      </c>
      <c r="I306" s="7">
        <v>319250</v>
      </c>
    </row>
    <row r="307" spans="1:9" outlineLevel="2" x14ac:dyDescent="0.25">
      <c r="A307">
        <v>501504.1</v>
      </c>
      <c r="B307">
        <v>66819</v>
      </c>
      <c r="C307" t="s">
        <v>8</v>
      </c>
      <c r="D307" t="s">
        <v>11</v>
      </c>
      <c r="E307" s="3">
        <v>36911</v>
      </c>
      <c r="F307" t="s">
        <v>10</v>
      </c>
      <c r="G307" s="8" t="s">
        <v>3</v>
      </c>
      <c r="H307" s="5">
        <v>915</v>
      </c>
      <c r="I307" s="7">
        <v>321125</v>
      </c>
    </row>
    <row r="308" spans="1:9" outlineLevel="2" x14ac:dyDescent="0.25">
      <c r="A308">
        <v>501508.1</v>
      </c>
      <c r="B308">
        <v>66819</v>
      </c>
      <c r="C308" t="s">
        <v>0</v>
      </c>
      <c r="D308" t="s">
        <v>1</v>
      </c>
      <c r="E308" s="3">
        <v>36911</v>
      </c>
      <c r="F308" t="s">
        <v>2</v>
      </c>
      <c r="G308" s="8" t="s">
        <v>3</v>
      </c>
      <c r="H308" s="5">
        <v>48</v>
      </c>
      <c r="I308" s="7">
        <v>13771.680175781201</v>
      </c>
    </row>
    <row r="309" spans="1:9" outlineLevel="2" x14ac:dyDescent="0.25">
      <c r="A309">
        <v>501509.1</v>
      </c>
      <c r="B309">
        <v>66819</v>
      </c>
      <c r="C309" t="s">
        <v>0</v>
      </c>
      <c r="D309" t="s">
        <v>25</v>
      </c>
      <c r="E309" s="3">
        <v>36911</v>
      </c>
      <c r="F309" t="s">
        <v>2</v>
      </c>
      <c r="G309" s="8" t="s">
        <v>3</v>
      </c>
      <c r="H309" s="5">
        <v>0</v>
      </c>
      <c r="I309" s="7">
        <v>0</v>
      </c>
    </row>
    <row r="310" spans="1:9" outlineLevel="2" x14ac:dyDescent="0.25">
      <c r="A310">
        <v>501515.1</v>
      </c>
      <c r="B310">
        <v>66819</v>
      </c>
      <c r="C310" t="s">
        <v>8</v>
      </c>
      <c r="D310" t="s">
        <v>40</v>
      </c>
      <c r="E310" s="3">
        <v>36911</v>
      </c>
      <c r="F310" t="s">
        <v>10</v>
      </c>
      <c r="G310" s="8" t="s">
        <v>3</v>
      </c>
      <c r="H310" s="5">
        <v>70</v>
      </c>
      <c r="I310" s="7">
        <v>23250</v>
      </c>
    </row>
    <row r="311" spans="1:9" outlineLevel="2" x14ac:dyDescent="0.25">
      <c r="A311">
        <v>501530.1</v>
      </c>
      <c r="B311">
        <v>66819</v>
      </c>
      <c r="C311" t="s">
        <v>0</v>
      </c>
      <c r="D311" t="s">
        <v>4</v>
      </c>
      <c r="E311" s="3">
        <v>36911</v>
      </c>
      <c r="F311" t="s">
        <v>5</v>
      </c>
      <c r="G311" s="8" t="s">
        <v>3</v>
      </c>
      <c r="H311" s="5">
        <v>10</v>
      </c>
      <c r="I311" s="7">
        <v>3240</v>
      </c>
    </row>
    <row r="312" spans="1:9" outlineLevel="2" x14ac:dyDescent="0.25">
      <c r="A312">
        <v>501532.1</v>
      </c>
      <c r="B312">
        <v>66819</v>
      </c>
      <c r="C312" t="s">
        <v>0</v>
      </c>
      <c r="D312" t="s">
        <v>24</v>
      </c>
      <c r="E312" s="3">
        <v>36911</v>
      </c>
      <c r="F312" t="s">
        <v>5</v>
      </c>
      <c r="G312" s="8" t="s">
        <v>3</v>
      </c>
      <c r="H312" s="5">
        <v>142</v>
      </c>
      <c r="I312" s="7">
        <v>55550</v>
      </c>
    </row>
    <row r="313" spans="1:9" outlineLevel="2" x14ac:dyDescent="0.25">
      <c r="A313">
        <v>501536.1</v>
      </c>
      <c r="B313">
        <v>66819</v>
      </c>
      <c r="C313" t="s">
        <v>8</v>
      </c>
      <c r="D313" t="s">
        <v>6</v>
      </c>
      <c r="E313" s="3">
        <v>36911</v>
      </c>
      <c r="F313" t="s">
        <v>10</v>
      </c>
      <c r="G313" s="8" t="s">
        <v>3</v>
      </c>
      <c r="H313" s="5">
        <v>246</v>
      </c>
      <c r="I313" s="7">
        <v>104550</v>
      </c>
    </row>
    <row r="314" spans="1:9" outlineLevel="2" x14ac:dyDescent="0.25">
      <c r="A314">
        <v>501547.1</v>
      </c>
      <c r="B314">
        <v>66819</v>
      </c>
      <c r="C314" t="s">
        <v>8</v>
      </c>
      <c r="D314" t="s">
        <v>14</v>
      </c>
      <c r="E314" s="3">
        <v>36911</v>
      </c>
      <c r="F314" t="s">
        <v>39</v>
      </c>
      <c r="G314" s="8" t="s">
        <v>3</v>
      </c>
      <c r="H314" s="5">
        <v>125</v>
      </c>
      <c r="I314" s="7">
        <v>41000</v>
      </c>
    </row>
    <row r="315" spans="1:9" outlineLevel="1" x14ac:dyDescent="0.25">
      <c r="G315" s="1" t="s">
        <v>60</v>
      </c>
      <c r="H315" s="5">
        <f>SUBTOTAL(9,H306:H314)</f>
        <v>2586</v>
      </c>
      <c r="I315" s="7">
        <f>SUBTOTAL(9,I306:I314)</f>
        <v>881736.68017578125</v>
      </c>
    </row>
    <row r="316" spans="1:9" outlineLevel="2" x14ac:dyDescent="0.25">
      <c r="A316">
        <v>501503.1</v>
      </c>
      <c r="B316">
        <v>66819</v>
      </c>
      <c r="C316" t="s">
        <v>8</v>
      </c>
      <c r="D316" t="s">
        <v>33</v>
      </c>
      <c r="E316" s="3">
        <v>36911</v>
      </c>
      <c r="F316" t="s">
        <v>10</v>
      </c>
      <c r="G316" s="8" t="s">
        <v>18</v>
      </c>
      <c r="H316" s="5">
        <v>-2503</v>
      </c>
      <c r="I316" s="7">
        <v>-1035735</v>
      </c>
    </row>
    <row r="317" spans="1:9" outlineLevel="2" x14ac:dyDescent="0.25">
      <c r="A317">
        <v>501510.1</v>
      </c>
      <c r="B317">
        <v>66819</v>
      </c>
      <c r="C317" t="s">
        <v>0</v>
      </c>
      <c r="D317" t="s">
        <v>21</v>
      </c>
      <c r="E317" s="3">
        <v>36911</v>
      </c>
      <c r="F317" t="s">
        <v>17</v>
      </c>
      <c r="G317" s="8" t="s">
        <v>18</v>
      </c>
      <c r="H317" s="5">
        <v>-48</v>
      </c>
      <c r="I317" s="7">
        <v>-14160</v>
      </c>
    </row>
    <row r="318" spans="1:9" outlineLevel="2" x14ac:dyDescent="0.25">
      <c r="A318">
        <v>501514.1</v>
      </c>
      <c r="B318">
        <v>66819</v>
      </c>
      <c r="C318" t="s">
        <v>0</v>
      </c>
      <c r="D318" t="s">
        <v>21</v>
      </c>
      <c r="E318" s="3">
        <v>36911</v>
      </c>
      <c r="F318" t="s">
        <v>83</v>
      </c>
      <c r="G318" s="8" t="s">
        <v>18</v>
      </c>
      <c r="H318" s="5">
        <v>-72</v>
      </c>
      <c r="I318" s="7">
        <v>-21240</v>
      </c>
    </row>
    <row r="319" spans="1:9" outlineLevel="2" x14ac:dyDescent="0.25">
      <c r="A319">
        <v>501531.1</v>
      </c>
      <c r="B319">
        <v>66819</v>
      </c>
      <c r="C319" t="s">
        <v>0</v>
      </c>
      <c r="D319" t="s">
        <v>21</v>
      </c>
      <c r="E319" s="3">
        <v>36911</v>
      </c>
      <c r="F319" t="s">
        <v>5</v>
      </c>
      <c r="G319" s="8" t="s">
        <v>18</v>
      </c>
      <c r="H319" s="5">
        <v>-10</v>
      </c>
      <c r="I319" s="7">
        <v>-3250</v>
      </c>
    </row>
    <row r="320" spans="1:9" outlineLevel="1" x14ac:dyDescent="0.25">
      <c r="G320" s="1" t="s">
        <v>61</v>
      </c>
      <c r="H320" s="5">
        <f>SUBTOTAL(9,H316:H319)</f>
        <v>-2633</v>
      </c>
      <c r="I320" s="7">
        <f>SUBTOTAL(9,I316:I319)</f>
        <v>-1074385</v>
      </c>
    </row>
    <row r="321" spans="1:9" outlineLevel="2" x14ac:dyDescent="0.25">
      <c r="A321">
        <v>501559.1</v>
      </c>
      <c r="B321">
        <v>66819</v>
      </c>
      <c r="C321" t="s">
        <v>0</v>
      </c>
      <c r="D321" t="s">
        <v>1</v>
      </c>
      <c r="E321" s="3">
        <v>36912</v>
      </c>
      <c r="F321" t="s">
        <v>2</v>
      </c>
      <c r="G321" s="8" t="s">
        <v>3</v>
      </c>
      <c r="H321" s="5">
        <v>48</v>
      </c>
      <c r="I321" s="7">
        <v>11611.680175781201</v>
      </c>
    </row>
    <row r="322" spans="1:9" outlineLevel="2" x14ac:dyDescent="0.25">
      <c r="A322">
        <v>501568.1</v>
      </c>
      <c r="B322">
        <v>66819</v>
      </c>
      <c r="C322" t="s">
        <v>8</v>
      </c>
      <c r="D322" t="s">
        <v>14</v>
      </c>
      <c r="E322" s="3">
        <v>36912</v>
      </c>
      <c r="F322" t="s">
        <v>39</v>
      </c>
      <c r="G322" s="8" t="s">
        <v>3</v>
      </c>
      <c r="H322" s="5">
        <v>575</v>
      </c>
      <c r="I322" s="7">
        <v>207105</v>
      </c>
    </row>
    <row r="323" spans="1:9" outlineLevel="2" x14ac:dyDescent="0.25">
      <c r="A323">
        <v>501570.1</v>
      </c>
      <c r="B323">
        <v>66819</v>
      </c>
      <c r="C323" t="s">
        <v>0</v>
      </c>
      <c r="D323" t="s">
        <v>4</v>
      </c>
      <c r="E323" s="3">
        <v>36912</v>
      </c>
      <c r="F323" t="s">
        <v>5</v>
      </c>
      <c r="G323" s="8" t="s">
        <v>3</v>
      </c>
      <c r="H323" s="5">
        <v>385</v>
      </c>
      <c r="I323" s="7">
        <v>126000</v>
      </c>
    </row>
    <row r="324" spans="1:9" outlineLevel="2" x14ac:dyDescent="0.25">
      <c r="A324">
        <v>501578.1</v>
      </c>
      <c r="B324">
        <v>66819</v>
      </c>
      <c r="C324" t="s">
        <v>0</v>
      </c>
      <c r="D324" t="s">
        <v>24</v>
      </c>
      <c r="E324" s="3">
        <v>36912</v>
      </c>
      <c r="F324" t="s">
        <v>5</v>
      </c>
      <c r="G324" s="8" t="s">
        <v>3</v>
      </c>
      <c r="H324" s="5">
        <v>250</v>
      </c>
      <c r="I324" s="7">
        <v>104375</v>
      </c>
    </row>
    <row r="325" spans="1:9" outlineLevel="2" x14ac:dyDescent="0.25">
      <c r="A325">
        <v>501581.1</v>
      </c>
      <c r="B325">
        <v>66819</v>
      </c>
      <c r="C325" t="s">
        <v>8</v>
      </c>
      <c r="D325" t="s">
        <v>40</v>
      </c>
      <c r="E325" s="3">
        <v>36912</v>
      </c>
      <c r="F325" t="s">
        <v>10</v>
      </c>
      <c r="G325" s="8" t="s">
        <v>3</v>
      </c>
      <c r="H325" s="5">
        <v>25</v>
      </c>
      <c r="I325" s="7">
        <v>8750</v>
      </c>
    </row>
    <row r="326" spans="1:9" outlineLevel="2" x14ac:dyDescent="0.25">
      <c r="A326">
        <v>501622.1</v>
      </c>
      <c r="B326">
        <v>66819</v>
      </c>
      <c r="C326" t="s">
        <v>0</v>
      </c>
      <c r="D326" t="s">
        <v>24</v>
      </c>
      <c r="E326" s="3">
        <v>36912</v>
      </c>
      <c r="F326" t="s">
        <v>5</v>
      </c>
      <c r="G326" s="8" t="s">
        <v>3</v>
      </c>
      <c r="H326" s="5">
        <v>340</v>
      </c>
      <c r="I326" s="7">
        <v>130250</v>
      </c>
    </row>
    <row r="327" spans="1:9" outlineLevel="2" x14ac:dyDescent="0.25">
      <c r="A327">
        <v>501623.1</v>
      </c>
      <c r="B327">
        <v>66819</v>
      </c>
      <c r="C327" t="s">
        <v>8</v>
      </c>
      <c r="D327" t="s">
        <v>11</v>
      </c>
      <c r="E327" s="3">
        <v>36912</v>
      </c>
      <c r="F327" t="s">
        <v>10</v>
      </c>
      <c r="G327" s="8" t="s">
        <v>3</v>
      </c>
      <c r="H327" s="5">
        <v>400</v>
      </c>
      <c r="I327" s="7">
        <v>142500</v>
      </c>
    </row>
    <row r="328" spans="1:9" outlineLevel="2" x14ac:dyDescent="0.25">
      <c r="A328">
        <v>501624.1</v>
      </c>
      <c r="B328">
        <v>66819</v>
      </c>
      <c r="C328" t="s">
        <v>8</v>
      </c>
      <c r="D328" t="s">
        <v>12</v>
      </c>
      <c r="E328" s="3">
        <v>36912</v>
      </c>
      <c r="F328" t="s">
        <v>10</v>
      </c>
      <c r="G328" s="8" t="s">
        <v>3</v>
      </c>
      <c r="H328" s="5">
        <v>550</v>
      </c>
      <c r="I328" s="7">
        <v>213125</v>
      </c>
    </row>
    <row r="329" spans="1:9" outlineLevel="1" x14ac:dyDescent="0.25">
      <c r="G329" s="1" t="s">
        <v>60</v>
      </c>
      <c r="H329" s="5">
        <f>SUBTOTAL(9,H321:H328)</f>
        <v>2573</v>
      </c>
      <c r="I329" s="7">
        <f>SUBTOTAL(9,I321:I328)</f>
        <v>943716.68017578125</v>
      </c>
    </row>
    <row r="330" spans="1:9" outlineLevel="2" x14ac:dyDescent="0.25">
      <c r="A330">
        <v>501560.1</v>
      </c>
      <c r="B330">
        <v>66819</v>
      </c>
      <c r="C330" t="s">
        <v>0</v>
      </c>
      <c r="D330" t="s">
        <v>21</v>
      </c>
      <c r="E330" s="3">
        <v>36912</v>
      </c>
      <c r="F330" t="s">
        <v>17</v>
      </c>
      <c r="G330" s="8" t="s">
        <v>18</v>
      </c>
      <c r="H330" s="5">
        <v>-48</v>
      </c>
      <c r="I330" s="7">
        <v>-12000</v>
      </c>
    </row>
    <row r="331" spans="1:9" outlineLevel="2" x14ac:dyDescent="0.25">
      <c r="A331">
        <v>501563.1</v>
      </c>
      <c r="B331">
        <v>66819</v>
      </c>
      <c r="C331" t="s">
        <v>0</v>
      </c>
      <c r="D331" t="s">
        <v>21</v>
      </c>
      <c r="E331" s="3">
        <v>36912</v>
      </c>
      <c r="F331" t="s">
        <v>5</v>
      </c>
      <c r="G331" s="8" t="s">
        <v>18</v>
      </c>
      <c r="H331" s="5">
        <v>-72</v>
      </c>
      <c r="I331" s="7">
        <v>-18000</v>
      </c>
    </row>
    <row r="332" spans="1:9" outlineLevel="2" x14ac:dyDescent="0.25">
      <c r="A332">
        <v>501569.1</v>
      </c>
      <c r="B332">
        <v>66819</v>
      </c>
      <c r="C332" t="s">
        <v>8</v>
      </c>
      <c r="D332" t="s">
        <v>33</v>
      </c>
      <c r="E332" s="3">
        <v>36912</v>
      </c>
      <c r="F332" t="s">
        <v>10</v>
      </c>
      <c r="G332" s="8" t="s">
        <v>18</v>
      </c>
      <c r="H332" s="5">
        <v>-2525</v>
      </c>
      <c r="I332" s="7">
        <v>-1063000</v>
      </c>
    </row>
    <row r="333" spans="1:9" outlineLevel="1" x14ac:dyDescent="0.25">
      <c r="G333" s="1" t="s">
        <v>61</v>
      </c>
      <c r="H333" s="5">
        <f>SUBTOTAL(9,H330:H332)</f>
        <v>-2645</v>
      </c>
      <c r="I333" s="7">
        <f>SUBTOTAL(9,I330:I332)</f>
        <v>-1093000</v>
      </c>
    </row>
    <row r="334" spans="1:9" outlineLevel="2" x14ac:dyDescent="0.25">
      <c r="A334">
        <v>501625.1</v>
      </c>
      <c r="B334">
        <v>66819</v>
      </c>
      <c r="C334" t="s">
        <v>8</v>
      </c>
      <c r="D334" t="s">
        <v>11</v>
      </c>
      <c r="E334" s="3">
        <v>36913</v>
      </c>
      <c r="F334" t="s">
        <v>10</v>
      </c>
      <c r="G334" s="8" t="s">
        <v>3</v>
      </c>
      <c r="H334" s="5">
        <v>5805</v>
      </c>
      <c r="I334" s="7">
        <v>2233875</v>
      </c>
    </row>
    <row r="335" spans="1:9" outlineLevel="2" x14ac:dyDescent="0.25">
      <c r="A335">
        <v>501626.1</v>
      </c>
      <c r="B335">
        <v>66819</v>
      </c>
      <c r="C335" t="s">
        <v>8</v>
      </c>
      <c r="D335" t="s">
        <v>14</v>
      </c>
      <c r="E335" s="3">
        <v>36913</v>
      </c>
      <c r="F335" t="s">
        <v>39</v>
      </c>
      <c r="G335" s="8" t="s">
        <v>3</v>
      </c>
      <c r="H335" s="5">
        <v>410</v>
      </c>
      <c r="I335" s="7">
        <v>161900</v>
      </c>
    </row>
    <row r="336" spans="1:9" outlineLevel="2" x14ac:dyDescent="0.25">
      <c r="A336">
        <v>501627.1</v>
      </c>
      <c r="B336">
        <v>66819</v>
      </c>
      <c r="C336" t="s">
        <v>8</v>
      </c>
      <c r="D336" t="s">
        <v>12</v>
      </c>
      <c r="E336" s="3">
        <v>36913</v>
      </c>
      <c r="F336" t="s">
        <v>10</v>
      </c>
      <c r="G336" s="8" t="s">
        <v>3</v>
      </c>
      <c r="H336" s="5">
        <v>2365</v>
      </c>
      <c r="I336" s="7">
        <v>1000650</v>
      </c>
    </row>
    <row r="337" spans="1:9" outlineLevel="2" x14ac:dyDescent="0.25">
      <c r="A337">
        <v>501628.1</v>
      </c>
      <c r="B337">
        <v>66819</v>
      </c>
      <c r="C337" t="s">
        <v>0</v>
      </c>
      <c r="D337" t="s">
        <v>24</v>
      </c>
      <c r="E337" s="3">
        <v>36913</v>
      </c>
      <c r="F337" t="s">
        <v>5</v>
      </c>
      <c r="G337" s="8" t="s">
        <v>3</v>
      </c>
      <c r="H337" s="5">
        <v>335</v>
      </c>
      <c r="I337" s="7">
        <v>130450</v>
      </c>
    </row>
    <row r="338" spans="1:9" outlineLevel="2" x14ac:dyDescent="0.25">
      <c r="A338">
        <v>501630.1</v>
      </c>
      <c r="B338">
        <v>66819</v>
      </c>
      <c r="C338" t="s">
        <v>0</v>
      </c>
      <c r="D338" t="s">
        <v>4</v>
      </c>
      <c r="E338" s="3">
        <v>36913</v>
      </c>
      <c r="F338" t="s">
        <v>5</v>
      </c>
      <c r="G338" s="8" t="s">
        <v>3</v>
      </c>
      <c r="H338" s="5">
        <v>805</v>
      </c>
      <c r="I338" s="7">
        <v>273750</v>
      </c>
    </row>
    <row r="339" spans="1:9" outlineLevel="2" x14ac:dyDescent="0.25">
      <c r="A339">
        <v>501638.1</v>
      </c>
      <c r="B339">
        <v>66819</v>
      </c>
      <c r="C339" t="s">
        <v>0</v>
      </c>
      <c r="D339" t="s">
        <v>4</v>
      </c>
      <c r="E339" s="3">
        <v>36913</v>
      </c>
      <c r="F339" t="s">
        <v>5</v>
      </c>
      <c r="G339" s="8" t="s">
        <v>3</v>
      </c>
      <c r="H339" s="5">
        <v>85</v>
      </c>
      <c r="I339" s="7">
        <v>22430</v>
      </c>
    </row>
    <row r="340" spans="1:9" outlineLevel="2" x14ac:dyDescent="0.25">
      <c r="A340">
        <v>501641.1</v>
      </c>
      <c r="B340">
        <v>66819</v>
      </c>
      <c r="C340" t="s">
        <v>0</v>
      </c>
      <c r="D340" t="s">
        <v>4</v>
      </c>
      <c r="E340" s="3">
        <v>36913</v>
      </c>
      <c r="F340" t="s">
        <v>5</v>
      </c>
      <c r="G340" s="8" t="s">
        <v>3</v>
      </c>
      <c r="H340" s="5">
        <v>55</v>
      </c>
      <c r="I340" s="7">
        <v>13695</v>
      </c>
    </row>
    <row r="341" spans="1:9" outlineLevel="2" x14ac:dyDescent="0.25">
      <c r="A341">
        <v>501643.1</v>
      </c>
      <c r="B341">
        <v>66819</v>
      </c>
      <c r="C341" t="s">
        <v>0</v>
      </c>
      <c r="D341" t="s">
        <v>1</v>
      </c>
      <c r="E341" s="3">
        <v>36913</v>
      </c>
      <c r="F341" t="s">
        <v>2</v>
      </c>
      <c r="G341" s="8" t="s">
        <v>3</v>
      </c>
      <c r="H341" s="5">
        <v>48</v>
      </c>
      <c r="I341" s="7">
        <v>15391.680175781201</v>
      </c>
    </row>
    <row r="342" spans="1:9" outlineLevel="2" x14ac:dyDescent="0.25">
      <c r="A342">
        <v>501985.1</v>
      </c>
      <c r="B342">
        <v>66819</v>
      </c>
      <c r="C342" t="s">
        <v>8</v>
      </c>
      <c r="D342" t="s">
        <v>34</v>
      </c>
      <c r="E342" s="3">
        <v>36913</v>
      </c>
      <c r="F342" t="s">
        <v>10</v>
      </c>
      <c r="G342" s="8" t="s">
        <v>3</v>
      </c>
      <c r="H342" s="5">
        <v>265</v>
      </c>
      <c r="I342" s="7">
        <v>113950</v>
      </c>
    </row>
    <row r="343" spans="1:9" outlineLevel="2" x14ac:dyDescent="0.25">
      <c r="A343">
        <v>502464.1</v>
      </c>
      <c r="B343">
        <v>66819</v>
      </c>
      <c r="C343" t="s">
        <v>8</v>
      </c>
      <c r="D343" t="s">
        <v>40</v>
      </c>
      <c r="E343" s="3">
        <v>36913</v>
      </c>
      <c r="F343" t="s">
        <v>10</v>
      </c>
      <c r="G343" s="8" t="s">
        <v>3</v>
      </c>
      <c r="H343" s="5">
        <v>140</v>
      </c>
      <c r="I343" s="7">
        <v>59500</v>
      </c>
    </row>
    <row r="344" spans="1:9" outlineLevel="1" x14ac:dyDescent="0.25">
      <c r="G344" s="1" t="s">
        <v>60</v>
      </c>
      <c r="H344" s="5">
        <f>SUBTOTAL(9,H334:H343)</f>
        <v>10313</v>
      </c>
      <c r="I344" s="7">
        <f>SUBTOTAL(9,I334:I343)</f>
        <v>4025591.6801757813</v>
      </c>
    </row>
    <row r="345" spans="1:9" outlineLevel="2" x14ac:dyDescent="0.25">
      <c r="A345">
        <v>501631.1</v>
      </c>
      <c r="B345">
        <v>66819</v>
      </c>
      <c r="C345" t="s">
        <v>8</v>
      </c>
      <c r="D345" t="s">
        <v>33</v>
      </c>
      <c r="E345" s="3">
        <v>36913</v>
      </c>
      <c r="F345" t="s">
        <v>10</v>
      </c>
      <c r="G345" s="8" t="s">
        <v>18</v>
      </c>
      <c r="H345" s="5">
        <v>-10125</v>
      </c>
      <c r="I345" s="7">
        <v>-4498900</v>
      </c>
    </row>
    <row r="346" spans="1:9" outlineLevel="2" x14ac:dyDescent="0.25">
      <c r="A346">
        <v>501639.1</v>
      </c>
      <c r="B346">
        <v>66819</v>
      </c>
      <c r="C346" t="s">
        <v>0</v>
      </c>
      <c r="D346" t="s">
        <v>25</v>
      </c>
      <c r="E346" s="3">
        <v>36913</v>
      </c>
      <c r="F346" t="s">
        <v>5</v>
      </c>
      <c r="G346" s="8" t="s">
        <v>18</v>
      </c>
      <c r="H346" s="5">
        <v>-85</v>
      </c>
      <c r="I346" s="7">
        <v>-22650</v>
      </c>
    </row>
    <row r="347" spans="1:9" outlineLevel="2" x14ac:dyDescent="0.25">
      <c r="A347">
        <v>501642.1</v>
      </c>
      <c r="B347">
        <v>66819</v>
      </c>
      <c r="C347" t="s">
        <v>0</v>
      </c>
      <c r="D347" t="s">
        <v>34</v>
      </c>
      <c r="E347" s="3">
        <v>36913</v>
      </c>
      <c r="F347" t="s">
        <v>5</v>
      </c>
      <c r="G347" s="8" t="s">
        <v>18</v>
      </c>
      <c r="H347" s="5">
        <v>-55</v>
      </c>
      <c r="I347" s="7">
        <v>-13750</v>
      </c>
    </row>
    <row r="348" spans="1:9" outlineLevel="2" x14ac:dyDescent="0.25">
      <c r="A348">
        <v>501647.1</v>
      </c>
      <c r="B348">
        <v>66819</v>
      </c>
      <c r="C348" t="s">
        <v>8</v>
      </c>
      <c r="D348" t="s">
        <v>33</v>
      </c>
      <c r="E348" s="3">
        <v>36913</v>
      </c>
      <c r="F348" t="s">
        <v>10</v>
      </c>
      <c r="G348" s="8" t="s">
        <v>18</v>
      </c>
      <c r="H348" s="5">
        <v>-120</v>
      </c>
      <c r="I348" s="7">
        <v>-40500</v>
      </c>
    </row>
    <row r="349" spans="1:9" outlineLevel="1" x14ac:dyDescent="0.25">
      <c r="G349" s="1" t="s">
        <v>61</v>
      </c>
      <c r="H349" s="5">
        <f>SUBTOTAL(9,H345:H348)</f>
        <v>-10385</v>
      </c>
      <c r="I349" s="7">
        <f>SUBTOTAL(9,I345:I348)</f>
        <v>-4575800</v>
      </c>
    </row>
    <row r="350" spans="1:9" outlineLevel="2" x14ac:dyDescent="0.25">
      <c r="A350">
        <v>502490.1</v>
      </c>
      <c r="B350">
        <v>66819</v>
      </c>
      <c r="C350" t="s">
        <v>0</v>
      </c>
      <c r="D350" t="s">
        <v>1</v>
      </c>
      <c r="E350" s="3">
        <v>36914</v>
      </c>
      <c r="F350" t="s">
        <v>2</v>
      </c>
      <c r="G350" s="8" t="s">
        <v>3</v>
      </c>
      <c r="H350" s="5">
        <v>48</v>
      </c>
      <c r="I350" s="7">
        <v>12703.680175781201</v>
      </c>
    </row>
    <row r="351" spans="1:9" outlineLevel="2" x14ac:dyDescent="0.25">
      <c r="A351">
        <v>502494.1</v>
      </c>
      <c r="B351">
        <v>66819</v>
      </c>
      <c r="C351" t="s">
        <v>8</v>
      </c>
      <c r="D351" t="s">
        <v>6</v>
      </c>
      <c r="E351" s="3">
        <v>36914</v>
      </c>
      <c r="F351" t="s">
        <v>7</v>
      </c>
      <c r="G351" s="8" t="s">
        <v>3</v>
      </c>
      <c r="H351" s="5">
        <v>1930</v>
      </c>
      <c r="I351" s="7">
        <v>759100</v>
      </c>
    </row>
    <row r="352" spans="1:9" outlineLevel="2" x14ac:dyDescent="0.25">
      <c r="A352">
        <v>502494.1</v>
      </c>
      <c r="B352">
        <v>66819</v>
      </c>
      <c r="C352" t="s">
        <v>0</v>
      </c>
      <c r="D352" t="s">
        <v>6</v>
      </c>
      <c r="E352" s="3">
        <v>36914</v>
      </c>
      <c r="F352" t="s">
        <v>7</v>
      </c>
      <c r="G352" s="8" t="s">
        <v>3</v>
      </c>
      <c r="H352" s="5">
        <v>383</v>
      </c>
      <c r="I352" s="7">
        <v>126390</v>
      </c>
    </row>
    <row r="353" spans="1:9" outlineLevel="2" x14ac:dyDescent="0.25">
      <c r="A353">
        <v>502497.1</v>
      </c>
      <c r="B353">
        <v>66819</v>
      </c>
      <c r="C353" t="s">
        <v>8</v>
      </c>
      <c r="D353" t="s">
        <v>11</v>
      </c>
      <c r="E353" s="3">
        <v>36914</v>
      </c>
      <c r="F353" t="s">
        <v>10</v>
      </c>
      <c r="G353" s="8" t="s">
        <v>3</v>
      </c>
      <c r="H353" s="5">
        <v>450</v>
      </c>
      <c r="I353" s="7">
        <v>171500</v>
      </c>
    </row>
    <row r="354" spans="1:9" outlineLevel="2" x14ac:dyDescent="0.25">
      <c r="A354">
        <v>502502.1</v>
      </c>
      <c r="B354">
        <v>66819</v>
      </c>
      <c r="C354" t="s">
        <v>8</v>
      </c>
      <c r="D354" t="s">
        <v>12</v>
      </c>
      <c r="E354" s="3">
        <v>36914</v>
      </c>
      <c r="F354" t="s">
        <v>10</v>
      </c>
      <c r="G354" s="8" t="s">
        <v>3</v>
      </c>
      <c r="H354" s="5">
        <v>3020</v>
      </c>
      <c r="I354" s="7">
        <v>1253750</v>
      </c>
    </row>
    <row r="355" spans="1:9" outlineLevel="2" x14ac:dyDescent="0.25">
      <c r="A355">
        <v>502508.1</v>
      </c>
      <c r="B355">
        <v>66819</v>
      </c>
      <c r="C355" t="s">
        <v>0</v>
      </c>
      <c r="D355" t="s">
        <v>4</v>
      </c>
      <c r="E355" s="3">
        <v>36914</v>
      </c>
      <c r="F355" t="s">
        <v>5</v>
      </c>
      <c r="G355" s="8" t="s">
        <v>3</v>
      </c>
      <c r="H355" s="5">
        <v>495</v>
      </c>
      <c r="I355" s="7">
        <v>169250</v>
      </c>
    </row>
    <row r="356" spans="1:9" outlineLevel="2" x14ac:dyDescent="0.25">
      <c r="A356">
        <v>503318.1</v>
      </c>
      <c r="B356">
        <v>66819</v>
      </c>
      <c r="C356" t="s">
        <v>0</v>
      </c>
      <c r="D356" t="s">
        <v>4</v>
      </c>
      <c r="E356" s="3">
        <v>36914</v>
      </c>
      <c r="F356" t="s">
        <v>5</v>
      </c>
      <c r="G356" s="8" t="s">
        <v>3</v>
      </c>
      <c r="H356" s="5">
        <v>30</v>
      </c>
      <c r="I356" s="7">
        <v>8130</v>
      </c>
    </row>
    <row r="357" spans="1:9" outlineLevel="2" x14ac:dyDescent="0.25">
      <c r="A357">
        <v>503442.1</v>
      </c>
      <c r="B357">
        <v>66819</v>
      </c>
      <c r="C357" t="s">
        <v>8</v>
      </c>
      <c r="D357" t="s">
        <v>6</v>
      </c>
      <c r="E357" s="3">
        <v>36914</v>
      </c>
      <c r="F357" t="s">
        <v>10</v>
      </c>
      <c r="G357" s="8" t="s">
        <v>3</v>
      </c>
      <c r="H357" s="5">
        <v>86</v>
      </c>
      <c r="I357" s="7">
        <v>30530</v>
      </c>
    </row>
    <row r="358" spans="1:9" outlineLevel="2" x14ac:dyDescent="0.25">
      <c r="A358">
        <v>503544.1</v>
      </c>
      <c r="B358">
        <v>66819</v>
      </c>
      <c r="C358" t="s">
        <v>0</v>
      </c>
      <c r="D358" t="s">
        <v>4</v>
      </c>
      <c r="E358" s="3">
        <v>36914</v>
      </c>
      <c r="F358" t="s">
        <v>5</v>
      </c>
      <c r="G358" s="8" t="s">
        <v>3</v>
      </c>
      <c r="H358" s="5">
        <v>30</v>
      </c>
      <c r="I358" s="7">
        <v>9750</v>
      </c>
    </row>
    <row r="359" spans="1:9" outlineLevel="2" x14ac:dyDescent="0.25">
      <c r="A359">
        <v>503558.1</v>
      </c>
      <c r="B359">
        <v>66819</v>
      </c>
      <c r="C359" t="s">
        <v>8</v>
      </c>
      <c r="D359" t="s">
        <v>40</v>
      </c>
      <c r="E359" s="3">
        <v>36914</v>
      </c>
      <c r="F359" t="s">
        <v>10</v>
      </c>
      <c r="G359" s="8" t="s">
        <v>3</v>
      </c>
      <c r="H359" s="5">
        <v>245</v>
      </c>
      <c r="I359" s="7">
        <v>91875</v>
      </c>
    </row>
    <row r="360" spans="1:9" outlineLevel="2" x14ac:dyDescent="0.25">
      <c r="A360">
        <v>503579.1</v>
      </c>
      <c r="B360">
        <v>66819</v>
      </c>
      <c r="C360" t="s">
        <v>8</v>
      </c>
      <c r="D360" t="s">
        <v>34</v>
      </c>
      <c r="E360" s="3">
        <v>36914</v>
      </c>
      <c r="F360" t="s">
        <v>10</v>
      </c>
      <c r="G360" s="8" t="s">
        <v>3</v>
      </c>
      <c r="H360" s="5">
        <v>725</v>
      </c>
      <c r="I360" s="7">
        <v>290000</v>
      </c>
    </row>
    <row r="361" spans="1:9" outlineLevel="2" x14ac:dyDescent="0.25">
      <c r="A361">
        <v>503599.1</v>
      </c>
      <c r="B361">
        <v>66819</v>
      </c>
      <c r="C361" t="s">
        <v>0</v>
      </c>
      <c r="D361" t="s">
        <v>4</v>
      </c>
      <c r="E361" s="3">
        <v>36914</v>
      </c>
      <c r="F361" t="s">
        <v>5</v>
      </c>
      <c r="G361" s="8" t="s">
        <v>3</v>
      </c>
      <c r="H361" s="5">
        <v>35</v>
      </c>
      <c r="I361" s="7">
        <v>10815</v>
      </c>
    </row>
    <row r="362" spans="1:9" outlineLevel="1" x14ac:dyDescent="0.25">
      <c r="G362" s="1" t="s">
        <v>60</v>
      </c>
      <c r="H362" s="5">
        <f>SUBTOTAL(9,H350:H361)</f>
        <v>7477</v>
      </c>
      <c r="I362" s="7">
        <f>SUBTOTAL(9,I350:I361)</f>
        <v>2933793.6801757813</v>
      </c>
    </row>
    <row r="363" spans="1:9" outlineLevel="2" x14ac:dyDescent="0.25">
      <c r="A363">
        <v>502493.1</v>
      </c>
      <c r="B363">
        <v>66819</v>
      </c>
      <c r="C363" t="s">
        <v>0</v>
      </c>
      <c r="D363" t="s">
        <v>9</v>
      </c>
      <c r="E363" s="3">
        <v>36914</v>
      </c>
      <c r="F363" t="s">
        <v>28</v>
      </c>
      <c r="G363" s="8" t="s">
        <v>18</v>
      </c>
      <c r="H363" s="5">
        <v>-48</v>
      </c>
      <c r="I363" s="7">
        <v>-13200</v>
      </c>
    </row>
    <row r="364" spans="1:9" outlineLevel="2" x14ac:dyDescent="0.25">
      <c r="A364">
        <v>502496.1</v>
      </c>
      <c r="B364">
        <v>66819</v>
      </c>
      <c r="C364" t="s">
        <v>8</v>
      </c>
      <c r="D364" t="s">
        <v>33</v>
      </c>
      <c r="E364" s="3">
        <v>36914</v>
      </c>
      <c r="F364" t="s">
        <v>10</v>
      </c>
      <c r="G364" s="8" t="s">
        <v>18</v>
      </c>
      <c r="H364" s="5">
        <v>-2313</v>
      </c>
      <c r="I364" s="7">
        <v>-1044100</v>
      </c>
    </row>
    <row r="365" spans="1:9" outlineLevel="2" x14ac:dyDescent="0.25">
      <c r="A365">
        <v>502498.1</v>
      </c>
      <c r="B365">
        <v>66819</v>
      </c>
      <c r="C365" t="s">
        <v>8</v>
      </c>
      <c r="D365" t="s">
        <v>33</v>
      </c>
      <c r="E365" s="3">
        <v>36914</v>
      </c>
      <c r="F365" t="s">
        <v>10</v>
      </c>
      <c r="G365" s="8" t="s">
        <v>18</v>
      </c>
      <c r="H365" s="5">
        <v>-450</v>
      </c>
      <c r="I365" s="7">
        <v>-198000</v>
      </c>
    </row>
    <row r="366" spans="1:9" outlineLevel="2" x14ac:dyDescent="0.25">
      <c r="A366">
        <v>502503.1</v>
      </c>
      <c r="B366">
        <v>66819</v>
      </c>
      <c r="C366" t="s">
        <v>8</v>
      </c>
      <c r="D366" t="s">
        <v>33</v>
      </c>
      <c r="E366" s="3">
        <v>36914</v>
      </c>
      <c r="F366" t="s">
        <v>10</v>
      </c>
      <c r="G366" s="8" t="s">
        <v>18</v>
      </c>
      <c r="H366" s="5">
        <v>-3020</v>
      </c>
      <c r="I366" s="7">
        <v>-1372300</v>
      </c>
    </row>
    <row r="367" spans="1:9" outlineLevel="2" x14ac:dyDescent="0.25">
      <c r="A367">
        <v>502510.1</v>
      </c>
      <c r="B367">
        <v>66819</v>
      </c>
      <c r="C367" t="s">
        <v>8</v>
      </c>
      <c r="D367" t="s">
        <v>33</v>
      </c>
      <c r="E367" s="3">
        <v>36914</v>
      </c>
      <c r="F367" t="s">
        <v>10</v>
      </c>
      <c r="G367" s="8" t="s">
        <v>18</v>
      </c>
      <c r="H367" s="5">
        <v>-1220</v>
      </c>
      <c r="I367" s="7">
        <v>-543725</v>
      </c>
    </row>
    <row r="368" spans="1:9" outlineLevel="2" x14ac:dyDescent="0.25">
      <c r="A368">
        <v>503327.1</v>
      </c>
      <c r="B368">
        <v>66819</v>
      </c>
      <c r="C368" t="s">
        <v>0</v>
      </c>
      <c r="D368" t="s">
        <v>25</v>
      </c>
      <c r="E368" s="3">
        <v>36914</v>
      </c>
      <c r="F368" t="s">
        <v>17</v>
      </c>
      <c r="G368" s="8" t="s">
        <v>18</v>
      </c>
      <c r="H368" s="5">
        <v>-30</v>
      </c>
      <c r="I368" s="7">
        <v>-8250</v>
      </c>
    </row>
    <row r="369" spans="1:9" outlineLevel="2" x14ac:dyDescent="0.25">
      <c r="A369">
        <v>503447.1</v>
      </c>
      <c r="B369">
        <v>66819</v>
      </c>
      <c r="C369" t="s">
        <v>8</v>
      </c>
      <c r="D369" t="s">
        <v>19</v>
      </c>
      <c r="E369" s="3">
        <v>36914</v>
      </c>
      <c r="F369" t="s">
        <v>10</v>
      </c>
      <c r="G369" s="8" t="s">
        <v>18</v>
      </c>
      <c r="H369" s="5">
        <v>-86</v>
      </c>
      <c r="I369" s="7">
        <v>-35260</v>
      </c>
    </row>
    <row r="370" spans="1:9" outlineLevel="2" x14ac:dyDescent="0.25">
      <c r="A370">
        <v>503551.1</v>
      </c>
      <c r="B370">
        <v>66819</v>
      </c>
      <c r="C370" t="s">
        <v>8</v>
      </c>
      <c r="D370" t="s">
        <v>19</v>
      </c>
      <c r="E370" s="3">
        <v>36914</v>
      </c>
      <c r="F370" t="s">
        <v>10</v>
      </c>
      <c r="G370" s="8" t="s">
        <v>18</v>
      </c>
      <c r="H370" s="5">
        <v>-30</v>
      </c>
      <c r="I370" s="7">
        <v>-12300</v>
      </c>
    </row>
    <row r="371" spans="1:9" outlineLevel="2" x14ac:dyDescent="0.25">
      <c r="A371">
        <v>503559.1</v>
      </c>
      <c r="B371">
        <v>66819</v>
      </c>
      <c r="C371" t="s">
        <v>8</v>
      </c>
      <c r="D371" t="s">
        <v>19</v>
      </c>
      <c r="E371" s="3">
        <v>36914</v>
      </c>
      <c r="F371" t="s">
        <v>10</v>
      </c>
      <c r="G371" s="8" t="s">
        <v>18</v>
      </c>
      <c r="H371" s="5">
        <v>-245</v>
      </c>
      <c r="I371" s="7">
        <v>-100450</v>
      </c>
    </row>
    <row r="372" spans="1:9" outlineLevel="2" x14ac:dyDescent="0.25">
      <c r="A372">
        <v>503601.1</v>
      </c>
      <c r="B372">
        <v>66819</v>
      </c>
      <c r="C372" t="s">
        <v>0</v>
      </c>
      <c r="D372" t="s">
        <v>9</v>
      </c>
      <c r="E372" s="3">
        <v>36914</v>
      </c>
      <c r="F372" t="s">
        <v>5</v>
      </c>
      <c r="G372" s="8" t="s">
        <v>18</v>
      </c>
      <c r="H372" s="5">
        <v>-35</v>
      </c>
      <c r="I372" s="7">
        <v>-10850</v>
      </c>
    </row>
    <row r="373" spans="1:9" outlineLevel="1" x14ac:dyDescent="0.25">
      <c r="G373" s="1" t="s">
        <v>61</v>
      </c>
      <c r="H373" s="5">
        <f>SUBTOTAL(9,H363:H372)</f>
        <v>-7477</v>
      </c>
      <c r="I373" s="7">
        <f>SUBTOTAL(9,I363:I372)</f>
        <v>-3338435</v>
      </c>
    </row>
    <row r="374" spans="1:9" outlineLevel="2" x14ac:dyDescent="0.25">
      <c r="A374">
        <v>503580.1</v>
      </c>
      <c r="B374">
        <v>66819</v>
      </c>
      <c r="C374" t="s">
        <v>8</v>
      </c>
      <c r="D374" t="s">
        <v>11</v>
      </c>
      <c r="E374" s="3">
        <v>36915</v>
      </c>
      <c r="F374" t="s">
        <v>10</v>
      </c>
      <c r="G374" s="8" t="s">
        <v>3</v>
      </c>
      <c r="H374" s="5">
        <v>450</v>
      </c>
      <c r="I374" s="7">
        <v>148500</v>
      </c>
    </row>
    <row r="375" spans="1:9" outlineLevel="2" x14ac:dyDescent="0.25">
      <c r="A375">
        <v>503583.1</v>
      </c>
      <c r="B375">
        <v>66819</v>
      </c>
      <c r="C375" t="s">
        <v>8</v>
      </c>
      <c r="D375" t="s">
        <v>40</v>
      </c>
      <c r="E375" s="3">
        <v>36915</v>
      </c>
      <c r="F375" t="s">
        <v>10</v>
      </c>
      <c r="G375" s="8" t="s">
        <v>3</v>
      </c>
      <c r="H375" s="5">
        <v>347</v>
      </c>
      <c r="I375" s="7">
        <v>133250</v>
      </c>
    </row>
    <row r="376" spans="1:9" outlineLevel="2" x14ac:dyDescent="0.25">
      <c r="A376">
        <v>503602.1</v>
      </c>
      <c r="B376">
        <v>66819</v>
      </c>
      <c r="C376" t="s">
        <v>0</v>
      </c>
      <c r="D376" t="s">
        <v>4</v>
      </c>
      <c r="E376" s="3">
        <v>36915</v>
      </c>
      <c r="F376" t="s">
        <v>5</v>
      </c>
      <c r="G376" s="8" t="s">
        <v>3</v>
      </c>
      <c r="H376" s="5">
        <v>130</v>
      </c>
      <c r="I376" s="7">
        <v>41000</v>
      </c>
    </row>
    <row r="377" spans="1:9" outlineLevel="2" x14ac:dyDescent="0.25">
      <c r="A377">
        <v>503609.1</v>
      </c>
      <c r="B377">
        <v>66819</v>
      </c>
      <c r="C377" t="s">
        <v>0</v>
      </c>
      <c r="D377" t="s">
        <v>4</v>
      </c>
      <c r="E377" s="3">
        <v>36915</v>
      </c>
      <c r="F377" t="s">
        <v>5</v>
      </c>
      <c r="G377" s="8" t="s">
        <v>3</v>
      </c>
      <c r="H377" s="5">
        <v>270</v>
      </c>
      <c r="I377" s="7">
        <v>70855</v>
      </c>
    </row>
    <row r="378" spans="1:9" outlineLevel="2" x14ac:dyDescent="0.25">
      <c r="A378">
        <v>503612.1</v>
      </c>
      <c r="B378">
        <v>66819</v>
      </c>
      <c r="C378" t="s">
        <v>0</v>
      </c>
      <c r="D378" t="s">
        <v>4</v>
      </c>
      <c r="E378" s="3">
        <v>36915</v>
      </c>
      <c r="F378" t="s">
        <v>5</v>
      </c>
      <c r="G378" s="8" t="s">
        <v>3</v>
      </c>
      <c r="H378" s="5">
        <v>40</v>
      </c>
      <c r="I378" s="7">
        <v>7960</v>
      </c>
    </row>
    <row r="379" spans="1:9" outlineLevel="2" x14ac:dyDescent="0.25">
      <c r="A379">
        <v>503615.1</v>
      </c>
      <c r="B379">
        <v>66819</v>
      </c>
      <c r="C379" t="s">
        <v>8</v>
      </c>
      <c r="D379" t="s">
        <v>34</v>
      </c>
      <c r="E379" s="3">
        <v>36915</v>
      </c>
      <c r="F379" t="s">
        <v>10</v>
      </c>
      <c r="G379" s="8" t="s">
        <v>3</v>
      </c>
      <c r="H379" s="5">
        <v>200</v>
      </c>
      <c r="I379" s="7">
        <v>85000</v>
      </c>
    </row>
    <row r="380" spans="1:9" outlineLevel="2" x14ac:dyDescent="0.25">
      <c r="A380">
        <v>503633.1</v>
      </c>
      <c r="B380">
        <v>66819</v>
      </c>
      <c r="C380" t="s">
        <v>0</v>
      </c>
      <c r="D380" t="s">
        <v>1</v>
      </c>
      <c r="E380" s="3">
        <v>36915</v>
      </c>
      <c r="F380" t="s">
        <v>2</v>
      </c>
      <c r="G380" s="8" t="s">
        <v>3</v>
      </c>
      <c r="H380" s="5">
        <v>48</v>
      </c>
      <c r="I380" s="7">
        <v>15391.680175781201</v>
      </c>
    </row>
    <row r="381" spans="1:9" outlineLevel="2" x14ac:dyDescent="0.25">
      <c r="A381">
        <v>504073.1</v>
      </c>
      <c r="B381">
        <v>66819</v>
      </c>
      <c r="C381" t="s">
        <v>8</v>
      </c>
      <c r="D381" t="s">
        <v>12</v>
      </c>
      <c r="E381" s="3">
        <v>36915</v>
      </c>
      <c r="F381" t="s">
        <v>10</v>
      </c>
      <c r="G381" s="8" t="s">
        <v>3</v>
      </c>
      <c r="H381" s="5">
        <v>1175</v>
      </c>
      <c r="I381" s="7">
        <v>376375</v>
      </c>
    </row>
    <row r="382" spans="1:9" outlineLevel="2" x14ac:dyDescent="0.25">
      <c r="A382">
        <v>504074.1</v>
      </c>
      <c r="B382">
        <v>66819</v>
      </c>
      <c r="C382" t="s">
        <v>8</v>
      </c>
      <c r="D382" t="s">
        <v>14</v>
      </c>
      <c r="E382" s="3">
        <v>36915</v>
      </c>
      <c r="F382" t="s">
        <v>10</v>
      </c>
      <c r="G382" s="8" t="s">
        <v>3</v>
      </c>
      <c r="H382" s="5">
        <v>50</v>
      </c>
      <c r="I382" s="7">
        <v>16250</v>
      </c>
    </row>
    <row r="383" spans="1:9" outlineLevel="2" x14ac:dyDescent="0.25">
      <c r="A383">
        <v>504222.1</v>
      </c>
      <c r="B383">
        <v>66819</v>
      </c>
      <c r="C383" t="s">
        <v>8</v>
      </c>
      <c r="D383" t="s">
        <v>6</v>
      </c>
      <c r="E383" s="3">
        <v>36915</v>
      </c>
      <c r="F383" t="s">
        <v>10</v>
      </c>
      <c r="G383" s="8" t="s">
        <v>3</v>
      </c>
      <c r="H383" s="5">
        <v>2650</v>
      </c>
      <c r="I383" s="7">
        <v>810000</v>
      </c>
    </row>
    <row r="384" spans="1:9" outlineLevel="2" x14ac:dyDescent="0.25">
      <c r="A384">
        <v>504641.1</v>
      </c>
      <c r="B384">
        <v>66819</v>
      </c>
      <c r="C384" t="s">
        <v>0</v>
      </c>
      <c r="D384" t="s">
        <v>4</v>
      </c>
      <c r="E384" s="3">
        <v>36915</v>
      </c>
      <c r="F384" t="s">
        <v>5</v>
      </c>
      <c r="G384" s="8" t="s">
        <v>3</v>
      </c>
      <c r="H384" s="5">
        <v>130</v>
      </c>
      <c r="I384" s="7">
        <v>28550</v>
      </c>
    </row>
    <row r="385" spans="1:9" outlineLevel="2" x14ac:dyDescent="0.25">
      <c r="A385">
        <v>504643.1</v>
      </c>
      <c r="B385">
        <v>66819</v>
      </c>
      <c r="C385" t="s">
        <v>8</v>
      </c>
      <c r="D385" t="s">
        <v>11</v>
      </c>
      <c r="E385" s="3">
        <v>36915</v>
      </c>
      <c r="F385" t="s">
        <v>10</v>
      </c>
      <c r="G385" s="8" t="s">
        <v>3</v>
      </c>
      <c r="H385" s="5">
        <v>50</v>
      </c>
      <c r="I385" s="7">
        <v>15000</v>
      </c>
    </row>
    <row r="386" spans="1:9" outlineLevel="2" x14ac:dyDescent="0.25">
      <c r="A386">
        <v>504652.1</v>
      </c>
      <c r="B386">
        <v>66819</v>
      </c>
      <c r="C386" t="s">
        <v>8</v>
      </c>
      <c r="D386" t="s">
        <v>40</v>
      </c>
      <c r="E386" s="3">
        <v>36915</v>
      </c>
      <c r="F386" t="s">
        <v>39</v>
      </c>
      <c r="G386" s="8" t="s">
        <v>3</v>
      </c>
      <c r="H386" s="5">
        <v>3</v>
      </c>
      <c r="I386" s="7">
        <v>840</v>
      </c>
    </row>
    <row r="387" spans="1:9" outlineLevel="2" x14ac:dyDescent="0.25">
      <c r="A387">
        <v>504652.1</v>
      </c>
      <c r="B387">
        <v>66819</v>
      </c>
      <c r="C387" t="s">
        <v>8</v>
      </c>
      <c r="D387" t="s">
        <v>40</v>
      </c>
      <c r="E387" s="3">
        <v>36915</v>
      </c>
      <c r="F387" t="s">
        <v>10</v>
      </c>
      <c r="G387" s="8" t="s">
        <v>3</v>
      </c>
      <c r="H387" s="5">
        <v>37</v>
      </c>
      <c r="I387" s="7">
        <v>10360</v>
      </c>
    </row>
    <row r="388" spans="1:9" outlineLevel="2" x14ac:dyDescent="0.25">
      <c r="A388">
        <v>504653.1</v>
      </c>
      <c r="B388">
        <v>66819</v>
      </c>
      <c r="C388" t="s">
        <v>8</v>
      </c>
      <c r="D388" t="s">
        <v>12</v>
      </c>
      <c r="E388" s="3">
        <v>36915</v>
      </c>
      <c r="F388" t="s">
        <v>10</v>
      </c>
      <c r="G388" s="8" t="s">
        <v>3</v>
      </c>
      <c r="H388" s="5">
        <v>800</v>
      </c>
      <c r="I388" s="7">
        <v>240000</v>
      </c>
    </row>
    <row r="389" spans="1:9" outlineLevel="2" x14ac:dyDescent="0.25">
      <c r="A389">
        <v>504654.1</v>
      </c>
      <c r="B389">
        <v>66819</v>
      </c>
      <c r="C389" t="s">
        <v>8</v>
      </c>
      <c r="D389" t="s">
        <v>6</v>
      </c>
      <c r="E389" s="3">
        <v>36915</v>
      </c>
      <c r="F389" t="s">
        <v>10</v>
      </c>
      <c r="G389" s="8" t="s">
        <v>3</v>
      </c>
      <c r="H389" s="5">
        <v>500</v>
      </c>
      <c r="I389" s="7">
        <v>150000</v>
      </c>
    </row>
    <row r="390" spans="1:9" outlineLevel="2" x14ac:dyDescent="0.25">
      <c r="A390">
        <v>504655.1</v>
      </c>
      <c r="B390">
        <v>66819</v>
      </c>
      <c r="C390" t="s">
        <v>8</v>
      </c>
      <c r="D390" t="s">
        <v>20</v>
      </c>
      <c r="E390" s="3">
        <v>36915</v>
      </c>
      <c r="F390" t="s">
        <v>10</v>
      </c>
      <c r="G390" s="8" t="s">
        <v>3</v>
      </c>
      <c r="H390" s="5">
        <v>40</v>
      </c>
      <c r="I390" s="7">
        <v>11200</v>
      </c>
    </row>
    <row r="391" spans="1:9" outlineLevel="1" x14ac:dyDescent="0.25">
      <c r="G391" s="1" t="s">
        <v>60</v>
      </c>
      <c r="H391" s="5">
        <f>SUBTOTAL(9,H374:H390)</f>
        <v>6920</v>
      </c>
      <c r="I391" s="7">
        <f>SUBTOTAL(9,I374:I390)</f>
        <v>2160531.6801757813</v>
      </c>
    </row>
    <row r="392" spans="1:9" outlineLevel="2" x14ac:dyDescent="0.25">
      <c r="A392">
        <v>503581.1</v>
      </c>
      <c r="B392">
        <v>66819</v>
      </c>
      <c r="C392" t="s">
        <v>8</v>
      </c>
      <c r="D392" t="s">
        <v>33</v>
      </c>
      <c r="E392" s="3">
        <v>36915</v>
      </c>
      <c r="F392" t="s">
        <v>10</v>
      </c>
      <c r="G392" s="8" t="s">
        <v>18</v>
      </c>
      <c r="H392" s="5">
        <v>-987</v>
      </c>
      <c r="I392" s="7">
        <v>-434700</v>
      </c>
    </row>
    <row r="393" spans="1:9" outlineLevel="2" x14ac:dyDescent="0.25">
      <c r="A393">
        <v>503610.1</v>
      </c>
      <c r="B393">
        <v>66819</v>
      </c>
      <c r="C393" t="s">
        <v>0</v>
      </c>
      <c r="D393" t="s">
        <v>14</v>
      </c>
      <c r="E393" s="3">
        <v>36915</v>
      </c>
      <c r="F393" t="s">
        <v>5</v>
      </c>
      <c r="G393" s="8" t="s">
        <v>18</v>
      </c>
      <c r="H393" s="5">
        <v>-60</v>
      </c>
      <c r="I393" s="7">
        <v>-18000</v>
      </c>
    </row>
    <row r="394" spans="1:9" outlineLevel="2" x14ac:dyDescent="0.25">
      <c r="A394">
        <v>503614.1</v>
      </c>
      <c r="B394">
        <v>66819</v>
      </c>
      <c r="C394" t="s">
        <v>0</v>
      </c>
      <c r="D394" t="s">
        <v>34</v>
      </c>
      <c r="E394" s="3">
        <v>36915</v>
      </c>
      <c r="F394" t="s">
        <v>5</v>
      </c>
      <c r="G394" s="8" t="s">
        <v>18</v>
      </c>
      <c r="H394" s="5">
        <v>-40</v>
      </c>
      <c r="I394" s="7">
        <v>-8000</v>
      </c>
    </row>
    <row r="395" spans="1:9" outlineLevel="2" x14ac:dyDescent="0.25">
      <c r="A395">
        <v>503635.1</v>
      </c>
      <c r="B395">
        <v>66819</v>
      </c>
      <c r="C395" t="s">
        <v>8</v>
      </c>
      <c r="D395" t="s">
        <v>33</v>
      </c>
      <c r="E395" s="3">
        <v>36915</v>
      </c>
      <c r="F395" t="s">
        <v>10</v>
      </c>
      <c r="G395" s="8" t="s">
        <v>18</v>
      </c>
      <c r="H395" s="5">
        <v>-16</v>
      </c>
      <c r="I395" s="7">
        <v>-7140</v>
      </c>
    </row>
    <row r="396" spans="1:9" outlineLevel="2" x14ac:dyDescent="0.25">
      <c r="A396">
        <v>503959.1</v>
      </c>
      <c r="B396">
        <v>66819</v>
      </c>
      <c r="C396" t="s">
        <v>8</v>
      </c>
      <c r="D396" t="s">
        <v>33</v>
      </c>
      <c r="E396" s="3">
        <v>36915</v>
      </c>
      <c r="F396" t="s">
        <v>10</v>
      </c>
      <c r="G396" s="8" t="s">
        <v>18</v>
      </c>
      <c r="H396" s="5">
        <v>-24</v>
      </c>
      <c r="I396" s="7">
        <v>-10710</v>
      </c>
    </row>
    <row r="397" spans="1:9" outlineLevel="2" x14ac:dyDescent="0.25">
      <c r="A397">
        <v>503996.1</v>
      </c>
      <c r="B397">
        <v>66819</v>
      </c>
      <c r="C397" t="s">
        <v>0</v>
      </c>
      <c r="D397" t="s">
        <v>9</v>
      </c>
      <c r="E397" s="3">
        <v>36915</v>
      </c>
      <c r="F397" t="s">
        <v>17</v>
      </c>
      <c r="G397" s="8" t="s">
        <v>18</v>
      </c>
      <c r="H397" s="5">
        <v>-32</v>
      </c>
      <c r="I397" s="7">
        <v>-8800</v>
      </c>
    </row>
    <row r="398" spans="1:9" outlineLevel="2" x14ac:dyDescent="0.25">
      <c r="A398">
        <v>504000.1</v>
      </c>
      <c r="B398">
        <v>66819</v>
      </c>
      <c r="C398" t="s">
        <v>0</v>
      </c>
      <c r="D398" t="s">
        <v>9</v>
      </c>
      <c r="E398" s="3">
        <v>36915</v>
      </c>
      <c r="F398" t="s">
        <v>5</v>
      </c>
      <c r="G398" s="8" t="s">
        <v>18</v>
      </c>
      <c r="H398" s="5">
        <v>-48</v>
      </c>
      <c r="I398" s="7">
        <v>-13200</v>
      </c>
    </row>
    <row r="399" spans="1:9" outlineLevel="2" x14ac:dyDescent="0.25">
      <c r="A399">
        <v>504021.1</v>
      </c>
      <c r="B399">
        <v>66819</v>
      </c>
      <c r="C399" t="s">
        <v>8</v>
      </c>
      <c r="D399" t="s">
        <v>19</v>
      </c>
      <c r="E399" s="3">
        <v>36915</v>
      </c>
      <c r="F399" t="s">
        <v>10</v>
      </c>
      <c r="G399" s="8" t="s">
        <v>18</v>
      </c>
      <c r="H399" s="5">
        <v>-4015</v>
      </c>
      <c r="I399" s="7">
        <v>-1368475</v>
      </c>
    </row>
    <row r="400" spans="1:9" outlineLevel="2" x14ac:dyDescent="0.25">
      <c r="A400">
        <v>504186.1</v>
      </c>
      <c r="B400">
        <v>66819</v>
      </c>
      <c r="C400" t="s">
        <v>0</v>
      </c>
      <c r="D400" t="s">
        <v>9</v>
      </c>
      <c r="E400" s="3">
        <v>36915</v>
      </c>
      <c r="F400" t="s">
        <v>5</v>
      </c>
      <c r="G400" s="8" t="s">
        <v>18</v>
      </c>
      <c r="H400" s="5">
        <v>-210</v>
      </c>
      <c r="I400" s="7">
        <v>-53125</v>
      </c>
    </row>
    <row r="401" spans="1:9" outlineLevel="2" x14ac:dyDescent="0.25">
      <c r="A401">
        <v>504648.1</v>
      </c>
      <c r="B401">
        <v>66819</v>
      </c>
      <c r="C401" t="s">
        <v>0</v>
      </c>
      <c r="D401" t="s">
        <v>21</v>
      </c>
      <c r="E401" s="3">
        <v>36915</v>
      </c>
      <c r="F401" t="s">
        <v>5</v>
      </c>
      <c r="G401" s="8" t="s">
        <v>18</v>
      </c>
      <c r="H401" s="5">
        <v>-50</v>
      </c>
      <c r="I401" s="7">
        <v>-8600</v>
      </c>
    </row>
    <row r="402" spans="1:9" outlineLevel="2" x14ac:dyDescent="0.25">
      <c r="A402">
        <v>504656.1</v>
      </c>
      <c r="B402">
        <v>66819</v>
      </c>
      <c r="C402" t="s">
        <v>8</v>
      </c>
      <c r="D402" t="s">
        <v>19</v>
      </c>
      <c r="E402" s="3">
        <v>36915</v>
      </c>
      <c r="F402" t="s">
        <v>10</v>
      </c>
      <c r="G402" s="8" t="s">
        <v>18</v>
      </c>
      <c r="H402" s="5">
        <v>-1510</v>
      </c>
      <c r="I402" s="7">
        <v>-493250</v>
      </c>
    </row>
    <row r="403" spans="1:9" outlineLevel="1" x14ac:dyDescent="0.25">
      <c r="G403" s="1" t="s">
        <v>61</v>
      </c>
      <c r="H403" s="5">
        <f>SUBTOTAL(9,H392:H402)</f>
        <v>-6992</v>
      </c>
      <c r="I403" s="7">
        <f>SUBTOTAL(9,I392:I402)</f>
        <v>-2424000</v>
      </c>
    </row>
    <row r="404" spans="1:9" outlineLevel="2" x14ac:dyDescent="0.25">
      <c r="A404">
        <v>504658.1</v>
      </c>
      <c r="B404">
        <v>66819</v>
      </c>
      <c r="C404" t="s">
        <v>0</v>
      </c>
      <c r="D404" t="s">
        <v>1</v>
      </c>
      <c r="E404" s="3">
        <v>36916</v>
      </c>
      <c r="F404" t="s">
        <v>2</v>
      </c>
      <c r="G404" s="8" t="s">
        <v>3</v>
      </c>
      <c r="H404" s="5">
        <v>18</v>
      </c>
      <c r="I404" s="7">
        <v>4235.2800292968705</v>
      </c>
    </row>
    <row r="405" spans="1:9" outlineLevel="2" x14ac:dyDescent="0.25">
      <c r="A405">
        <v>504661.1</v>
      </c>
      <c r="B405">
        <v>66819</v>
      </c>
      <c r="C405" t="s">
        <v>0</v>
      </c>
      <c r="D405" t="s">
        <v>4</v>
      </c>
      <c r="E405" s="3">
        <v>36916</v>
      </c>
      <c r="F405" t="s">
        <v>29</v>
      </c>
      <c r="G405" s="8" t="s">
        <v>3</v>
      </c>
    </row>
    <row r="406" spans="1:9" outlineLevel="2" x14ac:dyDescent="0.25">
      <c r="A406">
        <v>504790.1</v>
      </c>
      <c r="B406">
        <v>66819</v>
      </c>
      <c r="C406" t="s">
        <v>8</v>
      </c>
      <c r="D406" t="s">
        <v>12</v>
      </c>
      <c r="E406" s="3">
        <v>36916</v>
      </c>
      <c r="F406" t="s">
        <v>10</v>
      </c>
      <c r="G406" s="8" t="s">
        <v>3</v>
      </c>
      <c r="H406" s="5">
        <v>1725</v>
      </c>
      <c r="I406" s="7">
        <v>572250</v>
      </c>
    </row>
    <row r="407" spans="1:9" outlineLevel="2" x14ac:dyDescent="0.25">
      <c r="A407">
        <v>504804.1</v>
      </c>
      <c r="B407">
        <v>66819</v>
      </c>
      <c r="C407" t="s">
        <v>8</v>
      </c>
      <c r="D407" t="s">
        <v>6</v>
      </c>
      <c r="E407" s="3">
        <v>36916</v>
      </c>
      <c r="F407" t="s">
        <v>10</v>
      </c>
      <c r="G407" s="8" t="s">
        <v>3</v>
      </c>
      <c r="H407" s="5">
        <v>6345</v>
      </c>
      <c r="I407" s="7">
        <v>2125450</v>
      </c>
    </row>
    <row r="408" spans="1:9" outlineLevel="2" x14ac:dyDescent="0.25">
      <c r="A408">
        <v>504816.1</v>
      </c>
      <c r="B408">
        <v>66819</v>
      </c>
      <c r="C408" t="s">
        <v>8</v>
      </c>
      <c r="D408" t="s">
        <v>9</v>
      </c>
      <c r="E408" s="3">
        <v>36916</v>
      </c>
      <c r="F408" t="s">
        <v>39</v>
      </c>
      <c r="G408" s="8" t="s">
        <v>3</v>
      </c>
      <c r="H408" s="5">
        <v>100</v>
      </c>
      <c r="I408" s="7">
        <v>25000</v>
      </c>
    </row>
    <row r="409" spans="1:9" outlineLevel="2" x14ac:dyDescent="0.25">
      <c r="A409">
        <v>504820.1</v>
      </c>
      <c r="B409">
        <v>66819</v>
      </c>
      <c r="C409" t="s">
        <v>8</v>
      </c>
      <c r="D409" t="s">
        <v>40</v>
      </c>
      <c r="E409" s="3">
        <v>36916</v>
      </c>
      <c r="F409" t="s">
        <v>10</v>
      </c>
      <c r="G409" s="8" t="s">
        <v>3</v>
      </c>
      <c r="H409" s="5">
        <v>247</v>
      </c>
      <c r="I409" s="7">
        <v>65970</v>
      </c>
    </row>
    <row r="410" spans="1:9" outlineLevel="2" x14ac:dyDescent="0.25">
      <c r="A410">
        <v>504825.1</v>
      </c>
      <c r="B410">
        <v>66819</v>
      </c>
      <c r="C410" t="s">
        <v>8</v>
      </c>
      <c r="D410" t="s">
        <v>34</v>
      </c>
      <c r="E410" s="3">
        <v>36916</v>
      </c>
      <c r="F410" t="s">
        <v>10</v>
      </c>
      <c r="G410" s="8" t="s">
        <v>3</v>
      </c>
      <c r="H410" s="5">
        <v>500</v>
      </c>
      <c r="I410" s="7">
        <v>125000</v>
      </c>
    </row>
    <row r="411" spans="1:9" outlineLevel="2" x14ac:dyDescent="0.25">
      <c r="A411">
        <v>504825.1</v>
      </c>
      <c r="B411">
        <v>66819</v>
      </c>
      <c r="C411" t="s">
        <v>0</v>
      </c>
      <c r="D411" t="s">
        <v>34</v>
      </c>
      <c r="E411" s="3">
        <v>36916</v>
      </c>
      <c r="F411" t="s">
        <v>17</v>
      </c>
      <c r="G411" s="8" t="s">
        <v>3</v>
      </c>
      <c r="H411" s="5">
        <v>10</v>
      </c>
      <c r="I411" s="7">
        <v>2750</v>
      </c>
    </row>
    <row r="412" spans="1:9" outlineLevel="2" x14ac:dyDescent="0.25">
      <c r="A412">
        <v>504829.1</v>
      </c>
      <c r="B412">
        <v>66819</v>
      </c>
      <c r="C412" t="s">
        <v>0</v>
      </c>
      <c r="D412" t="s">
        <v>4</v>
      </c>
      <c r="E412" s="3">
        <v>36916</v>
      </c>
      <c r="F412" t="s">
        <v>5</v>
      </c>
      <c r="G412" s="8" t="s">
        <v>3</v>
      </c>
      <c r="H412" s="5">
        <v>435</v>
      </c>
      <c r="I412" s="7">
        <v>123110</v>
      </c>
    </row>
    <row r="413" spans="1:9" outlineLevel="2" x14ac:dyDescent="0.25">
      <c r="A413">
        <v>504833.1</v>
      </c>
      <c r="B413">
        <v>66819</v>
      </c>
      <c r="C413" t="s">
        <v>8</v>
      </c>
      <c r="D413" t="s">
        <v>11</v>
      </c>
      <c r="E413" s="3">
        <v>36916</v>
      </c>
      <c r="F413" t="s">
        <v>10</v>
      </c>
      <c r="G413" s="8" t="s">
        <v>3</v>
      </c>
      <c r="H413" s="5">
        <v>600</v>
      </c>
      <c r="I413" s="7">
        <v>206500</v>
      </c>
    </row>
    <row r="414" spans="1:9" outlineLevel="2" x14ac:dyDescent="0.25">
      <c r="A414">
        <v>504838.1</v>
      </c>
      <c r="B414">
        <v>66819</v>
      </c>
      <c r="C414" t="s">
        <v>0</v>
      </c>
      <c r="D414" t="s">
        <v>14</v>
      </c>
      <c r="E414" s="3">
        <v>36916</v>
      </c>
      <c r="F414" t="s">
        <v>17</v>
      </c>
      <c r="G414" s="8" t="s">
        <v>3</v>
      </c>
      <c r="H414" s="5">
        <v>10</v>
      </c>
      <c r="I414" s="7">
        <v>2850</v>
      </c>
    </row>
    <row r="415" spans="1:9" outlineLevel="2" x14ac:dyDescent="0.25">
      <c r="A415">
        <v>504843.1</v>
      </c>
      <c r="B415">
        <v>66819</v>
      </c>
      <c r="C415" t="s">
        <v>0</v>
      </c>
      <c r="D415" t="s">
        <v>4</v>
      </c>
      <c r="E415" s="3">
        <v>36916</v>
      </c>
      <c r="F415" t="s">
        <v>5</v>
      </c>
      <c r="G415" s="8" t="s">
        <v>3</v>
      </c>
      <c r="H415" s="5">
        <v>30</v>
      </c>
      <c r="I415" s="7">
        <v>6630</v>
      </c>
    </row>
    <row r="416" spans="1:9" outlineLevel="2" x14ac:dyDescent="0.25">
      <c r="A416">
        <v>504888.1</v>
      </c>
      <c r="B416">
        <v>66819</v>
      </c>
      <c r="C416" t="s">
        <v>0</v>
      </c>
      <c r="D416" t="s">
        <v>4</v>
      </c>
      <c r="E416" s="3">
        <v>36916</v>
      </c>
      <c r="F416" t="s">
        <v>5</v>
      </c>
      <c r="G416" s="8" t="s">
        <v>3</v>
      </c>
      <c r="H416" s="5">
        <v>25</v>
      </c>
      <c r="I416" s="7">
        <v>6850</v>
      </c>
    </row>
    <row r="417" spans="1:9" outlineLevel="2" x14ac:dyDescent="0.25">
      <c r="A417">
        <v>505177.1</v>
      </c>
      <c r="B417">
        <v>66819</v>
      </c>
      <c r="C417" t="s">
        <v>0</v>
      </c>
      <c r="D417" t="s">
        <v>26</v>
      </c>
      <c r="E417" s="3">
        <v>36916</v>
      </c>
      <c r="F417" t="s">
        <v>28</v>
      </c>
      <c r="G417" s="8" t="s">
        <v>3</v>
      </c>
      <c r="H417" s="5">
        <v>30</v>
      </c>
      <c r="I417" s="7">
        <v>10500</v>
      </c>
    </row>
    <row r="418" spans="1:9" outlineLevel="2" x14ac:dyDescent="0.25">
      <c r="A418">
        <v>505350.1</v>
      </c>
      <c r="B418">
        <v>66819</v>
      </c>
      <c r="C418" t="s">
        <v>0</v>
      </c>
      <c r="D418" t="s">
        <v>1</v>
      </c>
      <c r="E418" s="3">
        <v>36916</v>
      </c>
      <c r="F418" t="s">
        <v>2</v>
      </c>
      <c r="G418" s="8" t="s">
        <v>3</v>
      </c>
      <c r="H418" s="5">
        <v>28</v>
      </c>
      <c r="I418" s="7">
        <v>7000</v>
      </c>
    </row>
    <row r="419" spans="1:9" outlineLevel="2" x14ac:dyDescent="0.25">
      <c r="A419">
        <v>505736.1</v>
      </c>
      <c r="B419">
        <v>66819</v>
      </c>
      <c r="C419" t="s">
        <v>8</v>
      </c>
      <c r="D419" t="s">
        <v>40</v>
      </c>
      <c r="E419" s="3">
        <v>36916</v>
      </c>
      <c r="F419" t="s">
        <v>39</v>
      </c>
      <c r="G419" s="8" t="s">
        <v>3</v>
      </c>
      <c r="H419" s="5">
        <v>13</v>
      </c>
      <c r="I419" s="7">
        <v>4030</v>
      </c>
    </row>
    <row r="420" spans="1:9" outlineLevel="2" x14ac:dyDescent="0.25">
      <c r="A420">
        <v>505742.1</v>
      </c>
      <c r="B420">
        <v>66819</v>
      </c>
      <c r="C420" t="s">
        <v>0</v>
      </c>
      <c r="D420" t="s">
        <v>4</v>
      </c>
      <c r="E420" s="3">
        <v>36916</v>
      </c>
      <c r="F420" t="s">
        <v>5</v>
      </c>
      <c r="G420" s="8" t="s">
        <v>3</v>
      </c>
      <c r="H420" s="5">
        <v>20</v>
      </c>
      <c r="I420" s="7">
        <v>5500</v>
      </c>
    </row>
    <row r="421" spans="1:9" outlineLevel="1" x14ac:dyDescent="0.25">
      <c r="G421" s="1" t="s">
        <v>60</v>
      </c>
      <c r="H421" s="5">
        <f>SUBTOTAL(9,H404:H420)</f>
        <v>10136</v>
      </c>
      <c r="I421" s="7">
        <f>SUBTOTAL(9,I404:I420)</f>
        <v>3293625.2800292969</v>
      </c>
    </row>
    <row r="422" spans="1:9" outlineLevel="2" x14ac:dyDescent="0.25">
      <c r="A422">
        <v>504660.1</v>
      </c>
      <c r="B422">
        <v>66819</v>
      </c>
      <c r="C422" t="s">
        <v>0</v>
      </c>
      <c r="D422" t="s">
        <v>9</v>
      </c>
      <c r="E422" s="3">
        <v>36916</v>
      </c>
      <c r="F422" t="s">
        <v>17</v>
      </c>
      <c r="G422" s="8" t="s">
        <v>18</v>
      </c>
      <c r="H422" s="5">
        <v>-8</v>
      </c>
      <c r="I422" s="7">
        <v>-1800</v>
      </c>
    </row>
    <row r="423" spans="1:9" outlineLevel="2" x14ac:dyDescent="0.25">
      <c r="A423">
        <v>504662.1</v>
      </c>
      <c r="B423">
        <v>66819</v>
      </c>
      <c r="C423" t="s">
        <v>0</v>
      </c>
      <c r="D423" t="s">
        <v>30</v>
      </c>
      <c r="E423" s="3">
        <v>36916</v>
      </c>
      <c r="F423" t="s">
        <v>29</v>
      </c>
      <c r="G423" s="8" t="s">
        <v>18</v>
      </c>
    </row>
    <row r="424" spans="1:9" outlineLevel="2" x14ac:dyDescent="0.25">
      <c r="A424">
        <v>504859.1</v>
      </c>
      <c r="B424">
        <v>66819</v>
      </c>
      <c r="C424" t="s">
        <v>0</v>
      </c>
      <c r="D424" t="s">
        <v>25</v>
      </c>
      <c r="E424" s="3">
        <v>36916</v>
      </c>
      <c r="F424" t="s">
        <v>17</v>
      </c>
      <c r="G424" s="8" t="s">
        <v>18</v>
      </c>
      <c r="H424" s="5">
        <v>-30</v>
      </c>
      <c r="I424" s="7">
        <v>-6750</v>
      </c>
    </row>
    <row r="425" spans="1:9" outlineLevel="2" x14ac:dyDescent="0.25">
      <c r="A425">
        <v>504875.1</v>
      </c>
      <c r="B425">
        <v>66819</v>
      </c>
      <c r="C425" t="s">
        <v>8</v>
      </c>
      <c r="D425" t="s">
        <v>19</v>
      </c>
      <c r="E425" s="3">
        <v>36916</v>
      </c>
      <c r="F425" t="s">
        <v>10</v>
      </c>
      <c r="G425" s="8" t="s">
        <v>18</v>
      </c>
      <c r="H425" s="5">
        <v>-5035</v>
      </c>
      <c r="I425" s="7">
        <v>-1742375</v>
      </c>
    </row>
    <row r="426" spans="1:9" outlineLevel="2" x14ac:dyDescent="0.25">
      <c r="A426">
        <v>504896.1</v>
      </c>
      <c r="B426">
        <v>66819</v>
      </c>
      <c r="C426" t="s">
        <v>0</v>
      </c>
      <c r="D426" t="s">
        <v>9</v>
      </c>
      <c r="E426" s="3">
        <v>36916</v>
      </c>
      <c r="F426" t="s">
        <v>5</v>
      </c>
      <c r="G426" s="8" t="s">
        <v>18</v>
      </c>
      <c r="H426" s="5">
        <v>-25</v>
      </c>
      <c r="I426" s="7">
        <v>-6875</v>
      </c>
    </row>
    <row r="427" spans="1:9" outlineLevel="2" x14ac:dyDescent="0.25">
      <c r="A427">
        <v>504898.1</v>
      </c>
      <c r="B427">
        <v>66819</v>
      </c>
      <c r="C427" t="s">
        <v>0</v>
      </c>
      <c r="D427" t="s">
        <v>47</v>
      </c>
      <c r="E427" s="3">
        <v>36916</v>
      </c>
      <c r="F427" t="s">
        <v>17</v>
      </c>
      <c r="G427" s="8" t="s">
        <v>18</v>
      </c>
      <c r="H427" s="5">
        <v>-60</v>
      </c>
      <c r="I427" s="7">
        <v>-22000</v>
      </c>
    </row>
    <row r="428" spans="1:9" outlineLevel="2" x14ac:dyDescent="0.25">
      <c r="A428">
        <v>504915.1</v>
      </c>
      <c r="B428">
        <v>66819</v>
      </c>
      <c r="C428" t="s">
        <v>8</v>
      </c>
      <c r="D428" t="s">
        <v>19</v>
      </c>
      <c r="E428" s="3">
        <v>36916</v>
      </c>
      <c r="F428" t="s">
        <v>10</v>
      </c>
      <c r="G428" s="8" t="s">
        <v>18</v>
      </c>
      <c r="H428" s="5">
        <v>-4845</v>
      </c>
      <c r="I428" s="7">
        <v>-1807800</v>
      </c>
    </row>
    <row r="429" spans="1:9" outlineLevel="2" x14ac:dyDescent="0.25">
      <c r="A429">
        <v>505281.1</v>
      </c>
      <c r="B429">
        <v>66819</v>
      </c>
      <c r="C429" t="s">
        <v>0</v>
      </c>
      <c r="D429" t="s">
        <v>25</v>
      </c>
      <c r="E429" s="3">
        <v>36916</v>
      </c>
      <c r="F429" t="s">
        <v>2</v>
      </c>
      <c r="G429" s="8" t="s">
        <v>18</v>
      </c>
      <c r="H429" s="5">
        <v>-10</v>
      </c>
      <c r="I429" s="7">
        <v>-2500</v>
      </c>
    </row>
    <row r="430" spans="1:9" outlineLevel="2" x14ac:dyDescent="0.25">
      <c r="A430">
        <v>505351.1</v>
      </c>
      <c r="B430">
        <v>66819</v>
      </c>
      <c r="C430" t="s">
        <v>0</v>
      </c>
      <c r="D430" t="s">
        <v>25</v>
      </c>
      <c r="E430" s="3">
        <v>36916</v>
      </c>
      <c r="F430" t="s">
        <v>2</v>
      </c>
      <c r="G430" s="8" t="s">
        <v>18</v>
      </c>
      <c r="H430" s="5">
        <v>-28</v>
      </c>
      <c r="I430" s="7">
        <v>-7000</v>
      </c>
    </row>
    <row r="431" spans="1:9" outlineLevel="2" x14ac:dyDescent="0.25">
      <c r="A431">
        <v>505680.1</v>
      </c>
      <c r="B431">
        <v>66819</v>
      </c>
      <c r="C431" t="s">
        <v>8</v>
      </c>
      <c r="D431" t="s">
        <v>33</v>
      </c>
      <c r="E431" s="3">
        <v>36916</v>
      </c>
      <c r="F431" t="s">
        <v>10</v>
      </c>
      <c r="G431" s="8" t="s">
        <v>18</v>
      </c>
      <c r="H431" s="5">
        <v>-62</v>
      </c>
      <c r="I431" s="7">
        <v>-21945</v>
      </c>
    </row>
    <row r="432" spans="1:9" outlineLevel="2" x14ac:dyDescent="0.25">
      <c r="A432">
        <v>505741.1</v>
      </c>
      <c r="B432">
        <v>66819</v>
      </c>
      <c r="C432" t="s">
        <v>8</v>
      </c>
      <c r="D432" t="s">
        <v>33</v>
      </c>
      <c r="E432" s="3">
        <v>36916</v>
      </c>
      <c r="F432" t="s">
        <v>10</v>
      </c>
      <c r="G432" s="8" t="s">
        <v>18</v>
      </c>
      <c r="H432" s="5">
        <v>-13</v>
      </c>
      <c r="I432" s="7">
        <v>-4680</v>
      </c>
    </row>
    <row r="433" spans="1:9" outlineLevel="2" x14ac:dyDescent="0.25">
      <c r="A433">
        <v>505743.1</v>
      </c>
      <c r="B433">
        <v>66819</v>
      </c>
      <c r="C433" t="s">
        <v>8</v>
      </c>
      <c r="D433" t="s">
        <v>33</v>
      </c>
      <c r="E433" s="3">
        <v>36916</v>
      </c>
      <c r="F433" t="s">
        <v>10</v>
      </c>
      <c r="G433" s="8" t="s">
        <v>18</v>
      </c>
      <c r="H433" s="5">
        <v>-20</v>
      </c>
      <c r="I433" s="7">
        <v>-7500</v>
      </c>
    </row>
    <row r="434" spans="1:9" outlineLevel="1" x14ac:dyDescent="0.25">
      <c r="G434" s="1" t="s">
        <v>61</v>
      </c>
      <c r="H434" s="5">
        <f>SUBTOTAL(9,H422:H433)</f>
        <v>-10136</v>
      </c>
      <c r="I434" s="7">
        <f>SUBTOTAL(9,I422:I433)</f>
        <v>-3631225</v>
      </c>
    </row>
    <row r="435" spans="1:9" outlineLevel="2" x14ac:dyDescent="0.25">
      <c r="A435">
        <v>505749.1</v>
      </c>
      <c r="B435">
        <v>66819</v>
      </c>
      <c r="C435" t="s">
        <v>8</v>
      </c>
      <c r="D435" t="s">
        <v>40</v>
      </c>
      <c r="E435" s="3">
        <v>36917</v>
      </c>
      <c r="F435" t="s">
        <v>39</v>
      </c>
      <c r="G435" s="8" t="s">
        <v>3</v>
      </c>
      <c r="H435" s="5">
        <v>138</v>
      </c>
      <c r="I435" s="7">
        <v>43260</v>
      </c>
    </row>
    <row r="436" spans="1:9" outlineLevel="2" x14ac:dyDescent="0.25">
      <c r="A436">
        <v>505753.1</v>
      </c>
      <c r="B436">
        <v>66819</v>
      </c>
      <c r="C436" t="s">
        <v>8</v>
      </c>
      <c r="D436" t="s">
        <v>40</v>
      </c>
      <c r="E436" s="3">
        <v>36917</v>
      </c>
      <c r="F436" t="s">
        <v>10</v>
      </c>
      <c r="G436" s="8" t="s">
        <v>3</v>
      </c>
      <c r="H436" s="5">
        <v>742</v>
      </c>
      <c r="I436" s="7">
        <v>281900</v>
      </c>
    </row>
    <row r="437" spans="1:9" outlineLevel="2" x14ac:dyDescent="0.25">
      <c r="A437">
        <v>505762.1</v>
      </c>
      <c r="B437">
        <v>66819</v>
      </c>
      <c r="C437" t="s">
        <v>0</v>
      </c>
      <c r="D437" t="s">
        <v>4</v>
      </c>
      <c r="E437" s="3">
        <v>36917</v>
      </c>
      <c r="F437" t="s">
        <v>5</v>
      </c>
      <c r="G437" s="8" t="s">
        <v>3</v>
      </c>
      <c r="H437" s="5">
        <v>305</v>
      </c>
      <c r="I437" s="7">
        <v>90625</v>
      </c>
    </row>
    <row r="438" spans="1:9" outlineLevel="2" x14ac:dyDescent="0.25">
      <c r="A438">
        <v>505806.1</v>
      </c>
      <c r="B438">
        <v>66819</v>
      </c>
      <c r="C438" t="s">
        <v>0</v>
      </c>
      <c r="D438" t="s">
        <v>4</v>
      </c>
      <c r="E438" s="3">
        <v>36917</v>
      </c>
      <c r="F438" t="s">
        <v>5</v>
      </c>
      <c r="G438" s="8" t="s">
        <v>3</v>
      </c>
      <c r="H438" s="5">
        <v>20</v>
      </c>
      <c r="I438" s="7">
        <v>5500</v>
      </c>
    </row>
    <row r="439" spans="1:9" outlineLevel="2" x14ac:dyDescent="0.25">
      <c r="A439">
        <v>505970.1</v>
      </c>
      <c r="B439">
        <v>66819</v>
      </c>
      <c r="C439" t="s">
        <v>0</v>
      </c>
      <c r="D439" t="s">
        <v>1</v>
      </c>
      <c r="E439" s="3">
        <v>36917</v>
      </c>
      <c r="F439" t="s">
        <v>2</v>
      </c>
      <c r="G439" s="8" t="s">
        <v>3</v>
      </c>
      <c r="H439" s="5">
        <v>42</v>
      </c>
      <c r="I439" s="7">
        <v>10160.220153808499</v>
      </c>
    </row>
    <row r="440" spans="1:9" outlineLevel="2" x14ac:dyDescent="0.25">
      <c r="A440">
        <v>506226.1</v>
      </c>
      <c r="B440">
        <v>66819</v>
      </c>
      <c r="C440" t="s">
        <v>0</v>
      </c>
      <c r="D440" t="s">
        <v>1</v>
      </c>
      <c r="E440" s="3">
        <v>36917</v>
      </c>
      <c r="F440" t="s">
        <v>2</v>
      </c>
      <c r="G440" s="8" t="s">
        <v>3</v>
      </c>
      <c r="H440" s="5">
        <v>45</v>
      </c>
      <c r="I440" s="7">
        <v>13237.199707031201</v>
      </c>
    </row>
    <row r="441" spans="1:9" outlineLevel="2" x14ac:dyDescent="0.25">
      <c r="A441">
        <v>506338.1</v>
      </c>
      <c r="B441">
        <v>66819</v>
      </c>
      <c r="C441" t="s">
        <v>8</v>
      </c>
      <c r="D441" t="s">
        <v>12</v>
      </c>
      <c r="E441" s="3">
        <v>36917</v>
      </c>
      <c r="F441" t="s">
        <v>10</v>
      </c>
      <c r="G441" s="8" t="s">
        <v>3</v>
      </c>
      <c r="H441" s="5">
        <v>230</v>
      </c>
      <c r="I441" s="7">
        <v>97750</v>
      </c>
    </row>
    <row r="442" spans="1:9" outlineLevel="2" x14ac:dyDescent="0.25">
      <c r="A442">
        <v>506433.1</v>
      </c>
      <c r="B442">
        <v>66819</v>
      </c>
      <c r="C442" t="s">
        <v>8</v>
      </c>
      <c r="D442" t="s">
        <v>6</v>
      </c>
      <c r="E442" s="3">
        <v>36917</v>
      </c>
      <c r="F442" t="s">
        <v>10</v>
      </c>
      <c r="G442" s="8" t="s">
        <v>3</v>
      </c>
      <c r="H442" s="5">
        <v>778</v>
      </c>
      <c r="I442" s="7">
        <v>344670</v>
      </c>
    </row>
    <row r="443" spans="1:9" outlineLevel="2" x14ac:dyDescent="0.25">
      <c r="A443">
        <v>506438.1</v>
      </c>
      <c r="B443">
        <v>66819</v>
      </c>
      <c r="C443" t="s">
        <v>8</v>
      </c>
      <c r="D443" t="s">
        <v>14</v>
      </c>
      <c r="E443" s="3">
        <v>36917</v>
      </c>
      <c r="F443" t="s">
        <v>10</v>
      </c>
      <c r="G443" s="8" t="s">
        <v>3</v>
      </c>
      <c r="H443" s="5">
        <v>1325</v>
      </c>
      <c r="I443" s="7">
        <v>578125</v>
      </c>
    </row>
    <row r="444" spans="1:9" outlineLevel="2" x14ac:dyDescent="0.25">
      <c r="A444">
        <v>506557.1</v>
      </c>
      <c r="B444">
        <v>66819</v>
      </c>
      <c r="C444" t="s">
        <v>0</v>
      </c>
      <c r="D444" t="s">
        <v>4</v>
      </c>
      <c r="E444" s="3">
        <v>36917</v>
      </c>
      <c r="F444" t="s">
        <v>5</v>
      </c>
      <c r="G444" s="8" t="s">
        <v>3</v>
      </c>
      <c r="H444" s="5">
        <v>450</v>
      </c>
      <c r="I444" s="7">
        <v>153700</v>
      </c>
    </row>
    <row r="445" spans="1:9" outlineLevel="2" x14ac:dyDescent="0.25">
      <c r="A445">
        <v>506584.1</v>
      </c>
      <c r="B445">
        <v>66819</v>
      </c>
      <c r="C445" t="s">
        <v>8</v>
      </c>
      <c r="D445" t="s">
        <v>84</v>
      </c>
      <c r="E445" s="3">
        <v>36917</v>
      </c>
      <c r="F445" t="s">
        <v>79</v>
      </c>
      <c r="G445" s="8" t="s">
        <v>3</v>
      </c>
      <c r="H445" s="5">
        <v>148</v>
      </c>
      <c r="I445" s="7">
        <v>33448</v>
      </c>
    </row>
    <row r="446" spans="1:9" outlineLevel="2" x14ac:dyDescent="0.25">
      <c r="A446">
        <v>506595.1</v>
      </c>
      <c r="B446">
        <v>66819</v>
      </c>
      <c r="C446" t="s">
        <v>8</v>
      </c>
      <c r="D446" t="s">
        <v>12</v>
      </c>
      <c r="E446" s="3">
        <v>36917</v>
      </c>
      <c r="F446" t="s">
        <v>10</v>
      </c>
      <c r="G446" s="8" t="s">
        <v>3</v>
      </c>
      <c r="H446" s="5">
        <v>30</v>
      </c>
      <c r="I446" s="7">
        <v>13250</v>
      </c>
    </row>
    <row r="447" spans="1:9" outlineLevel="2" x14ac:dyDescent="0.25">
      <c r="A447">
        <v>506610.1</v>
      </c>
      <c r="B447">
        <v>66819</v>
      </c>
      <c r="C447" t="s">
        <v>0</v>
      </c>
      <c r="D447" t="s">
        <v>4</v>
      </c>
      <c r="E447" s="3">
        <v>36917</v>
      </c>
      <c r="F447" t="s">
        <v>5</v>
      </c>
      <c r="G447" s="8" t="s">
        <v>3</v>
      </c>
      <c r="H447" s="5">
        <v>5</v>
      </c>
      <c r="I447" s="7">
        <v>1620</v>
      </c>
    </row>
    <row r="448" spans="1:9" outlineLevel="1" x14ac:dyDescent="0.25">
      <c r="G448" s="1" t="s">
        <v>60</v>
      </c>
      <c r="H448" s="5">
        <f>SUBTOTAL(9,H435:H447)</f>
        <v>4258</v>
      </c>
      <c r="I448" s="7">
        <f>SUBTOTAL(9,I435:I447)</f>
        <v>1667245.4198608396</v>
      </c>
    </row>
    <row r="449" spans="1:9" outlineLevel="2" x14ac:dyDescent="0.25">
      <c r="A449">
        <v>505751.1</v>
      </c>
      <c r="B449">
        <v>66819</v>
      </c>
      <c r="C449" t="s">
        <v>8</v>
      </c>
      <c r="D449" t="s">
        <v>33</v>
      </c>
      <c r="E449" s="3">
        <v>36917</v>
      </c>
      <c r="F449" t="s">
        <v>10</v>
      </c>
      <c r="G449" s="8" t="s">
        <v>18</v>
      </c>
      <c r="H449" s="5">
        <v>-138</v>
      </c>
      <c r="I449" s="7">
        <v>-49680</v>
      </c>
    </row>
    <row r="450" spans="1:9" outlineLevel="2" x14ac:dyDescent="0.25">
      <c r="A450">
        <v>505754.1</v>
      </c>
      <c r="B450">
        <v>66819</v>
      </c>
      <c r="C450" t="s">
        <v>8</v>
      </c>
      <c r="D450" t="s">
        <v>33</v>
      </c>
      <c r="E450" s="3">
        <v>36917</v>
      </c>
      <c r="F450" t="s">
        <v>10</v>
      </c>
      <c r="G450" s="8" t="s">
        <v>18</v>
      </c>
      <c r="H450" s="5">
        <v>-255</v>
      </c>
      <c r="I450" s="7">
        <v>-94770</v>
      </c>
    </row>
    <row r="451" spans="1:9" outlineLevel="2" x14ac:dyDescent="0.25">
      <c r="A451">
        <v>505771.1</v>
      </c>
      <c r="B451">
        <v>66819</v>
      </c>
      <c r="C451" t="s">
        <v>8</v>
      </c>
      <c r="D451" t="s">
        <v>33</v>
      </c>
      <c r="E451" s="3">
        <v>36917</v>
      </c>
      <c r="F451" t="s">
        <v>10</v>
      </c>
      <c r="G451" s="8" t="s">
        <v>18</v>
      </c>
      <c r="H451" s="5">
        <v>-305</v>
      </c>
      <c r="I451" s="7">
        <v>-116300</v>
      </c>
    </row>
    <row r="452" spans="1:9" outlineLevel="2" x14ac:dyDescent="0.25">
      <c r="A452">
        <v>505810.1</v>
      </c>
      <c r="B452">
        <v>66819</v>
      </c>
      <c r="C452" t="s">
        <v>8</v>
      </c>
      <c r="D452" t="s">
        <v>85</v>
      </c>
      <c r="E452" s="3">
        <v>36917</v>
      </c>
      <c r="F452" t="s">
        <v>10</v>
      </c>
      <c r="G452" s="8" t="s">
        <v>18</v>
      </c>
      <c r="H452" s="5">
        <v>-20</v>
      </c>
      <c r="I452" s="7">
        <v>-7500</v>
      </c>
    </row>
    <row r="453" spans="1:9" outlineLevel="2" x14ac:dyDescent="0.25">
      <c r="A453">
        <v>505975.1</v>
      </c>
      <c r="B453">
        <v>66819</v>
      </c>
      <c r="C453" t="s">
        <v>0</v>
      </c>
      <c r="D453" t="s">
        <v>9</v>
      </c>
      <c r="E453" s="3">
        <v>36917</v>
      </c>
      <c r="F453" t="s">
        <v>17</v>
      </c>
      <c r="G453" s="8" t="s">
        <v>18</v>
      </c>
      <c r="H453" s="5">
        <v>-42</v>
      </c>
      <c r="I453" s="7">
        <v>-10500</v>
      </c>
    </row>
    <row r="454" spans="1:9" outlineLevel="2" x14ac:dyDescent="0.25">
      <c r="A454">
        <v>506232.1</v>
      </c>
      <c r="B454">
        <v>66819</v>
      </c>
      <c r="C454" t="s">
        <v>0</v>
      </c>
      <c r="D454" t="s">
        <v>9</v>
      </c>
      <c r="E454" s="3">
        <v>36917</v>
      </c>
      <c r="F454" t="s">
        <v>17</v>
      </c>
      <c r="G454" s="8" t="s">
        <v>18</v>
      </c>
      <c r="H454" s="5">
        <v>-45</v>
      </c>
      <c r="I454" s="7">
        <v>-13500</v>
      </c>
    </row>
    <row r="455" spans="1:9" outlineLevel="2" x14ac:dyDescent="0.25">
      <c r="A455">
        <v>506340.1</v>
      </c>
      <c r="B455">
        <v>66819</v>
      </c>
      <c r="C455" t="s">
        <v>8</v>
      </c>
      <c r="D455" t="s">
        <v>33</v>
      </c>
      <c r="E455" s="3">
        <v>36917</v>
      </c>
      <c r="F455" t="s">
        <v>10</v>
      </c>
      <c r="G455" s="8" t="s">
        <v>18</v>
      </c>
      <c r="H455" s="5">
        <v>-230</v>
      </c>
      <c r="I455" s="7">
        <v>-103500</v>
      </c>
    </row>
    <row r="456" spans="1:9" outlineLevel="2" x14ac:dyDescent="0.25">
      <c r="A456">
        <v>506435.1</v>
      </c>
      <c r="B456">
        <v>66819</v>
      </c>
      <c r="C456" t="s">
        <v>8</v>
      </c>
      <c r="D456" t="s">
        <v>19</v>
      </c>
      <c r="E456" s="3">
        <v>36917</v>
      </c>
      <c r="F456" t="s">
        <v>10</v>
      </c>
      <c r="G456" s="8" t="s">
        <v>18</v>
      </c>
      <c r="H456" s="5">
        <v>-778</v>
      </c>
      <c r="I456" s="7">
        <v>-356925</v>
      </c>
    </row>
    <row r="457" spans="1:9" outlineLevel="2" x14ac:dyDescent="0.25">
      <c r="A457">
        <v>506443.1</v>
      </c>
      <c r="B457">
        <v>66819</v>
      </c>
      <c r="C457" t="s">
        <v>8</v>
      </c>
      <c r="D457" t="s">
        <v>19</v>
      </c>
      <c r="E457" s="3">
        <v>36917</v>
      </c>
      <c r="F457" t="s">
        <v>10</v>
      </c>
      <c r="G457" s="8" t="s">
        <v>18</v>
      </c>
      <c r="H457" s="5">
        <v>-1325</v>
      </c>
      <c r="I457" s="7">
        <v>-596200</v>
      </c>
    </row>
    <row r="458" spans="1:9" outlineLevel="2" x14ac:dyDescent="0.25">
      <c r="A458">
        <v>506545.1</v>
      </c>
      <c r="B458">
        <v>66819</v>
      </c>
      <c r="C458" t="s">
        <v>8</v>
      </c>
      <c r="D458" t="s">
        <v>19</v>
      </c>
      <c r="E458" s="3">
        <v>36917</v>
      </c>
      <c r="F458" t="s">
        <v>10</v>
      </c>
      <c r="G458" s="8" t="s">
        <v>18</v>
      </c>
      <c r="H458" s="5">
        <v>-487</v>
      </c>
      <c r="I458" s="7">
        <v>-218340</v>
      </c>
    </row>
    <row r="459" spans="1:9" outlineLevel="2" x14ac:dyDescent="0.25">
      <c r="A459">
        <v>506559.1</v>
      </c>
      <c r="B459">
        <v>66819</v>
      </c>
      <c r="C459" t="s">
        <v>8</v>
      </c>
      <c r="D459" t="s">
        <v>19</v>
      </c>
      <c r="E459" s="3">
        <v>36917</v>
      </c>
      <c r="F459" t="s">
        <v>10</v>
      </c>
      <c r="G459" s="8" t="s">
        <v>18</v>
      </c>
      <c r="H459" s="5">
        <v>-450</v>
      </c>
      <c r="I459" s="7">
        <v>-197875</v>
      </c>
    </row>
    <row r="460" spans="1:9" outlineLevel="2" x14ac:dyDescent="0.25">
      <c r="A460">
        <v>506580.1</v>
      </c>
      <c r="B460">
        <v>66819</v>
      </c>
      <c r="C460" t="s">
        <v>8</v>
      </c>
      <c r="D460" t="s">
        <v>19</v>
      </c>
      <c r="E460" s="3">
        <v>36917</v>
      </c>
      <c r="F460" t="s">
        <v>10</v>
      </c>
      <c r="G460" s="8" t="s">
        <v>18</v>
      </c>
      <c r="H460" s="5">
        <v>-148</v>
      </c>
      <c r="I460" s="7">
        <v>-69970</v>
      </c>
    </row>
    <row r="461" spans="1:9" outlineLevel="2" x14ac:dyDescent="0.25">
      <c r="A461">
        <v>506596.1</v>
      </c>
      <c r="B461">
        <v>66819</v>
      </c>
      <c r="C461" t="s">
        <v>8</v>
      </c>
      <c r="D461" t="s">
        <v>19</v>
      </c>
      <c r="E461" s="3">
        <v>36917</v>
      </c>
      <c r="F461" t="s">
        <v>10</v>
      </c>
      <c r="G461" s="8" t="s">
        <v>18</v>
      </c>
      <c r="H461" s="5">
        <v>-30</v>
      </c>
      <c r="I461" s="7">
        <v>-12500</v>
      </c>
    </row>
    <row r="462" spans="1:9" outlineLevel="2" x14ac:dyDescent="0.25">
      <c r="A462">
        <v>506611.1</v>
      </c>
      <c r="B462">
        <v>66819</v>
      </c>
      <c r="C462" t="s">
        <v>0</v>
      </c>
      <c r="D462" t="s">
        <v>9</v>
      </c>
      <c r="E462" s="3">
        <v>36917</v>
      </c>
      <c r="F462" t="s">
        <v>5</v>
      </c>
      <c r="G462" s="8" t="s">
        <v>18</v>
      </c>
      <c r="H462" s="5">
        <v>-5</v>
      </c>
      <c r="I462" s="7">
        <v>-1625</v>
      </c>
    </row>
    <row r="463" spans="1:9" outlineLevel="1" x14ac:dyDescent="0.25">
      <c r="G463" s="1" t="s">
        <v>61</v>
      </c>
      <c r="H463" s="5">
        <f>SUBTOTAL(9,H449:H462)</f>
        <v>-4258</v>
      </c>
      <c r="I463" s="7">
        <f>SUBTOTAL(9,I449:I462)</f>
        <v>-1849185</v>
      </c>
    </row>
    <row r="464" spans="1:9" outlineLevel="2" x14ac:dyDescent="0.25">
      <c r="A464">
        <v>506599.1</v>
      </c>
      <c r="B464">
        <v>66819</v>
      </c>
      <c r="C464" t="s">
        <v>8</v>
      </c>
      <c r="D464" t="s">
        <v>14</v>
      </c>
      <c r="E464" s="3">
        <v>36918</v>
      </c>
      <c r="F464" t="s">
        <v>10</v>
      </c>
      <c r="G464" s="8" t="s">
        <v>3</v>
      </c>
      <c r="H464" s="5">
        <v>665</v>
      </c>
      <c r="I464" s="7">
        <v>325725</v>
      </c>
    </row>
    <row r="465" spans="1:9" outlineLevel="2" x14ac:dyDescent="0.25">
      <c r="A465">
        <v>506603.1</v>
      </c>
      <c r="B465">
        <v>66819</v>
      </c>
      <c r="C465" t="s">
        <v>0</v>
      </c>
      <c r="D465" t="s">
        <v>1</v>
      </c>
      <c r="E465" s="3">
        <v>36918</v>
      </c>
      <c r="F465" t="s">
        <v>2</v>
      </c>
      <c r="G465" s="8" t="s">
        <v>3</v>
      </c>
      <c r="H465" s="5">
        <v>120</v>
      </c>
      <c r="I465" s="7">
        <v>32299.201171875</v>
      </c>
    </row>
    <row r="466" spans="1:9" outlineLevel="2" x14ac:dyDescent="0.25">
      <c r="A466">
        <v>506607.1</v>
      </c>
      <c r="B466">
        <v>66819</v>
      </c>
      <c r="C466" t="s">
        <v>8</v>
      </c>
      <c r="D466" t="s">
        <v>86</v>
      </c>
      <c r="E466" s="3">
        <v>36918</v>
      </c>
      <c r="F466" t="s">
        <v>23</v>
      </c>
      <c r="G466" s="8" t="s">
        <v>3</v>
      </c>
      <c r="H466" s="5">
        <v>14</v>
      </c>
      <c r="I466" s="7">
        <v>560</v>
      </c>
    </row>
    <row r="467" spans="1:9" outlineLevel="2" x14ac:dyDescent="0.25">
      <c r="A467">
        <v>506609.1</v>
      </c>
      <c r="B467">
        <v>66819</v>
      </c>
      <c r="C467" t="s">
        <v>8</v>
      </c>
      <c r="D467" t="s">
        <v>14</v>
      </c>
      <c r="E467" s="3">
        <v>36918</v>
      </c>
      <c r="F467" t="s">
        <v>10</v>
      </c>
      <c r="G467" s="8" t="s">
        <v>3</v>
      </c>
      <c r="H467" s="5">
        <v>14</v>
      </c>
      <c r="I467" s="7">
        <v>5950</v>
      </c>
    </row>
    <row r="468" spans="1:9" outlineLevel="2" x14ac:dyDescent="0.25">
      <c r="A468">
        <v>506613.1</v>
      </c>
      <c r="B468">
        <v>66819</v>
      </c>
      <c r="C468" t="s">
        <v>0</v>
      </c>
      <c r="D468" t="s">
        <v>4</v>
      </c>
      <c r="E468" s="3">
        <v>36918</v>
      </c>
      <c r="F468" t="s">
        <v>5</v>
      </c>
      <c r="G468" s="8" t="s">
        <v>3</v>
      </c>
      <c r="H468" s="5">
        <v>265</v>
      </c>
      <c r="I468" s="7">
        <v>108000</v>
      </c>
    </row>
    <row r="469" spans="1:9" outlineLevel="2" x14ac:dyDescent="0.25">
      <c r="A469">
        <v>506618.1</v>
      </c>
      <c r="B469">
        <v>66819</v>
      </c>
      <c r="C469" t="s">
        <v>8</v>
      </c>
      <c r="D469" t="s">
        <v>6</v>
      </c>
      <c r="E469" s="3">
        <v>36918</v>
      </c>
      <c r="F469" t="s">
        <v>7</v>
      </c>
      <c r="G469" s="8" t="s">
        <v>3</v>
      </c>
      <c r="H469" s="5">
        <v>84</v>
      </c>
      <c r="I469" s="7">
        <v>39900</v>
      </c>
    </row>
    <row r="470" spans="1:9" outlineLevel="2" x14ac:dyDescent="0.25">
      <c r="A470">
        <v>506618.1</v>
      </c>
      <c r="B470">
        <v>66819</v>
      </c>
      <c r="C470" t="s">
        <v>0</v>
      </c>
      <c r="D470" t="s">
        <v>6</v>
      </c>
      <c r="E470" s="3">
        <v>36918</v>
      </c>
      <c r="F470" t="s">
        <v>7</v>
      </c>
      <c r="G470" s="8" t="s">
        <v>3</v>
      </c>
      <c r="H470" s="5">
        <v>451</v>
      </c>
      <c r="I470" s="7">
        <v>218990</v>
      </c>
    </row>
    <row r="471" spans="1:9" outlineLevel="2" x14ac:dyDescent="0.25">
      <c r="A471">
        <v>506646.1</v>
      </c>
      <c r="B471">
        <v>66819</v>
      </c>
      <c r="C471" t="s">
        <v>8</v>
      </c>
      <c r="D471" t="s">
        <v>40</v>
      </c>
      <c r="E471" s="3">
        <v>36918</v>
      </c>
      <c r="F471" t="s">
        <v>10</v>
      </c>
      <c r="G471" s="8" t="s">
        <v>3</v>
      </c>
      <c r="H471" s="5">
        <v>223</v>
      </c>
      <c r="I471" s="7">
        <v>110480</v>
      </c>
    </row>
    <row r="472" spans="1:9" outlineLevel="1" x14ac:dyDescent="0.25">
      <c r="G472" s="1" t="s">
        <v>60</v>
      </c>
      <c r="H472" s="5">
        <f>SUBTOTAL(9,H464:H471)</f>
        <v>1836</v>
      </c>
      <c r="I472" s="7">
        <f>SUBTOTAL(9,I464:I471)</f>
        <v>841904.201171875</v>
      </c>
    </row>
    <row r="473" spans="1:9" outlineLevel="2" x14ac:dyDescent="0.25">
      <c r="A473">
        <v>506600.1</v>
      </c>
      <c r="B473">
        <v>66819</v>
      </c>
      <c r="C473" t="s">
        <v>8</v>
      </c>
      <c r="D473" t="s">
        <v>33</v>
      </c>
      <c r="E473" s="3">
        <v>36918</v>
      </c>
      <c r="F473" t="s">
        <v>10</v>
      </c>
      <c r="G473" s="8" t="s">
        <v>18</v>
      </c>
      <c r="H473" s="5">
        <v>-170</v>
      </c>
      <c r="I473" s="7">
        <v>-77400</v>
      </c>
    </row>
    <row r="474" spans="1:9" outlineLevel="2" x14ac:dyDescent="0.25">
      <c r="A474">
        <v>506601.1</v>
      </c>
      <c r="B474">
        <v>66819</v>
      </c>
      <c r="C474" t="s">
        <v>8</v>
      </c>
      <c r="D474" t="s">
        <v>19</v>
      </c>
      <c r="E474" s="3">
        <v>36918</v>
      </c>
      <c r="F474" t="s">
        <v>10</v>
      </c>
      <c r="G474" s="8" t="s">
        <v>18</v>
      </c>
      <c r="H474" s="5">
        <v>-968</v>
      </c>
      <c r="I474" s="7">
        <v>-491745</v>
      </c>
    </row>
    <row r="475" spans="1:9" outlineLevel="2" x14ac:dyDescent="0.25">
      <c r="A475">
        <v>506605.1</v>
      </c>
      <c r="B475">
        <v>66819</v>
      </c>
      <c r="C475" t="s">
        <v>0</v>
      </c>
      <c r="D475" t="s">
        <v>9</v>
      </c>
      <c r="E475" s="3">
        <v>36918</v>
      </c>
      <c r="F475" t="s">
        <v>17</v>
      </c>
      <c r="G475" s="8" t="s">
        <v>18</v>
      </c>
      <c r="H475" s="5">
        <v>-120</v>
      </c>
      <c r="I475" s="7">
        <v>-33000</v>
      </c>
    </row>
    <row r="476" spans="1:9" outlineLevel="2" x14ac:dyDescent="0.25">
      <c r="A476">
        <v>506608.1</v>
      </c>
      <c r="B476">
        <v>66819</v>
      </c>
      <c r="C476" t="s">
        <v>8</v>
      </c>
      <c r="D476" t="s">
        <v>14</v>
      </c>
      <c r="E476" s="3">
        <v>36918</v>
      </c>
      <c r="F476" t="s">
        <v>23</v>
      </c>
      <c r="G476" s="8" t="s">
        <v>18</v>
      </c>
      <c r="H476" s="5">
        <v>-14</v>
      </c>
      <c r="I476" s="7">
        <v>-5600</v>
      </c>
    </row>
    <row r="477" spans="1:9" outlineLevel="2" x14ac:dyDescent="0.25">
      <c r="A477">
        <v>506612.1</v>
      </c>
      <c r="B477">
        <v>66819</v>
      </c>
      <c r="C477" t="s">
        <v>8</v>
      </c>
      <c r="D477" t="s">
        <v>33</v>
      </c>
      <c r="E477" s="3">
        <v>36918</v>
      </c>
      <c r="F477" t="s">
        <v>10</v>
      </c>
      <c r="G477" s="8" t="s">
        <v>18</v>
      </c>
      <c r="H477" s="5">
        <v>-14</v>
      </c>
      <c r="I477" s="7">
        <v>-6405</v>
      </c>
    </row>
    <row r="478" spans="1:9" outlineLevel="2" x14ac:dyDescent="0.25">
      <c r="A478">
        <v>506615.1</v>
      </c>
      <c r="B478">
        <v>66819</v>
      </c>
      <c r="C478" t="s">
        <v>8</v>
      </c>
      <c r="D478" t="s">
        <v>33</v>
      </c>
      <c r="E478" s="3">
        <v>36918</v>
      </c>
      <c r="F478" t="s">
        <v>10</v>
      </c>
      <c r="G478" s="8" t="s">
        <v>18</v>
      </c>
      <c r="H478" s="5">
        <v>-60</v>
      </c>
      <c r="I478" s="7">
        <v>-28500</v>
      </c>
    </row>
    <row r="479" spans="1:9" outlineLevel="2" x14ac:dyDescent="0.25">
      <c r="A479">
        <v>506617.1</v>
      </c>
      <c r="B479">
        <v>66819</v>
      </c>
      <c r="C479" t="s">
        <v>8</v>
      </c>
      <c r="D479" t="s">
        <v>15</v>
      </c>
      <c r="E479" s="3">
        <v>36918</v>
      </c>
      <c r="F479" t="s">
        <v>10</v>
      </c>
      <c r="G479" s="8" t="s">
        <v>18</v>
      </c>
      <c r="H479" s="5">
        <v>-480</v>
      </c>
      <c r="I479" s="7">
        <v>-264000</v>
      </c>
    </row>
    <row r="480" spans="1:9" outlineLevel="2" x14ac:dyDescent="0.25">
      <c r="A480">
        <v>506660.1</v>
      </c>
      <c r="B480">
        <v>66819</v>
      </c>
      <c r="C480" t="s">
        <v>8</v>
      </c>
      <c r="D480" t="s">
        <v>25</v>
      </c>
      <c r="E480" s="3">
        <v>36918</v>
      </c>
      <c r="F480" t="s">
        <v>10</v>
      </c>
      <c r="G480" s="8" t="s">
        <v>18</v>
      </c>
      <c r="H480" s="5">
        <v>-10</v>
      </c>
      <c r="I480" s="7">
        <v>-2750</v>
      </c>
    </row>
    <row r="481" spans="1:9" outlineLevel="1" x14ac:dyDescent="0.25">
      <c r="G481" s="1" t="s">
        <v>61</v>
      </c>
      <c r="H481" s="5">
        <f>SUBTOTAL(9,H473:H480)</f>
        <v>-1836</v>
      </c>
      <c r="I481" s="7">
        <f>SUBTOTAL(9,I473:I480)</f>
        <v>-909400</v>
      </c>
    </row>
    <row r="482" spans="1:9" outlineLevel="2" x14ac:dyDescent="0.25">
      <c r="A482">
        <v>506666.1</v>
      </c>
      <c r="B482">
        <v>66819</v>
      </c>
      <c r="C482" t="s">
        <v>0</v>
      </c>
      <c r="D482" t="s">
        <v>4</v>
      </c>
      <c r="E482" s="3">
        <v>36919</v>
      </c>
      <c r="F482" t="s">
        <v>5</v>
      </c>
      <c r="G482" s="8" t="s">
        <v>3</v>
      </c>
      <c r="H482" s="5">
        <v>27</v>
      </c>
      <c r="I482" s="7">
        <v>10773</v>
      </c>
    </row>
    <row r="483" spans="1:9" outlineLevel="2" x14ac:dyDescent="0.25">
      <c r="A483">
        <v>506668.1</v>
      </c>
      <c r="B483">
        <v>66819</v>
      </c>
      <c r="C483" t="s">
        <v>0</v>
      </c>
      <c r="D483" t="s">
        <v>1</v>
      </c>
      <c r="E483" s="3">
        <v>36919</v>
      </c>
      <c r="F483" t="s">
        <v>2</v>
      </c>
      <c r="G483" s="8" t="s">
        <v>3</v>
      </c>
      <c r="H483" s="5">
        <v>66</v>
      </c>
      <c r="I483" s="7">
        <v>18150</v>
      </c>
    </row>
    <row r="484" spans="1:9" outlineLevel="2" x14ac:dyDescent="0.25">
      <c r="A484">
        <v>506672.1</v>
      </c>
      <c r="B484">
        <v>66819</v>
      </c>
      <c r="C484" t="s">
        <v>8</v>
      </c>
      <c r="D484" t="s">
        <v>40</v>
      </c>
      <c r="E484" s="3">
        <v>36919</v>
      </c>
      <c r="F484" t="s">
        <v>10</v>
      </c>
      <c r="G484" s="8" t="s">
        <v>3</v>
      </c>
      <c r="H484" s="5">
        <v>205</v>
      </c>
      <c r="I484" s="7">
        <v>99800</v>
      </c>
    </row>
    <row r="485" spans="1:9" outlineLevel="2" x14ac:dyDescent="0.25">
      <c r="A485">
        <v>506674.1</v>
      </c>
      <c r="B485">
        <v>66819</v>
      </c>
      <c r="C485" t="s">
        <v>0</v>
      </c>
      <c r="D485" t="s">
        <v>4</v>
      </c>
      <c r="E485" s="3">
        <v>36919</v>
      </c>
      <c r="F485" t="s">
        <v>5</v>
      </c>
      <c r="G485" s="8" t="s">
        <v>3</v>
      </c>
      <c r="H485" s="5">
        <v>75</v>
      </c>
      <c r="I485" s="7">
        <v>31250</v>
      </c>
    </row>
    <row r="486" spans="1:9" outlineLevel="2" x14ac:dyDescent="0.25">
      <c r="A486">
        <v>506727.1</v>
      </c>
      <c r="B486">
        <v>66819</v>
      </c>
      <c r="C486" t="s">
        <v>8</v>
      </c>
      <c r="D486" t="s">
        <v>6</v>
      </c>
      <c r="E486" s="3">
        <v>36919</v>
      </c>
      <c r="F486" t="s">
        <v>10</v>
      </c>
      <c r="G486" s="8" t="s">
        <v>3</v>
      </c>
      <c r="H486" s="5">
        <v>1498</v>
      </c>
      <c r="I486" s="7">
        <v>688730</v>
      </c>
    </row>
    <row r="487" spans="1:9" outlineLevel="2" x14ac:dyDescent="0.25">
      <c r="A487">
        <v>506730.1</v>
      </c>
      <c r="B487">
        <v>66819</v>
      </c>
      <c r="C487" t="s">
        <v>8</v>
      </c>
      <c r="D487" t="s">
        <v>33</v>
      </c>
      <c r="E487" s="3">
        <v>36919</v>
      </c>
      <c r="F487" t="s">
        <v>23</v>
      </c>
      <c r="G487" s="8" t="s">
        <v>3</v>
      </c>
      <c r="H487" s="5">
        <v>60</v>
      </c>
      <c r="I487" s="7">
        <v>19500</v>
      </c>
    </row>
    <row r="488" spans="1:9" outlineLevel="2" x14ac:dyDescent="0.25">
      <c r="A488">
        <v>506732.1</v>
      </c>
      <c r="B488">
        <v>66819</v>
      </c>
      <c r="C488" t="s">
        <v>0</v>
      </c>
      <c r="D488" t="s">
        <v>4</v>
      </c>
      <c r="E488" s="3">
        <v>36919</v>
      </c>
      <c r="F488" t="s">
        <v>5</v>
      </c>
      <c r="G488" s="8" t="s">
        <v>3</v>
      </c>
      <c r="H488" s="5">
        <v>340</v>
      </c>
      <c r="I488" s="7">
        <v>116035</v>
      </c>
    </row>
    <row r="489" spans="1:9" outlineLevel="2" x14ac:dyDescent="0.25">
      <c r="A489">
        <v>506741.1</v>
      </c>
      <c r="B489">
        <v>66819</v>
      </c>
      <c r="C489" t="s">
        <v>8</v>
      </c>
      <c r="D489" t="s">
        <v>12</v>
      </c>
      <c r="E489" s="3">
        <v>36919</v>
      </c>
      <c r="F489" t="s">
        <v>10</v>
      </c>
      <c r="G489" s="8" t="s">
        <v>3</v>
      </c>
      <c r="H489" s="5">
        <v>200</v>
      </c>
      <c r="I489" s="7">
        <v>96000</v>
      </c>
    </row>
    <row r="490" spans="1:9" outlineLevel="2" x14ac:dyDescent="0.25">
      <c r="A490">
        <v>506747.1</v>
      </c>
      <c r="B490">
        <v>66819</v>
      </c>
      <c r="C490" t="s">
        <v>8</v>
      </c>
      <c r="D490" t="s">
        <v>6</v>
      </c>
      <c r="E490" s="3">
        <v>36919</v>
      </c>
      <c r="F490" t="s">
        <v>10</v>
      </c>
      <c r="G490" s="8" t="s">
        <v>3</v>
      </c>
      <c r="H490" s="5">
        <v>85</v>
      </c>
      <c r="I490" s="7">
        <v>29325</v>
      </c>
    </row>
    <row r="491" spans="1:9" outlineLevel="1" x14ac:dyDescent="0.25">
      <c r="G491" s="1" t="s">
        <v>60</v>
      </c>
      <c r="H491" s="5">
        <f>SUBTOTAL(9,H482:H490)</f>
        <v>2556</v>
      </c>
      <c r="I491" s="7">
        <f>SUBTOTAL(9,I482:I490)</f>
        <v>1109563</v>
      </c>
    </row>
    <row r="492" spans="1:9" outlineLevel="2" x14ac:dyDescent="0.25">
      <c r="A492">
        <v>506667.1</v>
      </c>
      <c r="B492">
        <v>66819</v>
      </c>
      <c r="C492" t="s">
        <v>0</v>
      </c>
      <c r="D492" t="s">
        <v>34</v>
      </c>
      <c r="E492" s="3">
        <v>36919</v>
      </c>
      <c r="F492" t="s">
        <v>5</v>
      </c>
      <c r="G492" s="8" t="s">
        <v>18</v>
      </c>
      <c r="H492" s="5">
        <v>-27</v>
      </c>
      <c r="I492" s="7">
        <v>-10800</v>
      </c>
    </row>
    <row r="493" spans="1:9" outlineLevel="2" x14ac:dyDescent="0.25">
      <c r="A493">
        <v>506669.1</v>
      </c>
      <c r="B493">
        <v>66819</v>
      </c>
      <c r="C493" t="s">
        <v>0</v>
      </c>
      <c r="D493" t="s">
        <v>25</v>
      </c>
      <c r="E493" s="3">
        <v>36919</v>
      </c>
      <c r="F493" t="s">
        <v>2</v>
      </c>
      <c r="G493" s="8" t="s">
        <v>18</v>
      </c>
      <c r="H493" s="5">
        <v>-66</v>
      </c>
      <c r="I493" s="7">
        <v>-18150</v>
      </c>
    </row>
    <row r="494" spans="1:9" outlineLevel="2" x14ac:dyDescent="0.25">
      <c r="A494">
        <v>506673.1</v>
      </c>
      <c r="B494">
        <v>66819</v>
      </c>
      <c r="C494" t="s">
        <v>8</v>
      </c>
      <c r="D494" t="s">
        <v>19</v>
      </c>
      <c r="E494" s="3">
        <v>36919</v>
      </c>
      <c r="F494" t="s">
        <v>10</v>
      </c>
      <c r="G494" s="8" t="s">
        <v>18</v>
      </c>
      <c r="H494" s="5">
        <v>-280</v>
      </c>
      <c r="I494" s="7">
        <v>-143475</v>
      </c>
    </row>
    <row r="495" spans="1:9" outlineLevel="2" x14ac:dyDescent="0.25">
      <c r="A495">
        <v>506728.1</v>
      </c>
      <c r="B495">
        <v>66819</v>
      </c>
      <c r="C495" t="s">
        <v>8</v>
      </c>
      <c r="D495" t="s">
        <v>19</v>
      </c>
      <c r="E495" s="3">
        <v>36919</v>
      </c>
      <c r="F495" t="s">
        <v>10</v>
      </c>
      <c r="G495" s="8" t="s">
        <v>18</v>
      </c>
      <c r="H495" s="5">
        <v>-698</v>
      </c>
      <c r="I495" s="7">
        <v>-363900</v>
      </c>
    </row>
    <row r="496" spans="1:9" outlineLevel="2" x14ac:dyDescent="0.25">
      <c r="A496">
        <v>506729.1</v>
      </c>
      <c r="B496">
        <v>66819</v>
      </c>
      <c r="C496" t="s">
        <v>8</v>
      </c>
      <c r="D496" t="s">
        <v>33</v>
      </c>
      <c r="E496" s="3">
        <v>36919</v>
      </c>
      <c r="F496" t="s">
        <v>10</v>
      </c>
      <c r="G496" s="8" t="s">
        <v>18</v>
      </c>
      <c r="H496" s="5">
        <v>-800</v>
      </c>
      <c r="I496" s="7">
        <v>-365000</v>
      </c>
    </row>
    <row r="497" spans="1:9" outlineLevel="2" x14ac:dyDescent="0.25">
      <c r="A497">
        <v>506731.1</v>
      </c>
      <c r="B497">
        <v>66819</v>
      </c>
      <c r="C497" t="s">
        <v>8</v>
      </c>
      <c r="D497" t="s">
        <v>47</v>
      </c>
      <c r="E497" s="3">
        <v>36919</v>
      </c>
      <c r="F497" t="s">
        <v>23</v>
      </c>
      <c r="G497" s="8" t="s">
        <v>18</v>
      </c>
      <c r="H497" s="5">
        <v>-60</v>
      </c>
      <c r="I497" s="7">
        <v>-16500</v>
      </c>
    </row>
    <row r="498" spans="1:9" outlineLevel="2" x14ac:dyDescent="0.25">
      <c r="A498">
        <v>506738.1</v>
      </c>
      <c r="B498">
        <v>66819</v>
      </c>
      <c r="C498" t="s">
        <v>0</v>
      </c>
      <c r="D498" t="s">
        <v>9</v>
      </c>
      <c r="E498" s="3">
        <v>36919</v>
      </c>
      <c r="F498" t="s">
        <v>5</v>
      </c>
      <c r="G498" s="8" t="s">
        <v>18</v>
      </c>
      <c r="H498" s="5">
        <v>-105</v>
      </c>
      <c r="I498" s="7">
        <v>-41625</v>
      </c>
    </row>
    <row r="499" spans="1:9" outlineLevel="2" x14ac:dyDescent="0.25">
      <c r="A499">
        <v>506740.1</v>
      </c>
      <c r="B499">
        <v>66819</v>
      </c>
      <c r="C499" t="s">
        <v>0</v>
      </c>
      <c r="D499" t="s">
        <v>11</v>
      </c>
      <c r="E499" s="3">
        <v>36919</v>
      </c>
      <c r="F499" t="s">
        <v>5</v>
      </c>
      <c r="G499" s="8" t="s">
        <v>18</v>
      </c>
      <c r="H499" s="5">
        <v>-235</v>
      </c>
      <c r="I499" s="7">
        <v>-74750</v>
      </c>
    </row>
    <row r="500" spans="1:9" outlineLevel="2" x14ac:dyDescent="0.25">
      <c r="A500">
        <v>506742.1</v>
      </c>
      <c r="B500">
        <v>66819</v>
      </c>
      <c r="C500" t="s">
        <v>8</v>
      </c>
      <c r="D500" t="s">
        <v>33</v>
      </c>
      <c r="E500" s="3">
        <v>36919</v>
      </c>
      <c r="F500" t="s">
        <v>10</v>
      </c>
      <c r="G500" s="8" t="s">
        <v>18</v>
      </c>
      <c r="H500" s="5">
        <v>-200</v>
      </c>
      <c r="I500" s="7">
        <v>-105000</v>
      </c>
    </row>
    <row r="501" spans="1:9" outlineLevel="2" x14ac:dyDescent="0.25">
      <c r="A501">
        <v>506748.1</v>
      </c>
      <c r="B501">
        <v>66819</v>
      </c>
      <c r="C501" t="s">
        <v>8</v>
      </c>
      <c r="D501" t="s">
        <v>25</v>
      </c>
      <c r="E501" s="3">
        <v>36919</v>
      </c>
      <c r="F501" t="s">
        <v>10</v>
      </c>
      <c r="G501" s="8" t="s">
        <v>18</v>
      </c>
      <c r="H501" s="5">
        <v>-85</v>
      </c>
      <c r="I501" s="7">
        <v>-25500</v>
      </c>
    </row>
    <row r="502" spans="1:9" outlineLevel="1" x14ac:dyDescent="0.25">
      <c r="G502" s="1" t="s">
        <v>61</v>
      </c>
      <c r="H502" s="5">
        <f>SUBTOTAL(9,H492:H501)</f>
        <v>-2556</v>
      </c>
      <c r="I502" s="7">
        <f>SUBTOTAL(9,I492:I501)</f>
        <v>-1164700</v>
      </c>
    </row>
    <row r="503" spans="1:9" outlineLevel="2" x14ac:dyDescent="0.25">
      <c r="A503">
        <v>506749.1</v>
      </c>
      <c r="B503">
        <v>66819</v>
      </c>
      <c r="C503" t="s">
        <v>0</v>
      </c>
      <c r="D503" t="s">
        <v>4</v>
      </c>
      <c r="E503" s="3">
        <v>36920</v>
      </c>
      <c r="F503" t="s">
        <v>5</v>
      </c>
      <c r="G503" s="8" t="s">
        <v>3</v>
      </c>
      <c r="H503" s="5">
        <v>370</v>
      </c>
      <c r="I503" s="7">
        <v>116625</v>
      </c>
    </row>
    <row r="504" spans="1:9" outlineLevel="2" x14ac:dyDescent="0.25">
      <c r="A504">
        <v>506758.1</v>
      </c>
      <c r="B504">
        <v>66819</v>
      </c>
      <c r="C504" t="s">
        <v>0</v>
      </c>
      <c r="D504" t="s">
        <v>1</v>
      </c>
      <c r="E504" s="3">
        <v>36920</v>
      </c>
      <c r="F504" t="s">
        <v>2</v>
      </c>
      <c r="G504" s="8" t="s">
        <v>3</v>
      </c>
      <c r="H504" s="5">
        <v>48</v>
      </c>
      <c r="I504" s="7">
        <v>13200</v>
      </c>
    </row>
    <row r="505" spans="1:9" outlineLevel="2" x14ac:dyDescent="0.25">
      <c r="A505">
        <v>506760.1</v>
      </c>
      <c r="B505">
        <v>66819</v>
      </c>
      <c r="C505" t="s">
        <v>0</v>
      </c>
      <c r="D505" t="s">
        <v>4</v>
      </c>
      <c r="E505" s="3">
        <v>36920</v>
      </c>
      <c r="F505" t="s">
        <v>5</v>
      </c>
      <c r="G505" s="8" t="s">
        <v>3</v>
      </c>
      <c r="H505" s="5">
        <v>30</v>
      </c>
      <c r="I505" s="7">
        <v>7720</v>
      </c>
    </row>
    <row r="506" spans="1:9" outlineLevel="2" x14ac:dyDescent="0.25">
      <c r="A506">
        <v>507625.1</v>
      </c>
      <c r="B506">
        <v>66819</v>
      </c>
      <c r="C506" t="s">
        <v>8</v>
      </c>
      <c r="D506" t="s">
        <v>6</v>
      </c>
      <c r="E506" s="3">
        <v>36920</v>
      </c>
      <c r="F506" t="s">
        <v>10</v>
      </c>
      <c r="G506" s="8" t="s">
        <v>3</v>
      </c>
      <c r="H506" s="5">
        <v>1280</v>
      </c>
      <c r="I506" s="7">
        <v>538400</v>
      </c>
    </row>
    <row r="507" spans="1:9" outlineLevel="2" x14ac:dyDescent="0.25">
      <c r="A507">
        <v>507754.1</v>
      </c>
      <c r="B507">
        <v>66819</v>
      </c>
      <c r="C507" t="s">
        <v>8</v>
      </c>
      <c r="D507" t="s">
        <v>40</v>
      </c>
      <c r="E507" s="3">
        <v>36920</v>
      </c>
      <c r="F507" t="s">
        <v>10</v>
      </c>
      <c r="G507" s="8" t="s">
        <v>3</v>
      </c>
      <c r="H507" s="5">
        <v>45</v>
      </c>
      <c r="I507" s="7">
        <v>17700</v>
      </c>
    </row>
    <row r="508" spans="1:9" outlineLevel="2" x14ac:dyDescent="0.25">
      <c r="A508">
        <v>507818.1</v>
      </c>
      <c r="B508">
        <v>66819</v>
      </c>
      <c r="C508" t="s">
        <v>8</v>
      </c>
      <c r="D508" t="s">
        <v>84</v>
      </c>
      <c r="E508" s="3">
        <v>36920</v>
      </c>
      <c r="F508" t="s">
        <v>79</v>
      </c>
      <c r="G508" s="8" t="s">
        <v>3</v>
      </c>
      <c r="H508" s="5">
        <v>384</v>
      </c>
      <c r="I508" s="7">
        <v>86400</v>
      </c>
    </row>
    <row r="509" spans="1:9" outlineLevel="2" x14ac:dyDescent="0.25">
      <c r="A509">
        <v>507881.1</v>
      </c>
      <c r="B509">
        <v>66819</v>
      </c>
      <c r="C509" t="s">
        <v>8</v>
      </c>
      <c r="D509" t="s">
        <v>12</v>
      </c>
      <c r="E509" s="3">
        <v>36920</v>
      </c>
      <c r="F509" t="s">
        <v>10</v>
      </c>
      <c r="G509" s="8" t="s">
        <v>3</v>
      </c>
      <c r="H509" s="5">
        <v>520</v>
      </c>
      <c r="I509" s="7">
        <v>202800</v>
      </c>
    </row>
    <row r="510" spans="1:9" outlineLevel="2" x14ac:dyDescent="0.25">
      <c r="A510">
        <v>507885.1</v>
      </c>
      <c r="B510">
        <v>66819</v>
      </c>
      <c r="C510" t="s">
        <v>0</v>
      </c>
      <c r="D510" t="s">
        <v>4</v>
      </c>
      <c r="E510" s="3">
        <v>36920</v>
      </c>
      <c r="F510" t="s">
        <v>5</v>
      </c>
      <c r="G510" s="8" t="s">
        <v>3</v>
      </c>
      <c r="H510" s="5">
        <v>160</v>
      </c>
      <c r="I510" s="7">
        <v>50210</v>
      </c>
    </row>
    <row r="511" spans="1:9" outlineLevel="1" x14ac:dyDescent="0.25">
      <c r="G511" s="1" t="s">
        <v>60</v>
      </c>
      <c r="H511" s="5">
        <f>SUBTOTAL(9,H503:H510)</f>
        <v>2837</v>
      </c>
      <c r="I511" s="7">
        <f>SUBTOTAL(9,I503:I510)</f>
        <v>1033055</v>
      </c>
    </row>
    <row r="512" spans="1:9" outlineLevel="2" x14ac:dyDescent="0.25">
      <c r="A512">
        <v>506751.1</v>
      </c>
      <c r="B512">
        <v>66819</v>
      </c>
      <c r="C512" t="s">
        <v>8</v>
      </c>
      <c r="D512" t="s">
        <v>19</v>
      </c>
      <c r="E512" s="3">
        <v>36920</v>
      </c>
      <c r="F512" t="s">
        <v>10</v>
      </c>
      <c r="G512" s="8" t="s">
        <v>18</v>
      </c>
      <c r="H512" s="5">
        <v>-205</v>
      </c>
      <c r="I512" s="7">
        <v>-82050</v>
      </c>
    </row>
    <row r="513" spans="1:9" outlineLevel="2" x14ac:dyDescent="0.25">
      <c r="A513">
        <v>506759.1</v>
      </c>
      <c r="B513">
        <v>66819</v>
      </c>
      <c r="C513" t="s">
        <v>0</v>
      </c>
      <c r="D513" t="s">
        <v>25</v>
      </c>
      <c r="E513" s="3">
        <v>36920</v>
      </c>
      <c r="F513" t="s">
        <v>2</v>
      </c>
      <c r="G513" s="8" t="s">
        <v>18</v>
      </c>
      <c r="H513" s="5">
        <v>-48</v>
      </c>
      <c r="I513" s="7">
        <v>-13200</v>
      </c>
    </row>
    <row r="514" spans="1:9" outlineLevel="2" x14ac:dyDescent="0.25">
      <c r="A514">
        <v>506761.1</v>
      </c>
      <c r="B514">
        <v>66819</v>
      </c>
      <c r="C514" t="s">
        <v>0</v>
      </c>
      <c r="D514" t="s">
        <v>11</v>
      </c>
      <c r="E514" s="3">
        <v>36920</v>
      </c>
      <c r="F514" t="s">
        <v>5</v>
      </c>
      <c r="G514" s="8" t="s">
        <v>18</v>
      </c>
      <c r="H514" s="5">
        <v>-30</v>
      </c>
      <c r="I514" s="7">
        <v>-7750</v>
      </c>
    </row>
    <row r="515" spans="1:9" outlineLevel="2" x14ac:dyDescent="0.25">
      <c r="A515">
        <v>507713.1</v>
      </c>
      <c r="B515">
        <v>66819</v>
      </c>
      <c r="C515" t="s">
        <v>8</v>
      </c>
      <c r="D515" t="s">
        <v>19</v>
      </c>
      <c r="E515" s="3">
        <v>36920</v>
      </c>
      <c r="F515" t="s">
        <v>10</v>
      </c>
      <c r="G515" s="8" t="s">
        <v>18</v>
      </c>
      <c r="H515" s="5">
        <v>-1820</v>
      </c>
      <c r="I515" s="7">
        <v>-781150</v>
      </c>
    </row>
    <row r="516" spans="1:9" outlineLevel="2" x14ac:dyDescent="0.25">
      <c r="A516">
        <v>507749.1</v>
      </c>
      <c r="B516">
        <v>66819</v>
      </c>
      <c r="C516" t="s">
        <v>8</v>
      </c>
      <c r="D516" t="s">
        <v>33</v>
      </c>
      <c r="E516" s="3">
        <v>36920</v>
      </c>
      <c r="F516" t="s">
        <v>10</v>
      </c>
      <c r="G516" s="8" t="s">
        <v>18</v>
      </c>
      <c r="H516" s="5">
        <v>-103</v>
      </c>
      <c r="I516" s="7">
        <v>-42505</v>
      </c>
    </row>
    <row r="517" spans="1:9" outlineLevel="2" x14ac:dyDescent="0.25">
      <c r="A517">
        <v>507751.1</v>
      </c>
      <c r="B517">
        <v>66819</v>
      </c>
      <c r="C517" t="s">
        <v>8</v>
      </c>
      <c r="D517" t="s">
        <v>19</v>
      </c>
      <c r="E517" s="3">
        <v>36920</v>
      </c>
      <c r="F517" t="s">
        <v>10</v>
      </c>
      <c r="G517" s="8" t="s">
        <v>18</v>
      </c>
      <c r="H517" s="5">
        <v>-406</v>
      </c>
      <c r="I517" s="7">
        <v>-179580</v>
      </c>
    </row>
    <row r="518" spans="1:9" outlineLevel="2" x14ac:dyDescent="0.25">
      <c r="A518">
        <v>507806.1</v>
      </c>
      <c r="B518">
        <v>66819</v>
      </c>
      <c r="C518" t="s">
        <v>8</v>
      </c>
      <c r="D518" t="s">
        <v>33</v>
      </c>
      <c r="E518" s="3">
        <v>36920</v>
      </c>
      <c r="F518" t="s">
        <v>10</v>
      </c>
      <c r="G518" s="8" t="s">
        <v>18</v>
      </c>
      <c r="H518" s="5">
        <v>-80</v>
      </c>
      <c r="I518" s="7">
        <v>-32200</v>
      </c>
    </row>
    <row r="519" spans="1:9" outlineLevel="2" x14ac:dyDescent="0.25">
      <c r="A519">
        <v>507822.1</v>
      </c>
      <c r="B519">
        <v>66819</v>
      </c>
      <c r="C519" t="s">
        <v>8</v>
      </c>
      <c r="D519" t="s">
        <v>33</v>
      </c>
      <c r="E519" s="3">
        <v>36920</v>
      </c>
      <c r="F519" t="s">
        <v>10</v>
      </c>
      <c r="G519" s="8" t="s">
        <v>18</v>
      </c>
      <c r="H519" s="5">
        <v>-115</v>
      </c>
      <c r="I519" s="7">
        <v>-46250</v>
      </c>
    </row>
    <row r="520" spans="1:9" outlineLevel="2" x14ac:dyDescent="0.25">
      <c r="A520">
        <v>507886.1</v>
      </c>
      <c r="B520">
        <v>66819</v>
      </c>
      <c r="C520" t="s">
        <v>0</v>
      </c>
      <c r="D520" t="s">
        <v>9</v>
      </c>
      <c r="E520" s="3">
        <v>36920</v>
      </c>
      <c r="F520" t="s">
        <v>5</v>
      </c>
      <c r="G520" s="8" t="s">
        <v>18</v>
      </c>
      <c r="H520" s="5">
        <v>-160</v>
      </c>
      <c r="I520" s="7">
        <v>-50400</v>
      </c>
    </row>
    <row r="521" spans="1:9" outlineLevel="1" x14ac:dyDescent="0.25">
      <c r="G521" s="1" t="s">
        <v>61</v>
      </c>
      <c r="H521" s="5">
        <f>SUBTOTAL(9,H512:H520)</f>
        <v>-2967</v>
      </c>
      <c r="I521" s="7">
        <f>SUBTOTAL(9,I512:I520)</f>
        <v>-1235085</v>
      </c>
    </row>
    <row r="522" spans="1:9" outlineLevel="2" x14ac:dyDescent="0.25">
      <c r="A522">
        <v>507883.1</v>
      </c>
      <c r="B522">
        <v>66819</v>
      </c>
      <c r="C522" t="s">
        <v>8</v>
      </c>
      <c r="D522" t="s">
        <v>12</v>
      </c>
      <c r="E522" s="3">
        <v>36921</v>
      </c>
      <c r="F522" t="s">
        <v>10</v>
      </c>
      <c r="G522" s="8" t="s">
        <v>3</v>
      </c>
      <c r="H522" s="5">
        <v>595</v>
      </c>
      <c r="I522" s="7">
        <v>193375</v>
      </c>
    </row>
    <row r="523" spans="1:9" outlineLevel="2" x14ac:dyDescent="0.25">
      <c r="A523">
        <v>507887.1</v>
      </c>
      <c r="B523">
        <v>66819</v>
      </c>
      <c r="C523" t="s">
        <v>0</v>
      </c>
      <c r="D523" t="s">
        <v>1</v>
      </c>
      <c r="E523" s="3">
        <v>36921</v>
      </c>
      <c r="F523" t="s">
        <v>2</v>
      </c>
      <c r="G523" s="8" t="s">
        <v>3</v>
      </c>
      <c r="H523" s="5">
        <v>48</v>
      </c>
      <c r="I523" s="7">
        <v>13920</v>
      </c>
    </row>
    <row r="524" spans="1:9" outlineLevel="2" x14ac:dyDescent="0.25">
      <c r="A524">
        <v>507889.1</v>
      </c>
      <c r="B524">
        <v>66819</v>
      </c>
      <c r="C524" t="s">
        <v>8</v>
      </c>
      <c r="D524" t="s">
        <v>6</v>
      </c>
      <c r="E524" s="3">
        <v>36921</v>
      </c>
      <c r="F524" t="s">
        <v>10</v>
      </c>
      <c r="G524" s="8" t="s">
        <v>3</v>
      </c>
      <c r="H524" s="5">
        <v>4055</v>
      </c>
      <c r="I524" s="7">
        <v>1691600</v>
      </c>
    </row>
    <row r="525" spans="1:9" outlineLevel="2" x14ac:dyDescent="0.25">
      <c r="A525">
        <v>507890.1</v>
      </c>
      <c r="B525">
        <v>66819</v>
      </c>
      <c r="C525" t="s">
        <v>0</v>
      </c>
      <c r="D525" t="s">
        <v>4</v>
      </c>
      <c r="E525" s="3">
        <v>36921</v>
      </c>
      <c r="F525" t="s">
        <v>5</v>
      </c>
      <c r="G525" s="8" t="s">
        <v>3</v>
      </c>
      <c r="H525" s="5">
        <v>825</v>
      </c>
      <c r="I525" s="7">
        <v>288775</v>
      </c>
    </row>
    <row r="526" spans="1:9" outlineLevel="2" x14ac:dyDescent="0.25">
      <c r="A526">
        <v>507910.1</v>
      </c>
      <c r="B526">
        <v>66819</v>
      </c>
      <c r="C526" t="s">
        <v>0</v>
      </c>
      <c r="D526" t="s">
        <v>4</v>
      </c>
      <c r="E526" s="3">
        <v>36921</v>
      </c>
      <c r="F526" t="s">
        <v>5</v>
      </c>
      <c r="G526" s="8" t="s">
        <v>3</v>
      </c>
      <c r="H526" s="5">
        <v>290</v>
      </c>
      <c r="I526" s="7">
        <v>98955</v>
      </c>
    </row>
    <row r="527" spans="1:9" outlineLevel="2" x14ac:dyDescent="0.25">
      <c r="A527">
        <v>507939.1</v>
      </c>
      <c r="B527">
        <v>66819</v>
      </c>
      <c r="C527" t="s">
        <v>0</v>
      </c>
      <c r="D527" t="s">
        <v>4</v>
      </c>
      <c r="E527" s="3">
        <v>36921</v>
      </c>
      <c r="F527" t="s">
        <v>5</v>
      </c>
      <c r="G527" s="8" t="s">
        <v>3</v>
      </c>
      <c r="H527" s="5">
        <v>60</v>
      </c>
      <c r="I527" s="7">
        <v>16803.75</v>
      </c>
    </row>
    <row r="528" spans="1:9" outlineLevel="2" x14ac:dyDescent="0.25">
      <c r="A528">
        <v>509102.1</v>
      </c>
      <c r="B528">
        <v>66819</v>
      </c>
      <c r="C528" t="s">
        <v>0</v>
      </c>
      <c r="D528" t="s">
        <v>6</v>
      </c>
      <c r="E528" s="3">
        <v>36921</v>
      </c>
      <c r="F528" t="s">
        <v>7</v>
      </c>
      <c r="G528" s="8" t="s">
        <v>3</v>
      </c>
      <c r="H528" s="5">
        <v>425</v>
      </c>
      <c r="I528" s="7">
        <v>185690</v>
      </c>
    </row>
    <row r="529" spans="1:9" outlineLevel="2" x14ac:dyDescent="0.25">
      <c r="A529">
        <v>509153.1</v>
      </c>
      <c r="B529">
        <v>66819</v>
      </c>
      <c r="C529" t="s">
        <v>8</v>
      </c>
      <c r="D529" t="s">
        <v>22</v>
      </c>
      <c r="E529" s="3">
        <v>36921</v>
      </c>
      <c r="F529" t="s">
        <v>23</v>
      </c>
      <c r="G529" s="8" t="s">
        <v>3</v>
      </c>
      <c r="H529" s="5">
        <v>260</v>
      </c>
      <c r="I529" s="7">
        <v>59800</v>
      </c>
    </row>
    <row r="530" spans="1:9" outlineLevel="2" x14ac:dyDescent="0.25">
      <c r="A530">
        <v>509160.1</v>
      </c>
      <c r="B530">
        <v>66819</v>
      </c>
      <c r="C530" t="s">
        <v>0</v>
      </c>
      <c r="D530" t="s">
        <v>14</v>
      </c>
      <c r="E530" s="3">
        <v>36921</v>
      </c>
      <c r="F530" t="s">
        <v>35</v>
      </c>
      <c r="G530" s="8" t="s">
        <v>3</v>
      </c>
      <c r="H530" s="5">
        <v>260</v>
      </c>
      <c r="I530" s="7">
        <v>54600</v>
      </c>
    </row>
    <row r="531" spans="1:9" outlineLevel="1" x14ac:dyDescent="0.25">
      <c r="G531" s="1" t="s">
        <v>60</v>
      </c>
      <c r="H531" s="5">
        <f>SUBTOTAL(9,H522:H530)</f>
        <v>6818</v>
      </c>
      <c r="I531" s="7">
        <f>SUBTOTAL(9,I522:I530)</f>
        <v>2603518.75</v>
      </c>
    </row>
    <row r="532" spans="1:9" outlineLevel="2" x14ac:dyDescent="0.25">
      <c r="A532">
        <v>507884.1</v>
      </c>
      <c r="B532">
        <v>66819</v>
      </c>
      <c r="C532" t="s">
        <v>8</v>
      </c>
      <c r="D532" t="s">
        <v>19</v>
      </c>
      <c r="E532" s="3">
        <v>36921</v>
      </c>
      <c r="F532" t="s">
        <v>10</v>
      </c>
      <c r="G532" s="8" t="s">
        <v>18</v>
      </c>
      <c r="H532" s="5">
        <v>-5475</v>
      </c>
      <c r="I532" s="7">
        <v>-2365250</v>
      </c>
    </row>
    <row r="533" spans="1:9" outlineLevel="2" x14ac:dyDescent="0.25">
      <c r="A533">
        <v>507888.1</v>
      </c>
      <c r="B533">
        <v>66819</v>
      </c>
      <c r="C533" t="s">
        <v>0</v>
      </c>
      <c r="D533" t="s">
        <v>25</v>
      </c>
      <c r="E533" s="3">
        <v>36921</v>
      </c>
      <c r="F533" t="s">
        <v>2</v>
      </c>
      <c r="G533" s="8" t="s">
        <v>18</v>
      </c>
      <c r="H533" s="5">
        <v>-48</v>
      </c>
      <c r="I533" s="7">
        <v>-13920</v>
      </c>
    </row>
    <row r="534" spans="1:9" outlineLevel="2" x14ac:dyDescent="0.25">
      <c r="A534">
        <v>507915.1</v>
      </c>
      <c r="B534">
        <v>66819</v>
      </c>
      <c r="C534" t="s">
        <v>0</v>
      </c>
      <c r="D534" t="s">
        <v>9</v>
      </c>
      <c r="E534" s="3">
        <v>36921</v>
      </c>
      <c r="F534" t="s">
        <v>5</v>
      </c>
      <c r="G534" s="8" t="s">
        <v>18</v>
      </c>
      <c r="H534" s="5">
        <v>-290</v>
      </c>
      <c r="I534" s="7">
        <v>-99250</v>
      </c>
    </row>
    <row r="535" spans="1:9" outlineLevel="2" x14ac:dyDescent="0.25">
      <c r="A535">
        <v>507942.1</v>
      </c>
      <c r="B535">
        <v>66819</v>
      </c>
      <c r="C535" t="s">
        <v>0</v>
      </c>
      <c r="D535" t="s">
        <v>34</v>
      </c>
      <c r="E535" s="3">
        <v>36921</v>
      </c>
      <c r="F535" t="s">
        <v>5</v>
      </c>
      <c r="G535" s="8" t="s">
        <v>18</v>
      </c>
      <c r="H535" s="5">
        <v>-60</v>
      </c>
      <c r="I535" s="7">
        <v>-16875</v>
      </c>
    </row>
    <row r="536" spans="1:9" outlineLevel="2" x14ac:dyDescent="0.25">
      <c r="A536">
        <v>509106.1</v>
      </c>
      <c r="B536">
        <v>66819</v>
      </c>
      <c r="C536" t="s">
        <v>8</v>
      </c>
      <c r="D536" t="s">
        <v>19</v>
      </c>
      <c r="E536" s="3">
        <v>36921</v>
      </c>
      <c r="F536" t="s">
        <v>10</v>
      </c>
      <c r="G536" s="8" t="s">
        <v>18</v>
      </c>
      <c r="H536" s="5">
        <v>-425</v>
      </c>
      <c r="I536" s="7">
        <v>-199595</v>
      </c>
    </row>
    <row r="537" spans="1:9" outlineLevel="2" x14ac:dyDescent="0.25">
      <c r="A537">
        <v>509157.1</v>
      </c>
      <c r="B537">
        <v>66819</v>
      </c>
      <c r="C537" t="s">
        <v>0</v>
      </c>
      <c r="D537" t="s">
        <v>14</v>
      </c>
      <c r="E537" s="3">
        <v>36921</v>
      </c>
      <c r="F537" t="s">
        <v>35</v>
      </c>
      <c r="G537" s="8" t="s">
        <v>18</v>
      </c>
      <c r="H537" s="5">
        <v>-260</v>
      </c>
      <c r="I537" s="7">
        <v>-52000</v>
      </c>
    </row>
    <row r="538" spans="1:9" outlineLevel="2" x14ac:dyDescent="0.25">
      <c r="A538">
        <v>509163.1</v>
      </c>
      <c r="B538">
        <v>66819</v>
      </c>
      <c r="C538" t="s">
        <v>8</v>
      </c>
      <c r="D538" t="s">
        <v>19</v>
      </c>
      <c r="E538" s="3">
        <v>36921</v>
      </c>
      <c r="F538" t="s">
        <v>10</v>
      </c>
      <c r="G538" s="8" t="s">
        <v>18</v>
      </c>
      <c r="H538" s="5">
        <v>-260</v>
      </c>
      <c r="I538" s="7">
        <v>-124100</v>
      </c>
    </row>
    <row r="539" spans="1:9" outlineLevel="1" x14ac:dyDescent="0.25">
      <c r="G539" s="1" t="s">
        <v>61</v>
      </c>
      <c r="H539" s="5">
        <f>SUBTOTAL(9,H532:H538)</f>
        <v>-6818</v>
      </c>
      <c r="I539" s="7">
        <f>SUBTOTAL(9,I532:I538)</f>
        <v>-2870990</v>
      </c>
    </row>
    <row r="540" spans="1:9" outlineLevel="2" x14ac:dyDescent="0.25">
      <c r="A540">
        <v>509199.1</v>
      </c>
      <c r="B540">
        <v>66819</v>
      </c>
      <c r="C540" t="s">
        <v>0</v>
      </c>
      <c r="D540" t="s">
        <v>1</v>
      </c>
      <c r="E540" s="3">
        <v>36922</v>
      </c>
      <c r="F540" t="s">
        <v>2</v>
      </c>
      <c r="G540" s="8" t="s">
        <v>3</v>
      </c>
      <c r="H540" s="5">
        <v>48</v>
      </c>
      <c r="I540" s="7">
        <v>13920</v>
      </c>
    </row>
    <row r="541" spans="1:9" outlineLevel="2" x14ac:dyDescent="0.25">
      <c r="A541">
        <v>509201.1</v>
      </c>
      <c r="B541">
        <v>66819</v>
      </c>
      <c r="C541" t="s">
        <v>0</v>
      </c>
      <c r="D541" t="s">
        <v>4</v>
      </c>
      <c r="E541" s="3">
        <v>36922</v>
      </c>
      <c r="F541" t="s">
        <v>5</v>
      </c>
      <c r="G541" s="8" t="s">
        <v>3</v>
      </c>
      <c r="H541" s="5">
        <v>455</v>
      </c>
      <c r="I541" s="7">
        <v>132470</v>
      </c>
    </row>
    <row r="542" spans="1:9" outlineLevel="2" x14ac:dyDescent="0.25">
      <c r="A542">
        <v>509261.1</v>
      </c>
      <c r="B542">
        <v>66819</v>
      </c>
      <c r="C542" t="s">
        <v>0</v>
      </c>
      <c r="D542" t="s">
        <v>4</v>
      </c>
      <c r="E542" s="3">
        <v>36922</v>
      </c>
      <c r="F542" t="s">
        <v>5</v>
      </c>
      <c r="G542" s="8" t="s">
        <v>3</v>
      </c>
      <c r="H542" s="5">
        <v>125</v>
      </c>
      <c r="I542" s="7">
        <v>41800</v>
      </c>
    </row>
    <row r="543" spans="1:9" outlineLevel="2" x14ac:dyDescent="0.25">
      <c r="A543">
        <v>509285.1</v>
      </c>
      <c r="B543">
        <v>66819</v>
      </c>
      <c r="C543" t="s">
        <v>8</v>
      </c>
      <c r="D543" t="s">
        <v>6</v>
      </c>
      <c r="E543" s="3">
        <v>36922</v>
      </c>
      <c r="F543" t="s">
        <v>7</v>
      </c>
      <c r="G543" s="8" t="s">
        <v>3</v>
      </c>
      <c r="H543" s="5">
        <v>3800</v>
      </c>
      <c r="I543" s="7">
        <v>1375000</v>
      </c>
    </row>
    <row r="544" spans="1:9" outlineLevel="2" x14ac:dyDescent="0.25">
      <c r="A544">
        <v>509285.1</v>
      </c>
      <c r="B544">
        <v>66819</v>
      </c>
      <c r="C544" t="s">
        <v>0</v>
      </c>
      <c r="D544" t="s">
        <v>6</v>
      </c>
      <c r="E544" s="3">
        <v>36922</v>
      </c>
      <c r="F544" t="s">
        <v>7</v>
      </c>
      <c r="G544" s="8" t="s">
        <v>3</v>
      </c>
      <c r="H544" s="5">
        <v>214</v>
      </c>
      <c r="I544" s="7">
        <v>80950</v>
      </c>
    </row>
    <row r="545" spans="1:9" outlineLevel="2" x14ac:dyDescent="0.25">
      <c r="A545">
        <v>510450.1</v>
      </c>
      <c r="B545">
        <v>66819</v>
      </c>
      <c r="C545" t="s">
        <v>8</v>
      </c>
      <c r="D545" t="s">
        <v>14</v>
      </c>
      <c r="E545" s="3">
        <v>36922</v>
      </c>
      <c r="F545" t="s">
        <v>39</v>
      </c>
      <c r="G545" s="8" t="s">
        <v>3</v>
      </c>
      <c r="H545" s="5">
        <v>270</v>
      </c>
      <c r="I545" s="7">
        <v>94500</v>
      </c>
    </row>
    <row r="546" spans="1:9" outlineLevel="2" x14ac:dyDescent="0.25">
      <c r="A546">
        <v>510487.1</v>
      </c>
      <c r="B546">
        <v>66819</v>
      </c>
      <c r="C546" t="s">
        <v>8</v>
      </c>
      <c r="D546" t="s">
        <v>12</v>
      </c>
      <c r="E546" s="3">
        <v>36922</v>
      </c>
      <c r="F546" t="s">
        <v>10</v>
      </c>
      <c r="G546" s="8" t="s">
        <v>3</v>
      </c>
      <c r="H546" s="5">
        <v>2450</v>
      </c>
      <c r="I546" s="7">
        <v>833250</v>
      </c>
    </row>
    <row r="547" spans="1:9" outlineLevel="1" x14ac:dyDescent="0.25">
      <c r="G547" s="1" t="s">
        <v>60</v>
      </c>
      <c r="H547" s="5">
        <f>SUBTOTAL(9,H540:H546)</f>
        <v>7362</v>
      </c>
      <c r="I547" s="7">
        <f>SUBTOTAL(9,I540:I546)</f>
        <v>2571890</v>
      </c>
    </row>
    <row r="548" spans="1:9" outlineLevel="2" x14ac:dyDescent="0.25">
      <c r="A548">
        <v>509200.1</v>
      </c>
      <c r="B548">
        <v>66819</v>
      </c>
      <c r="C548" t="s">
        <v>0</v>
      </c>
      <c r="D548" t="s">
        <v>25</v>
      </c>
      <c r="E548" s="3">
        <v>36922</v>
      </c>
      <c r="F548" t="s">
        <v>2</v>
      </c>
      <c r="G548" s="8" t="s">
        <v>18</v>
      </c>
      <c r="H548" s="5">
        <v>-48</v>
      </c>
      <c r="I548" s="7">
        <v>-13920</v>
      </c>
    </row>
    <row r="549" spans="1:9" outlineLevel="2" x14ac:dyDescent="0.25">
      <c r="A549">
        <v>509202.1</v>
      </c>
      <c r="B549">
        <v>66819</v>
      </c>
      <c r="C549" t="s">
        <v>0</v>
      </c>
      <c r="D549" t="s">
        <v>9</v>
      </c>
      <c r="E549" s="3">
        <v>36922</v>
      </c>
      <c r="F549" t="s">
        <v>5</v>
      </c>
      <c r="G549" s="8" t="s">
        <v>18</v>
      </c>
      <c r="H549" s="5">
        <v>-455</v>
      </c>
      <c r="I549" s="7">
        <v>-132925</v>
      </c>
    </row>
    <row r="550" spans="1:9" outlineLevel="2" x14ac:dyDescent="0.25">
      <c r="A550">
        <v>509277.1</v>
      </c>
      <c r="B550">
        <v>66819</v>
      </c>
      <c r="C550" t="s">
        <v>8</v>
      </c>
      <c r="D550" t="s">
        <v>19</v>
      </c>
      <c r="E550" s="3">
        <v>36922</v>
      </c>
      <c r="F550" t="s">
        <v>10</v>
      </c>
      <c r="G550" s="8" t="s">
        <v>18</v>
      </c>
      <c r="H550" s="5">
        <v>-4139</v>
      </c>
      <c r="I550" s="7">
        <v>-1666205</v>
      </c>
    </row>
    <row r="551" spans="1:9" outlineLevel="2" x14ac:dyDescent="0.25">
      <c r="A551">
        <v>510452.1</v>
      </c>
      <c r="B551">
        <v>66819</v>
      </c>
      <c r="C551" t="s">
        <v>8</v>
      </c>
      <c r="D551" t="s">
        <v>19</v>
      </c>
      <c r="E551" s="3">
        <v>36922</v>
      </c>
      <c r="F551" t="s">
        <v>10</v>
      </c>
      <c r="G551" s="8" t="s">
        <v>18</v>
      </c>
      <c r="H551" s="5">
        <v>-270</v>
      </c>
      <c r="I551" s="7">
        <v>-114750</v>
      </c>
    </row>
    <row r="552" spans="1:9" outlineLevel="2" x14ac:dyDescent="0.25">
      <c r="A552">
        <v>510501.1</v>
      </c>
      <c r="B552">
        <v>66819</v>
      </c>
      <c r="C552" t="s">
        <v>8</v>
      </c>
      <c r="D552" t="s">
        <v>19</v>
      </c>
      <c r="E552" s="3">
        <v>36922</v>
      </c>
      <c r="F552" t="s">
        <v>10</v>
      </c>
      <c r="G552" s="8" t="s">
        <v>18</v>
      </c>
      <c r="H552" s="5">
        <v>-2450</v>
      </c>
      <c r="I552" s="7">
        <v>-1036450</v>
      </c>
    </row>
    <row r="553" spans="1:9" outlineLevel="2" x14ac:dyDescent="0.25">
      <c r="A553">
        <v>510557.1</v>
      </c>
      <c r="B553">
        <v>66819</v>
      </c>
      <c r="C553" t="s">
        <v>8</v>
      </c>
      <c r="D553" t="s">
        <v>19</v>
      </c>
      <c r="E553" s="3">
        <v>36922</v>
      </c>
      <c r="F553" t="s">
        <v>10</v>
      </c>
      <c r="G553" s="8" t="s">
        <v>18</v>
      </c>
      <c r="H553" s="5">
        <v>-240</v>
      </c>
      <c r="I553" s="7">
        <v>-103500</v>
      </c>
    </row>
    <row r="554" spans="1:9" outlineLevel="1" x14ac:dyDescent="0.25">
      <c r="G554" s="1" t="s">
        <v>61</v>
      </c>
      <c r="H554" s="5">
        <f>SUBTOTAL(9,H548:H553)</f>
        <v>-7602</v>
      </c>
      <c r="I554" s="7">
        <f>SUBTOTAL(9,I548:I553)</f>
        <v>-3067750</v>
      </c>
    </row>
    <row r="555" spans="1:9" outlineLevel="1" x14ac:dyDescent="0.25"/>
    <row r="556" spans="1:9" outlineLevel="1" x14ac:dyDescent="0.25"/>
    <row r="557" spans="1:9" outlineLevel="1" x14ac:dyDescent="0.25"/>
    <row r="558" spans="1:9" outlineLevel="1" x14ac:dyDescent="0.25">
      <c r="G558" s="8" t="s">
        <v>87</v>
      </c>
      <c r="H558" s="11">
        <f>SUM(H11,H23,H34,H51,H71,H92,H114,H129,H141,H154,H177,H199,H212,H221,H228,H237,H251,H268,H293,H315,H329,H344,H362,H391,H421)+SUM(H448,H472,H491,H511,H531,H547)</f>
        <v>106700</v>
      </c>
    </row>
    <row r="559" spans="1:9" outlineLevel="1" x14ac:dyDescent="0.25">
      <c r="G559" s="8" t="s">
        <v>88</v>
      </c>
      <c r="H559" s="11">
        <f>SUM(H19,H27,H42,H57,H82,H104,H120,H138,H146,H162,H191,H205,H216,H225,H233,H243,H258,H279,H305,H320,H333,H349,H373,H403,H434)+SUM(H463,H481,H502,H521,H539,H554)</f>
        <v>-107276.93999481201</v>
      </c>
    </row>
    <row r="560" spans="1:9" outlineLevel="1" x14ac:dyDescent="0.25"/>
    <row r="561" spans="4:4" outlineLevel="1" x14ac:dyDescent="0.25"/>
    <row r="562" spans="4:4" outlineLevel="1" x14ac:dyDescent="0.25"/>
    <row r="563" spans="4:4" outlineLevel="1" x14ac:dyDescent="0.25"/>
    <row r="564" spans="4:4" outlineLevel="1" x14ac:dyDescent="0.25">
      <c r="D564" t="s">
        <v>113</v>
      </c>
    </row>
    <row r="565" spans="4:4" outlineLevel="1" x14ac:dyDescent="0.25">
      <c r="D565" t="s">
        <v>114</v>
      </c>
    </row>
    <row r="566" spans="4:4" outlineLevel="1" x14ac:dyDescent="0.25"/>
    <row r="567" spans="4:4" outlineLevel="1" x14ac:dyDescent="0.25"/>
    <row r="568" spans="4:4" outlineLevel="1" x14ac:dyDescent="0.25"/>
    <row r="569" spans="4:4" outlineLevel="1" x14ac:dyDescent="0.25"/>
    <row r="570" spans="4:4" outlineLevel="1" x14ac:dyDescent="0.25"/>
    <row r="571" spans="4:4" outlineLevel="1" x14ac:dyDescent="0.25"/>
    <row r="572" spans="4:4" outlineLevel="1" x14ac:dyDescent="0.25"/>
    <row r="573" spans="4:4" outlineLevel="1" x14ac:dyDescent="0.25"/>
    <row r="574" spans="4:4" outlineLevel="1" x14ac:dyDescent="0.25"/>
    <row r="575" spans="4:4" outlineLevel="1" x14ac:dyDescent="0.25"/>
    <row r="576" spans="4:4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spans="7:9" outlineLevel="1" x14ac:dyDescent="0.25"/>
    <row r="642" spans="7:9" outlineLevel="1" x14ac:dyDescent="0.25">
      <c r="G642" s="1" t="s">
        <v>62</v>
      </c>
      <c r="H642" s="5">
        <f>SUBTOTAL(9,H2:H641)</f>
        <v>-1153.8799896240234</v>
      </c>
      <c r="I642" s="7">
        <f>SUBTOTAL(9,I2:I641)</f>
        <v>-4173835.4192504883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"/>
  <sheetViews>
    <sheetView topLeftCell="A561" workbookViewId="0">
      <selection activeCell="A594" sqref="A594:A595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13.5546875" style="8" bestFit="1" customWidth="1"/>
    <col min="8" max="8" width="10.109375" style="5" bestFit="1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8" t="s">
        <v>57</v>
      </c>
      <c r="H1" s="4" t="s">
        <v>58</v>
      </c>
      <c r="I1" s="6" t="s">
        <v>59</v>
      </c>
    </row>
    <row r="2" spans="1:9" outlineLevel="2" x14ac:dyDescent="0.25">
      <c r="A2">
        <v>510576.1</v>
      </c>
      <c r="B2">
        <v>66819</v>
      </c>
      <c r="C2" t="s">
        <v>0</v>
      </c>
      <c r="D2" t="s">
        <v>1</v>
      </c>
      <c r="E2" s="3">
        <v>36923</v>
      </c>
      <c r="F2" t="s">
        <v>2</v>
      </c>
      <c r="G2" s="8" t="s">
        <v>3</v>
      </c>
      <c r="H2" s="5">
        <v>96</v>
      </c>
      <c r="I2" s="7">
        <v>21600</v>
      </c>
    </row>
    <row r="3" spans="1:9" outlineLevel="2" x14ac:dyDescent="0.25">
      <c r="A3">
        <v>510579.1</v>
      </c>
      <c r="B3">
        <v>66819</v>
      </c>
      <c r="C3" t="s">
        <v>0</v>
      </c>
      <c r="D3" t="s">
        <v>4</v>
      </c>
      <c r="E3" s="3">
        <v>36923</v>
      </c>
      <c r="F3" t="s">
        <v>5</v>
      </c>
      <c r="G3" s="8" t="s">
        <v>3</v>
      </c>
      <c r="H3" s="5">
        <v>30</v>
      </c>
      <c r="I3" s="7">
        <v>5070</v>
      </c>
    </row>
    <row r="4" spans="1:9" outlineLevel="2" x14ac:dyDescent="0.25">
      <c r="A4">
        <v>510583.1</v>
      </c>
      <c r="B4">
        <v>66819</v>
      </c>
      <c r="C4" t="s">
        <v>0</v>
      </c>
      <c r="D4" t="s">
        <v>4</v>
      </c>
      <c r="E4" s="3">
        <v>36923</v>
      </c>
      <c r="F4" t="s">
        <v>5</v>
      </c>
      <c r="G4" s="8" t="s">
        <v>3</v>
      </c>
      <c r="H4" s="5">
        <v>1360</v>
      </c>
      <c r="I4" s="7">
        <v>353650</v>
      </c>
    </row>
    <row r="5" spans="1:9" outlineLevel="2" x14ac:dyDescent="0.25">
      <c r="A5">
        <v>510587.1</v>
      </c>
      <c r="B5">
        <v>66819</v>
      </c>
      <c r="C5" t="s">
        <v>8</v>
      </c>
      <c r="D5" t="s">
        <v>6</v>
      </c>
      <c r="E5" s="3">
        <v>36923</v>
      </c>
      <c r="F5" t="s">
        <v>10</v>
      </c>
      <c r="G5" s="8" t="s">
        <v>3</v>
      </c>
      <c r="H5" s="5">
        <v>7250</v>
      </c>
      <c r="I5" s="7">
        <v>2483900</v>
      </c>
    </row>
    <row r="6" spans="1:9" outlineLevel="2" x14ac:dyDescent="0.25">
      <c r="A6">
        <v>510595.1</v>
      </c>
      <c r="B6">
        <v>66819</v>
      </c>
      <c r="C6" t="s">
        <v>0</v>
      </c>
      <c r="D6" t="s">
        <v>4</v>
      </c>
      <c r="E6" s="3">
        <v>36923</v>
      </c>
      <c r="F6" t="s">
        <v>5</v>
      </c>
      <c r="G6" s="8" t="s">
        <v>3</v>
      </c>
      <c r="H6" s="5">
        <v>20</v>
      </c>
      <c r="I6" s="7">
        <v>4480</v>
      </c>
    </row>
    <row r="7" spans="1:9" outlineLevel="2" x14ac:dyDescent="0.25">
      <c r="A7">
        <v>511768.1</v>
      </c>
      <c r="B7">
        <v>66819</v>
      </c>
      <c r="C7" t="s">
        <v>8</v>
      </c>
      <c r="D7" t="s">
        <v>34</v>
      </c>
      <c r="E7" s="3">
        <v>36923</v>
      </c>
      <c r="F7" t="s">
        <v>10</v>
      </c>
      <c r="G7" s="8" t="s">
        <v>3</v>
      </c>
      <c r="H7" s="5">
        <v>2200</v>
      </c>
      <c r="I7" s="7">
        <v>825000</v>
      </c>
    </row>
    <row r="8" spans="1:9" outlineLevel="2" x14ac:dyDescent="0.25">
      <c r="A8">
        <v>511777.1</v>
      </c>
      <c r="B8">
        <v>66819</v>
      </c>
      <c r="C8" t="s">
        <v>8</v>
      </c>
      <c r="D8" t="s">
        <v>33</v>
      </c>
      <c r="E8" s="3">
        <v>36923</v>
      </c>
      <c r="F8" t="s">
        <v>23</v>
      </c>
      <c r="G8" s="8" t="s">
        <v>3</v>
      </c>
      <c r="H8" s="5">
        <v>320</v>
      </c>
      <c r="I8" s="7">
        <v>84800</v>
      </c>
    </row>
    <row r="9" spans="1:9" outlineLevel="2" x14ac:dyDescent="0.25">
      <c r="A9">
        <v>511791.1</v>
      </c>
      <c r="B9">
        <v>66819</v>
      </c>
      <c r="C9" t="s">
        <v>8</v>
      </c>
      <c r="D9" t="s">
        <v>22</v>
      </c>
      <c r="E9" s="3">
        <v>36923</v>
      </c>
      <c r="F9" t="s">
        <v>23</v>
      </c>
      <c r="G9" s="8" t="s">
        <v>3</v>
      </c>
      <c r="H9" s="5">
        <v>480</v>
      </c>
      <c r="I9" s="7">
        <v>110400</v>
      </c>
    </row>
    <row r="10" spans="1:9" outlineLevel="2" x14ac:dyDescent="0.25">
      <c r="A10">
        <v>511794.1</v>
      </c>
      <c r="B10">
        <v>66819</v>
      </c>
      <c r="C10" t="s">
        <v>0</v>
      </c>
      <c r="D10" t="s">
        <v>14</v>
      </c>
      <c r="E10" s="3">
        <v>36923</v>
      </c>
      <c r="F10" t="s">
        <v>35</v>
      </c>
      <c r="G10" s="8" t="s">
        <v>3</v>
      </c>
      <c r="H10" s="5">
        <v>480</v>
      </c>
      <c r="I10" s="7">
        <v>100800</v>
      </c>
    </row>
    <row r="11" spans="1:9" outlineLevel="2" x14ac:dyDescent="0.25">
      <c r="A11">
        <v>511803.1</v>
      </c>
      <c r="B11">
        <v>66819</v>
      </c>
      <c r="C11" t="s">
        <v>0</v>
      </c>
      <c r="D11" t="s">
        <v>4</v>
      </c>
      <c r="E11" s="3">
        <v>36923</v>
      </c>
      <c r="F11" t="s">
        <v>5</v>
      </c>
      <c r="G11" s="8" t="s">
        <v>3</v>
      </c>
      <c r="H11" s="5">
        <v>470</v>
      </c>
      <c r="I11" s="7">
        <v>88130</v>
      </c>
    </row>
    <row r="12" spans="1:9" outlineLevel="2" x14ac:dyDescent="0.25">
      <c r="A12">
        <v>511822.1</v>
      </c>
      <c r="B12">
        <v>66819</v>
      </c>
      <c r="C12" t="s">
        <v>0</v>
      </c>
      <c r="D12" t="s">
        <v>24</v>
      </c>
      <c r="E12" s="3">
        <v>36923</v>
      </c>
      <c r="F12" t="s">
        <v>5</v>
      </c>
      <c r="G12" s="8" t="s">
        <v>3</v>
      </c>
      <c r="H12" s="5">
        <v>230</v>
      </c>
      <c r="I12" s="7">
        <v>71250</v>
      </c>
    </row>
    <row r="13" spans="1:9" outlineLevel="1" x14ac:dyDescent="0.25">
      <c r="G13" s="10" t="s">
        <v>60</v>
      </c>
      <c r="H13" s="5">
        <f>SUBTOTAL(9,H2:H12)</f>
        <v>12936</v>
      </c>
      <c r="I13" s="7">
        <f>SUBTOTAL(9,I2:I12)</f>
        <v>4149080</v>
      </c>
    </row>
    <row r="14" spans="1:9" outlineLevel="2" x14ac:dyDescent="0.25">
      <c r="A14">
        <v>510578.1</v>
      </c>
      <c r="B14">
        <v>66819</v>
      </c>
      <c r="C14" t="s">
        <v>0</v>
      </c>
      <c r="D14" t="s">
        <v>25</v>
      </c>
      <c r="E14" s="3">
        <v>36923</v>
      </c>
      <c r="F14" t="s">
        <v>2</v>
      </c>
      <c r="G14" s="8" t="s">
        <v>18</v>
      </c>
      <c r="H14" s="5">
        <v>-96</v>
      </c>
      <c r="I14" s="7">
        <v>-21600</v>
      </c>
    </row>
    <row r="15" spans="1:9" outlineLevel="2" x14ac:dyDescent="0.25">
      <c r="A15">
        <v>510580.1</v>
      </c>
      <c r="B15">
        <v>66819</v>
      </c>
      <c r="C15" t="s">
        <v>0</v>
      </c>
      <c r="D15" t="s">
        <v>34</v>
      </c>
      <c r="E15" s="3">
        <v>36923</v>
      </c>
      <c r="F15" t="s">
        <v>5</v>
      </c>
      <c r="G15" s="9" t="s">
        <v>18</v>
      </c>
      <c r="H15" s="5">
        <v>-30</v>
      </c>
      <c r="I15" s="7">
        <v>-5100</v>
      </c>
    </row>
    <row r="16" spans="1:9" outlineLevel="2" x14ac:dyDescent="0.25">
      <c r="A16">
        <v>510585.1</v>
      </c>
      <c r="B16">
        <v>66819</v>
      </c>
      <c r="C16" t="s">
        <v>8</v>
      </c>
      <c r="D16" t="s">
        <v>19</v>
      </c>
      <c r="E16" s="3">
        <v>36923</v>
      </c>
      <c r="F16" t="s">
        <v>10</v>
      </c>
      <c r="G16" s="8" t="s">
        <v>18</v>
      </c>
      <c r="H16" s="5">
        <v>-5220</v>
      </c>
      <c r="I16" s="7">
        <v>-1942250</v>
      </c>
    </row>
    <row r="17" spans="1:9" outlineLevel="2" x14ac:dyDescent="0.25">
      <c r="A17">
        <v>510586.1</v>
      </c>
      <c r="B17">
        <v>66819</v>
      </c>
      <c r="C17" t="s">
        <v>8</v>
      </c>
      <c r="D17" t="s">
        <v>33</v>
      </c>
      <c r="E17" s="3">
        <v>36923</v>
      </c>
      <c r="F17" t="s">
        <v>10</v>
      </c>
      <c r="G17" s="8" t="s">
        <v>18</v>
      </c>
      <c r="H17" s="5">
        <v>-3080</v>
      </c>
      <c r="I17" s="7">
        <v>-1167500</v>
      </c>
    </row>
    <row r="18" spans="1:9" outlineLevel="2" x14ac:dyDescent="0.25">
      <c r="A18">
        <v>510589.1</v>
      </c>
      <c r="B18">
        <v>66819</v>
      </c>
      <c r="C18" t="s">
        <v>8</v>
      </c>
      <c r="D18" t="s">
        <v>33</v>
      </c>
      <c r="E18" s="3">
        <v>36923</v>
      </c>
      <c r="F18" t="s">
        <v>10</v>
      </c>
      <c r="G18" s="8" t="s">
        <v>18</v>
      </c>
      <c r="H18" s="5">
        <v>-700</v>
      </c>
      <c r="I18" s="7">
        <v>-157500</v>
      </c>
    </row>
    <row r="19" spans="1:9" outlineLevel="2" x14ac:dyDescent="0.25">
      <c r="A19">
        <v>510596.1</v>
      </c>
      <c r="B19">
        <v>66819</v>
      </c>
      <c r="C19" t="s">
        <v>0</v>
      </c>
      <c r="D19" t="s">
        <v>9</v>
      </c>
      <c r="E19" s="3">
        <v>36923</v>
      </c>
      <c r="F19" t="s">
        <v>5</v>
      </c>
      <c r="G19" s="8" t="s">
        <v>18</v>
      </c>
      <c r="H19" s="5">
        <v>-20</v>
      </c>
      <c r="I19" s="7">
        <v>-4500</v>
      </c>
    </row>
    <row r="20" spans="1:9" outlineLevel="2" x14ac:dyDescent="0.25">
      <c r="A20">
        <v>511769.1</v>
      </c>
      <c r="B20">
        <v>66819</v>
      </c>
      <c r="C20" t="s">
        <v>8</v>
      </c>
      <c r="D20" t="s">
        <v>19</v>
      </c>
      <c r="E20" s="3">
        <v>36923</v>
      </c>
      <c r="F20" t="s">
        <v>10</v>
      </c>
      <c r="G20" s="8" t="s">
        <v>18</v>
      </c>
      <c r="H20" s="5">
        <v>-200</v>
      </c>
      <c r="I20" s="7">
        <v>-80000</v>
      </c>
    </row>
    <row r="21" spans="1:9" outlineLevel="2" x14ac:dyDescent="0.25">
      <c r="A21">
        <v>511771.1</v>
      </c>
      <c r="B21">
        <v>66819</v>
      </c>
      <c r="C21" t="s">
        <v>8</v>
      </c>
      <c r="D21" t="s">
        <v>33</v>
      </c>
      <c r="E21" s="3">
        <v>36923</v>
      </c>
      <c r="F21" t="s">
        <v>10</v>
      </c>
      <c r="G21" s="8" t="s">
        <v>18</v>
      </c>
      <c r="H21" s="5">
        <v>-2000</v>
      </c>
      <c r="I21" s="7">
        <v>-780000</v>
      </c>
    </row>
    <row r="22" spans="1:9" outlineLevel="2" x14ac:dyDescent="0.25">
      <c r="A22">
        <v>511781.1</v>
      </c>
      <c r="B22">
        <v>66819</v>
      </c>
      <c r="C22" t="s">
        <v>8</v>
      </c>
      <c r="D22" t="s">
        <v>19</v>
      </c>
      <c r="E22" s="3">
        <v>36923</v>
      </c>
      <c r="F22" t="s">
        <v>10</v>
      </c>
      <c r="G22" s="8" t="s">
        <v>18</v>
      </c>
      <c r="H22" s="5">
        <v>-320</v>
      </c>
      <c r="I22" s="7">
        <v>-118400</v>
      </c>
    </row>
    <row r="23" spans="1:9" outlineLevel="2" x14ac:dyDescent="0.25">
      <c r="A23">
        <v>511793.1</v>
      </c>
      <c r="B23">
        <v>66819</v>
      </c>
      <c r="C23" t="s">
        <v>0</v>
      </c>
      <c r="D23" t="s">
        <v>14</v>
      </c>
      <c r="E23" s="3">
        <v>36923</v>
      </c>
      <c r="F23" t="s">
        <v>35</v>
      </c>
      <c r="G23" s="8" t="s">
        <v>18</v>
      </c>
      <c r="H23" s="5">
        <v>-480</v>
      </c>
      <c r="I23" s="7">
        <v>-96000</v>
      </c>
    </row>
    <row r="24" spans="1:9" outlineLevel="2" x14ac:dyDescent="0.25">
      <c r="A24">
        <v>511796.1</v>
      </c>
      <c r="B24">
        <v>66819</v>
      </c>
      <c r="C24" t="s">
        <v>8</v>
      </c>
      <c r="D24" t="s">
        <v>19</v>
      </c>
      <c r="E24" s="3">
        <v>36923</v>
      </c>
      <c r="F24" t="s">
        <v>10</v>
      </c>
      <c r="G24" s="8" t="s">
        <v>18</v>
      </c>
      <c r="H24" s="5">
        <v>-320</v>
      </c>
      <c r="I24" s="7">
        <v>-116600</v>
      </c>
    </row>
    <row r="25" spans="1:9" outlineLevel="2" x14ac:dyDescent="0.25">
      <c r="A25">
        <v>511804.1</v>
      </c>
      <c r="B25">
        <v>66819</v>
      </c>
      <c r="C25" t="s">
        <v>0</v>
      </c>
      <c r="D25" t="s">
        <v>40</v>
      </c>
      <c r="E25" s="3">
        <v>36923</v>
      </c>
      <c r="F25" t="s">
        <v>5</v>
      </c>
      <c r="G25" s="8" t="s">
        <v>18</v>
      </c>
      <c r="H25" s="5">
        <v>-60</v>
      </c>
      <c r="I25" s="7">
        <v>-18000</v>
      </c>
    </row>
    <row r="26" spans="1:9" outlineLevel="2" x14ac:dyDescent="0.25">
      <c r="A26">
        <v>511805.1</v>
      </c>
      <c r="B26">
        <v>66819</v>
      </c>
      <c r="C26" t="s">
        <v>0</v>
      </c>
      <c r="D26" t="s">
        <v>21</v>
      </c>
      <c r="E26" s="3">
        <v>36923</v>
      </c>
      <c r="F26" t="s">
        <v>5</v>
      </c>
      <c r="G26" s="8" t="s">
        <v>18</v>
      </c>
      <c r="H26" s="5">
        <v>-340</v>
      </c>
      <c r="I26" s="7">
        <v>-56600</v>
      </c>
    </row>
    <row r="27" spans="1:9" outlineLevel="2" x14ac:dyDescent="0.25">
      <c r="A27">
        <v>511824.1</v>
      </c>
      <c r="B27">
        <v>66819</v>
      </c>
      <c r="C27" t="s">
        <v>0</v>
      </c>
      <c r="D27" t="s">
        <v>11</v>
      </c>
      <c r="E27" s="3">
        <v>36923</v>
      </c>
      <c r="F27" t="s">
        <v>5</v>
      </c>
      <c r="G27" s="8" t="s">
        <v>18</v>
      </c>
      <c r="H27" s="5">
        <v>-70</v>
      </c>
      <c r="I27" s="7">
        <v>-14000</v>
      </c>
    </row>
    <row r="28" spans="1:9" outlineLevel="1" x14ac:dyDescent="0.25">
      <c r="G28" s="1" t="s">
        <v>61</v>
      </c>
      <c r="H28" s="5">
        <f>SUBTOTAL(9,H14:H27)</f>
        <v>-12936</v>
      </c>
      <c r="I28" s="7">
        <f>SUBTOTAL(9,I14:I27)</f>
        <v>-4578050</v>
      </c>
    </row>
    <row r="29" spans="1:9" outlineLevel="2" x14ac:dyDescent="0.25">
      <c r="A29">
        <v>511825.1</v>
      </c>
      <c r="B29">
        <v>66819</v>
      </c>
      <c r="C29" t="s">
        <v>0</v>
      </c>
      <c r="D29" t="s">
        <v>4</v>
      </c>
      <c r="E29" s="3">
        <v>36924</v>
      </c>
      <c r="F29" t="s">
        <v>5</v>
      </c>
      <c r="G29" s="8" t="s">
        <v>3</v>
      </c>
      <c r="H29" s="5">
        <v>420</v>
      </c>
      <c r="I29" s="7">
        <v>71980</v>
      </c>
    </row>
    <row r="30" spans="1:9" outlineLevel="2" x14ac:dyDescent="0.25">
      <c r="A30">
        <v>511827.1</v>
      </c>
      <c r="B30">
        <v>66819</v>
      </c>
      <c r="C30" t="s">
        <v>0</v>
      </c>
      <c r="D30" t="s">
        <v>1</v>
      </c>
      <c r="E30" s="3">
        <v>36924</v>
      </c>
      <c r="F30" t="s">
        <v>2</v>
      </c>
      <c r="G30" s="8" t="s">
        <v>3</v>
      </c>
      <c r="H30" s="5">
        <v>96</v>
      </c>
      <c r="I30" s="7">
        <v>19200</v>
      </c>
    </row>
    <row r="31" spans="1:9" outlineLevel="2" x14ac:dyDescent="0.25">
      <c r="A31">
        <v>511844.1</v>
      </c>
      <c r="B31">
        <v>66819</v>
      </c>
      <c r="C31" t="s">
        <v>0</v>
      </c>
      <c r="D31" t="s">
        <v>4</v>
      </c>
      <c r="E31" s="3">
        <v>36924</v>
      </c>
      <c r="F31" t="s">
        <v>5</v>
      </c>
      <c r="G31" s="8" t="s">
        <v>3</v>
      </c>
      <c r="H31" s="5">
        <v>590</v>
      </c>
      <c r="I31" s="7">
        <v>137000</v>
      </c>
    </row>
    <row r="32" spans="1:9" outlineLevel="2" x14ac:dyDescent="0.25">
      <c r="A32">
        <v>513003.1</v>
      </c>
      <c r="B32">
        <v>66819</v>
      </c>
      <c r="C32" t="s">
        <v>0</v>
      </c>
      <c r="D32" t="s">
        <v>4</v>
      </c>
      <c r="E32" s="3">
        <v>36924</v>
      </c>
      <c r="F32" t="s">
        <v>5</v>
      </c>
      <c r="G32" s="8" t="s">
        <v>3</v>
      </c>
      <c r="H32" s="5">
        <v>910</v>
      </c>
      <c r="I32" s="7">
        <v>252700</v>
      </c>
    </row>
    <row r="33" spans="1:9" outlineLevel="2" x14ac:dyDescent="0.25">
      <c r="A33">
        <v>513027.1</v>
      </c>
      <c r="B33">
        <v>66819</v>
      </c>
      <c r="C33" t="s">
        <v>8</v>
      </c>
      <c r="D33" t="s">
        <v>12</v>
      </c>
      <c r="E33" s="3">
        <v>36924</v>
      </c>
      <c r="F33" t="s">
        <v>10</v>
      </c>
      <c r="G33" s="8" t="s">
        <v>3</v>
      </c>
      <c r="H33" s="5">
        <v>1350</v>
      </c>
      <c r="I33" s="7">
        <v>438750</v>
      </c>
    </row>
    <row r="34" spans="1:9" outlineLevel="2" x14ac:dyDescent="0.25">
      <c r="A34">
        <v>513030.1</v>
      </c>
      <c r="B34">
        <v>66819</v>
      </c>
      <c r="C34" t="s">
        <v>8</v>
      </c>
      <c r="D34" t="s">
        <v>24</v>
      </c>
      <c r="E34" s="3">
        <v>36924</v>
      </c>
      <c r="F34" t="s">
        <v>10</v>
      </c>
      <c r="G34" s="8" t="s">
        <v>3</v>
      </c>
      <c r="H34" s="5">
        <v>500</v>
      </c>
      <c r="I34" s="7">
        <v>124000</v>
      </c>
    </row>
    <row r="35" spans="1:9" outlineLevel="2" x14ac:dyDescent="0.25">
      <c r="A35">
        <v>513030.1</v>
      </c>
      <c r="B35">
        <v>66819</v>
      </c>
      <c r="C35" t="s">
        <v>0</v>
      </c>
      <c r="D35" t="s">
        <v>24</v>
      </c>
      <c r="E35" s="3">
        <v>36924</v>
      </c>
      <c r="F35" t="s">
        <v>10</v>
      </c>
      <c r="G35" s="8" t="s">
        <v>3</v>
      </c>
      <c r="H35" s="5">
        <v>300</v>
      </c>
      <c r="I35" s="7">
        <v>85500</v>
      </c>
    </row>
    <row r="36" spans="1:9" outlineLevel="2" x14ac:dyDescent="0.25">
      <c r="A36">
        <v>513042.1</v>
      </c>
      <c r="B36">
        <v>66819</v>
      </c>
      <c r="C36" t="s">
        <v>0</v>
      </c>
      <c r="D36" t="s">
        <v>4</v>
      </c>
      <c r="E36" s="3">
        <v>36924</v>
      </c>
      <c r="F36" t="s">
        <v>5</v>
      </c>
      <c r="G36" s="8" t="s">
        <v>3</v>
      </c>
      <c r="H36" s="5">
        <v>240</v>
      </c>
      <c r="I36" s="7">
        <v>51900</v>
      </c>
    </row>
    <row r="37" spans="1:9" outlineLevel="1" x14ac:dyDescent="0.25">
      <c r="G37" s="1" t="s">
        <v>60</v>
      </c>
      <c r="H37" s="5">
        <f>SUBTOTAL(9,H29:H36)</f>
        <v>4406</v>
      </c>
      <c r="I37" s="7">
        <f>SUBTOTAL(9,I29:I36)</f>
        <v>1181030</v>
      </c>
    </row>
    <row r="38" spans="1:9" outlineLevel="2" x14ac:dyDescent="0.25">
      <c r="A38">
        <v>511826.1</v>
      </c>
      <c r="B38">
        <v>66819</v>
      </c>
      <c r="C38" t="s">
        <v>0</v>
      </c>
      <c r="D38" t="s">
        <v>21</v>
      </c>
      <c r="E38" s="3">
        <v>36924</v>
      </c>
      <c r="F38" t="s">
        <v>5</v>
      </c>
      <c r="G38" s="8" t="s">
        <v>18</v>
      </c>
      <c r="H38" s="5">
        <v>-420</v>
      </c>
      <c r="I38" s="7">
        <v>-72400</v>
      </c>
    </row>
    <row r="39" spans="1:9" outlineLevel="2" x14ac:dyDescent="0.25">
      <c r="A39">
        <v>511828.1</v>
      </c>
      <c r="B39">
        <v>66819</v>
      </c>
      <c r="C39" t="s">
        <v>0</v>
      </c>
      <c r="D39" t="s">
        <v>25</v>
      </c>
      <c r="E39" s="3">
        <v>36924</v>
      </c>
      <c r="F39" t="s">
        <v>2</v>
      </c>
      <c r="G39" s="8" t="s">
        <v>18</v>
      </c>
      <c r="H39" s="5">
        <v>-96</v>
      </c>
      <c r="I39" s="7">
        <v>-19200</v>
      </c>
    </row>
    <row r="40" spans="1:9" outlineLevel="2" x14ac:dyDescent="0.25">
      <c r="A40">
        <v>511856.1</v>
      </c>
      <c r="B40">
        <v>66819</v>
      </c>
      <c r="C40" t="s">
        <v>8</v>
      </c>
      <c r="D40" t="s">
        <v>19</v>
      </c>
      <c r="E40" s="3">
        <v>36924</v>
      </c>
      <c r="F40" t="s">
        <v>10</v>
      </c>
      <c r="G40" s="8" t="s">
        <v>18</v>
      </c>
      <c r="H40" s="5">
        <v>-990</v>
      </c>
      <c r="I40" s="7">
        <v>-262900</v>
      </c>
    </row>
    <row r="41" spans="1:9" outlineLevel="2" x14ac:dyDescent="0.25">
      <c r="A41">
        <v>513007.1</v>
      </c>
      <c r="B41">
        <v>66819</v>
      </c>
      <c r="C41" t="s">
        <v>8</v>
      </c>
      <c r="D41" t="s">
        <v>33</v>
      </c>
      <c r="E41" s="3">
        <v>36924</v>
      </c>
      <c r="F41" t="s">
        <v>10</v>
      </c>
      <c r="G41" s="8" t="s">
        <v>18</v>
      </c>
      <c r="H41" s="5">
        <v>-910</v>
      </c>
      <c r="I41" s="7">
        <v>-289750</v>
      </c>
    </row>
    <row r="42" spans="1:9" outlineLevel="2" x14ac:dyDescent="0.25">
      <c r="A42">
        <v>513028.1</v>
      </c>
      <c r="B42">
        <v>66819</v>
      </c>
      <c r="C42" t="s">
        <v>8</v>
      </c>
      <c r="D42" t="s">
        <v>33</v>
      </c>
      <c r="E42" s="3">
        <v>36924</v>
      </c>
      <c r="F42" t="s">
        <v>10</v>
      </c>
      <c r="G42" s="8" t="s">
        <v>18</v>
      </c>
      <c r="H42" s="5">
        <v>-1350</v>
      </c>
      <c r="I42" s="7">
        <v>-477000</v>
      </c>
    </row>
    <row r="43" spans="1:9" outlineLevel="2" x14ac:dyDescent="0.25">
      <c r="A43">
        <v>513032.1</v>
      </c>
      <c r="B43">
        <v>66819</v>
      </c>
      <c r="C43" t="s">
        <v>8</v>
      </c>
      <c r="D43" t="s">
        <v>33</v>
      </c>
      <c r="E43" s="3">
        <v>36924</v>
      </c>
      <c r="F43" t="s">
        <v>10</v>
      </c>
      <c r="G43" s="8" t="s">
        <v>18</v>
      </c>
      <c r="H43" s="5">
        <v>-300</v>
      </c>
      <c r="I43" s="7">
        <v>-97500</v>
      </c>
    </row>
    <row r="44" spans="1:9" outlineLevel="2" x14ac:dyDescent="0.25">
      <c r="A44">
        <v>513039.1</v>
      </c>
      <c r="B44">
        <v>66819</v>
      </c>
      <c r="C44" t="s">
        <v>8</v>
      </c>
      <c r="D44" t="s">
        <v>33</v>
      </c>
      <c r="E44" s="3">
        <v>36924</v>
      </c>
      <c r="F44" t="s">
        <v>10</v>
      </c>
      <c r="G44" s="8" t="s">
        <v>18</v>
      </c>
      <c r="H44" s="5">
        <v>-440</v>
      </c>
      <c r="I44" s="7">
        <v>-145400</v>
      </c>
    </row>
    <row r="45" spans="1:9" outlineLevel="2" x14ac:dyDescent="0.25">
      <c r="A45">
        <v>513043.1</v>
      </c>
      <c r="B45">
        <v>66819</v>
      </c>
      <c r="C45" t="s">
        <v>0</v>
      </c>
      <c r="D45" t="s">
        <v>11</v>
      </c>
      <c r="E45" s="3">
        <v>36924</v>
      </c>
      <c r="F45" t="s">
        <v>5</v>
      </c>
      <c r="G45" s="8" t="s">
        <v>18</v>
      </c>
      <c r="H45" s="5">
        <v>-240</v>
      </c>
      <c r="I45" s="7">
        <v>-52200</v>
      </c>
    </row>
    <row r="46" spans="1:9" outlineLevel="1" x14ac:dyDescent="0.25">
      <c r="G46" s="1" t="s">
        <v>61</v>
      </c>
      <c r="H46" s="5">
        <f>SUBTOTAL(9,H38:H45)</f>
        <v>-4746</v>
      </c>
      <c r="I46" s="7">
        <f>SUBTOTAL(9,I38:I45)</f>
        <v>-1416350</v>
      </c>
    </row>
    <row r="47" spans="1:9" outlineLevel="2" x14ac:dyDescent="0.25">
      <c r="A47">
        <v>513052.1</v>
      </c>
      <c r="B47">
        <v>66819</v>
      </c>
      <c r="C47" t="s">
        <v>8</v>
      </c>
      <c r="D47" t="s">
        <v>24</v>
      </c>
      <c r="E47" s="3">
        <v>36925</v>
      </c>
      <c r="F47" t="s">
        <v>10</v>
      </c>
      <c r="G47" s="8" t="s">
        <v>3</v>
      </c>
      <c r="H47" s="5">
        <v>1000</v>
      </c>
      <c r="I47" s="7">
        <v>225000</v>
      </c>
    </row>
    <row r="48" spans="1:9" outlineLevel="2" x14ac:dyDescent="0.25">
      <c r="A48">
        <v>513052.1</v>
      </c>
      <c r="B48">
        <v>66819</v>
      </c>
      <c r="C48" t="s">
        <v>0</v>
      </c>
      <c r="D48" t="s">
        <v>24</v>
      </c>
      <c r="E48" s="3">
        <v>36925</v>
      </c>
      <c r="F48" t="s">
        <v>10</v>
      </c>
      <c r="G48" s="8" t="s">
        <v>3</v>
      </c>
      <c r="H48" s="5">
        <v>80</v>
      </c>
      <c r="I48" s="7">
        <v>19250</v>
      </c>
    </row>
    <row r="49" spans="1:9" outlineLevel="2" x14ac:dyDescent="0.25">
      <c r="A49">
        <v>513057.1</v>
      </c>
      <c r="B49">
        <v>66819</v>
      </c>
      <c r="C49" t="s">
        <v>0</v>
      </c>
      <c r="D49" t="s">
        <v>1</v>
      </c>
      <c r="E49" s="3">
        <v>36925</v>
      </c>
      <c r="F49" t="s">
        <v>2</v>
      </c>
      <c r="G49" s="8" t="s">
        <v>3</v>
      </c>
      <c r="H49" s="5">
        <v>96</v>
      </c>
      <c r="I49" s="7">
        <v>21120</v>
      </c>
    </row>
    <row r="50" spans="1:9" outlineLevel="2" x14ac:dyDescent="0.25">
      <c r="A50">
        <v>513061.1</v>
      </c>
      <c r="B50">
        <v>66819</v>
      </c>
      <c r="C50" t="s">
        <v>8</v>
      </c>
      <c r="D50" t="s">
        <v>6</v>
      </c>
      <c r="E50" s="3">
        <v>36925</v>
      </c>
      <c r="F50" t="s">
        <v>10</v>
      </c>
      <c r="G50" s="8" t="s">
        <v>3</v>
      </c>
      <c r="H50" s="5">
        <v>570</v>
      </c>
      <c r="I50" s="7">
        <v>134300</v>
      </c>
    </row>
    <row r="51" spans="1:9" outlineLevel="2" x14ac:dyDescent="0.25">
      <c r="A51">
        <v>513062.1</v>
      </c>
      <c r="B51">
        <v>66819</v>
      </c>
      <c r="C51" t="s">
        <v>0</v>
      </c>
      <c r="D51" t="s">
        <v>4</v>
      </c>
      <c r="E51" s="3">
        <v>36925</v>
      </c>
      <c r="F51" t="s">
        <v>5</v>
      </c>
      <c r="G51" s="8" t="s">
        <v>3</v>
      </c>
      <c r="H51" s="5">
        <v>1820</v>
      </c>
      <c r="I51" s="7">
        <v>357700</v>
      </c>
    </row>
    <row r="52" spans="1:9" outlineLevel="2" x14ac:dyDescent="0.25">
      <c r="A52">
        <v>513063.1</v>
      </c>
      <c r="B52">
        <v>66819</v>
      </c>
      <c r="C52" t="s">
        <v>8</v>
      </c>
      <c r="D52" t="s">
        <v>11</v>
      </c>
      <c r="E52" s="3">
        <v>36925</v>
      </c>
      <c r="F52" t="s">
        <v>10</v>
      </c>
      <c r="G52" s="8" t="s">
        <v>3</v>
      </c>
      <c r="H52" s="5">
        <v>2800</v>
      </c>
      <c r="I52" s="7">
        <v>669500</v>
      </c>
    </row>
    <row r="53" spans="1:9" outlineLevel="2" x14ac:dyDescent="0.25">
      <c r="A53">
        <v>513080.1</v>
      </c>
      <c r="B53">
        <v>66819</v>
      </c>
      <c r="C53" t="s">
        <v>0</v>
      </c>
      <c r="D53" t="s">
        <v>1</v>
      </c>
      <c r="E53" s="3">
        <v>36925</v>
      </c>
      <c r="F53" t="s">
        <v>2</v>
      </c>
      <c r="G53" s="8" t="s">
        <v>3</v>
      </c>
      <c r="H53" s="5">
        <v>56</v>
      </c>
      <c r="I53" s="7">
        <v>9890.7197265625</v>
      </c>
    </row>
    <row r="54" spans="1:9" outlineLevel="1" x14ac:dyDescent="0.25">
      <c r="G54" s="1" t="s">
        <v>60</v>
      </c>
      <c r="H54" s="5">
        <f>SUBTOTAL(9,H47:H53)</f>
        <v>6422</v>
      </c>
      <c r="I54" s="7">
        <f>SUBTOTAL(9,I47:I53)</f>
        <v>1436760.7197265625</v>
      </c>
    </row>
    <row r="55" spans="1:9" outlineLevel="2" x14ac:dyDescent="0.25">
      <c r="A55">
        <v>513058.1</v>
      </c>
      <c r="B55">
        <v>66819</v>
      </c>
      <c r="C55" t="s">
        <v>0</v>
      </c>
      <c r="D55" t="s">
        <v>11</v>
      </c>
      <c r="E55" s="3">
        <v>36925</v>
      </c>
      <c r="F55" t="s">
        <v>17</v>
      </c>
      <c r="G55" s="8" t="s">
        <v>18</v>
      </c>
      <c r="H55" s="5">
        <v>-96</v>
      </c>
      <c r="I55" s="7">
        <v>-21120</v>
      </c>
    </row>
    <row r="56" spans="1:9" outlineLevel="2" x14ac:dyDescent="0.25">
      <c r="A56">
        <v>513059.1</v>
      </c>
      <c r="B56">
        <v>66819</v>
      </c>
      <c r="C56" t="s">
        <v>8</v>
      </c>
      <c r="D56" t="s">
        <v>19</v>
      </c>
      <c r="E56" s="3">
        <v>36925</v>
      </c>
      <c r="F56" t="s">
        <v>10</v>
      </c>
      <c r="G56" s="8" t="s">
        <v>18</v>
      </c>
      <c r="H56" s="5">
        <v>-3870</v>
      </c>
      <c r="I56" s="7">
        <v>-1086700</v>
      </c>
    </row>
    <row r="57" spans="1:9" outlineLevel="2" x14ac:dyDescent="0.25">
      <c r="A57">
        <v>513060.1</v>
      </c>
      <c r="B57">
        <v>66819</v>
      </c>
      <c r="C57" t="s">
        <v>8</v>
      </c>
      <c r="D57" t="s">
        <v>33</v>
      </c>
      <c r="E57" s="3">
        <v>36925</v>
      </c>
      <c r="F57" t="s">
        <v>10</v>
      </c>
      <c r="G57" s="8" t="s">
        <v>18</v>
      </c>
      <c r="H57" s="5">
        <v>-2400</v>
      </c>
      <c r="I57" s="7">
        <v>-629950</v>
      </c>
    </row>
    <row r="58" spans="1:9" outlineLevel="2" x14ac:dyDescent="0.25">
      <c r="A58">
        <v>513083.1</v>
      </c>
      <c r="B58">
        <v>66819</v>
      </c>
      <c r="C58" t="s">
        <v>0</v>
      </c>
      <c r="D58" t="s">
        <v>9</v>
      </c>
      <c r="E58" s="3">
        <v>36925</v>
      </c>
      <c r="F58" t="s">
        <v>28</v>
      </c>
      <c r="G58" s="8" t="s">
        <v>18</v>
      </c>
      <c r="H58" s="5">
        <v>-56</v>
      </c>
      <c r="I58" s="7">
        <v>-10360</v>
      </c>
    </row>
    <row r="59" spans="1:9" outlineLevel="1" x14ac:dyDescent="0.25">
      <c r="G59" s="1" t="s">
        <v>61</v>
      </c>
      <c r="H59" s="5">
        <f>SUBTOTAL(9,H55:H58)</f>
        <v>-6422</v>
      </c>
      <c r="I59" s="7">
        <f>SUBTOTAL(9,I55:I58)</f>
        <v>-1748130</v>
      </c>
    </row>
    <row r="60" spans="1:9" outlineLevel="2" x14ac:dyDescent="0.25">
      <c r="A60">
        <v>513092.1</v>
      </c>
      <c r="B60">
        <v>66819</v>
      </c>
      <c r="C60" t="s">
        <v>0</v>
      </c>
      <c r="D60" t="s">
        <v>1</v>
      </c>
      <c r="E60" s="3">
        <v>36926</v>
      </c>
      <c r="F60" t="s">
        <v>2</v>
      </c>
      <c r="G60" s="8" t="s">
        <v>3</v>
      </c>
      <c r="H60" s="5">
        <v>192</v>
      </c>
      <c r="I60" s="7">
        <v>36318.720703125</v>
      </c>
    </row>
    <row r="61" spans="1:9" outlineLevel="2" x14ac:dyDescent="0.25">
      <c r="A61">
        <v>513104.1</v>
      </c>
      <c r="B61">
        <v>66819</v>
      </c>
      <c r="C61" t="s">
        <v>8</v>
      </c>
      <c r="D61" t="s">
        <v>11</v>
      </c>
      <c r="E61" s="3">
        <v>36926</v>
      </c>
      <c r="F61" t="s">
        <v>10</v>
      </c>
      <c r="G61" s="8" t="s">
        <v>3</v>
      </c>
      <c r="H61" s="5">
        <v>1750</v>
      </c>
      <c r="I61" s="7">
        <v>335500</v>
      </c>
    </row>
    <row r="62" spans="1:9" outlineLevel="2" x14ac:dyDescent="0.25">
      <c r="A62">
        <v>513106.1</v>
      </c>
      <c r="B62">
        <v>66819</v>
      </c>
      <c r="C62" t="s">
        <v>0</v>
      </c>
      <c r="D62" t="s">
        <v>4</v>
      </c>
      <c r="E62" s="3">
        <v>36926</v>
      </c>
      <c r="F62" t="s">
        <v>5</v>
      </c>
      <c r="G62" s="8" t="s">
        <v>3</v>
      </c>
      <c r="H62" s="5">
        <v>1630</v>
      </c>
      <c r="I62" s="7">
        <v>269310</v>
      </c>
    </row>
    <row r="63" spans="1:9" outlineLevel="2" x14ac:dyDescent="0.25">
      <c r="A63">
        <v>513111.1</v>
      </c>
      <c r="B63">
        <v>66819</v>
      </c>
      <c r="C63" t="s">
        <v>0</v>
      </c>
      <c r="D63" t="s">
        <v>4</v>
      </c>
      <c r="E63" s="3">
        <v>36926</v>
      </c>
      <c r="F63" t="s">
        <v>5</v>
      </c>
      <c r="G63" s="8" t="s">
        <v>3</v>
      </c>
      <c r="H63" s="5">
        <v>600</v>
      </c>
      <c r="I63" s="7">
        <v>89520</v>
      </c>
    </row>
    <row r="64" spans="1:9" outlineLevel="2" x14ac:dyDescent="0.25">
      <c r="A64">
        <v>513114.1</v>
      </c>
      <c r="B64">
        <v>66819</v>
      </c>
      <c r="C64" t="s">
        <v>8</v>
      </c>
      <c r="D64" t="s">
        <v>6</v>
      </c>
      <c r="E64" s="3">
        <v>36926</v>
      </c>
      <c r="F64" t="s">
        <v>10</v>
      </c>
      <c r="G64" s="8" t="s">
        <v>3</v>
      </c>
      <c r="H64" s="5">
        <v>4270</v>
      </c>
      <c r="I64" s="7">
        <v>884350</v>
      </c>
    </row>
    <row r="65" spans="1:9" outlineLevel="2" x14ac:dyDescent="0.25">
      <c r="A65">
        <v>513125.1</v>
      </c>
      <c r="B65">
        <v>66819</v>
      </c>
      <c r="C65" t="s">
        <v>8</v>
      </c>
      <c r="D65" t="s">
        <v>25</v>
      </c>
      <c r="E65" s="3">
        <v>36926</v>
      </c>
      <c r="F65" t="s">
        <v>10</v>
      </c>
      <c r="G65" s="8" t="s">
        <v>3</v>
      </c>
      <c r="H65" s="5">
        <v>250</v>
      </c>
      <c r="I65" s="7">
        <v>50000</v>
      </c>
    </row>
    <row r="66" spans="1:9" outlineLevel="1" x14ac:dyDescent="0.25">
      <c r="G66" s="1" t="s">
        <v>60</v>
      </c>
      <c r="H66" s="5">
        <f>SUBTOTAL(9,H60:H65)</f>
        <v>8692</v>
      </c>
      <c r="I66" s="7">
        <f>SUBTOTAL(9,I60:I65)</f>
        <v>1664998.720703125</v>
      </c>
    </row>
    <row r="67" spans="1:9" outlineLevel="2" x14ac:dyDescent="0.25">
      <c r="A67">
        <v>513094.1</v>
      </c>
      <c r="B67">
        <v>66819</v>
      </c>
      <c r="C67" t="s">
        <v>0</v>
      </c>
      <c r="D67" t="s">
        <v>11</v>
      </c>
      <c r="E67" s="3">
        <v>36926</v>
      </c>
      <c r="F67" t="s">
        <v>17</v>
      </c>
      <c r="G67" s="8" t="s">
        <v>18</v>
      </c>
      <c r="H67" s="5">
        <v>-192</v>
      </c>
      <c r="I67" s="7">
        <v>-37440</v>
      </c>
    </row>
    <row r="68" spans="1:9" outlineLevel="2" x14ac:dyDescent="0.25">
      <c r="A68">
        <v>513105.1</v>
      </c>
      <c r="B68">
        <v>66819</v>
      </c>
      <c r="C68" t="s">
        <v>8</v>
      </c>
      <c r="D68" t="s">
        <v>33</v>
      </c>
      <c r="E68" s="3">
        <v>36926</v>
      </c>
      <c r="F68" t="s">
        <v>10</v>
      </c>
      <c r="G68" s="8" t="s">
        <v>18</v>
      </c>
      <c r="H68" s="5">
        <v>-1000</v>
      </c>
      <c r="I68" s="7">
        <v>-225000</v>
      </c>
    </row>
    <row r="69" spans="1:9" outlineLevel="2" x14ac:dyDescent="0.25">
      <c r="A69">
        <v>513108.1</v>
      </c>
      <c r="B69">
        <v>66819</v>
      </c>
      <c r="C69" t="s">
        <v>8</v>
      </c>
      <c r="D69" t="s">
        <v>33</v>
      </c>
      <c r="E69" s="3">
        <v>36926</v>
      </c>
      <c r="F69" t="s">
        <v>10</v>
      </c>
      <c r="G69" s="8" t="s">
        <v>18</v>
      </c>
      <c r="H69" s="5">
        <v>-520</v>
      </c>
      <c r="I69" s="7">
        <v>-117000</v>
      </c>
    </row>
    <row r="70" spans="1:9" outlineLevel="2" x14ac:dyDescent="0.25">
      <c r="A70">
        <v>513112.1</v>
      </c>
      <c r="B70">
        <v>66819</v>
      </c>
      <c r="C70" t="s">
        <v>0</v>
      </c>
      <c r="D70" t="s">
        <v>34</v>
      </c>
      <c r="E70" s="3">
        <v>36926</v>
      </c>
      <c r="F70" t="s">
        <v>5</v>
      </c>
      <c r="G70" s="8" t="s">
        <v>18</v>
      </c>
      <c r="H70" s="5">
        <v>-480</v>
      </c>
      <c r="I70" s="7">
        <v>-68400</v>
      </c>
    </row>
    <row r="71" spans="1:9" outlineLevel="2" x14ac:dyDescent="0.25">
      <c r="A71">
        <v>513113.1</v>
      </c>
      <c r="B71">
        <v>66819</v>
      </c>
      <c r="C71" t="s">
        <v>8</v>
      </c>
      <c r="D71" t="s">
        <v>19</v>
      </c>
      <c r="E71" s="3">
        <v>36926</v>
      </c>
      <c r="F71" t="s">
        <v>10</v>
      </c>
      <c r="G71" s="8" t="s">
        <v>18</v>
      </c>
      <c r="H71" s="5">
        <v>-5570</v>
      </c>
      <c r="I71" s="7">
        <v>-1344000</v>
      </c>
    </row>
    <row r="72" spans="1:9" outlineLevel="2" x14ac:dyDescent="0.25">
      <c r="A72">
        <v>513119.1</v>
      </c>
      <c r="B72">
        <v>66819</v>
      </c>
      <c r="C72" t="s">
        <v>0</v>
      </c>
      <c r="D72" t="s">
        <v>9</v>
      </c>
      <c r="E72" s="3">
        <v>36926</v>
      </c>
      <c r="F72" t="s">
        <v>5</v>
      </c>
      <c r="G72" s="8" t="s">
        <v>18</v>
      </c>
      <c r="H72" s="5">
        <v>-130</v>
      </c>
      <c r="I72" s="7">
        <v>-22100</v>
      </c>
    </row>
    <row r="73" spans="1:9" outlineLevel="2" x14ac:dyDescent="0.25">
      <c r="A73">
        <v>513134.1</v>
      </c>
      <c r="B73">
        <v>66819</v>
      </c>
      <c r="C73" t="s">
        <v>0</v>
      </c>
      <c r="D73" t="s">
        <v>21</v>
      </c>
      <c r="E73" s="3">
        <v>36926</v>
      </c>
      <c r="F73" t="s">
        <v>5</v>
      </c>
      <c r="G73" s="8" t="s">
        <v>18</v>
      </c>
      <c r="H73" s="5">
        <v>-80</v>
      </c>
      <c r="I73" s="7">
        <v>-13200</v>
      </c>
    </row>
    <row r="74" spans="1:9" outlineLevel="2" x14ac:dyDescent="0.25">
      <c r="A74">
        <v>513137.1</v>
      </c>
      <c r="B74">
        <v>66819</v>
      </c>
      <c r="C74" t="s">
        <v>0</v>
      </c>
      <c r="D74" t="s">
        <v>34</v>
      </c>
      <c r="E74" s="3">
        <v>36926</v>
      </c>
      <c r="F74" t="s">
        <v>5</v>
      </c>
      <c r="G74" s="8" t="s">
        <v>18</v>
      </c>
      <c r="H74" s="5">
        <v>-570</v>
      </c>
      <c r="I74" s="7">
        <v>-84300</v>
      </c>
    </row>
    <row r="75" spans="1:9" outlineLevel="2" x14ac:dyDescent="0.25">
      <c r="A75">
        <v>513152.1</v>
      </c>
      <c r="B75">
        <v>66819</v>
      </c>
      <c r="C75" t="s">
        <v>8</v>
      </c>
      <c r="D75" t="s">
        <v>12</v>
      </c>
      <c r="E75" s="3">
        <v>36926</v>
      </c>
      <c r="F75" t="s">
        <v>10</v>
      </c>
      <c r="G75" s="8" t="s">
        <v>18</v>
      </c>
      <c r="H75" s="5">
        <v>-150</v>
      </c>
      <c r="I75" s="7">
        <v>-18750</v>
      </c>
    </row>
    <row r="76" spans="1:9" outlineLevel="1" x14ac:dyDescent="0.25">
      <c r="G76" s="1" t="s">
        <v>61</v>
      </c>
      <c r="H76" s="5">
        <f>SUBTOTAL(9,H67:H75)</f>
        <v>-8692</v>
      </c>
      <c r="I76" s="7">
        <f>SUBTOTAL(9,I67:I75)</f>
        <v>-1930190</v>
      </c>
    </row>
    <row r="77" spans="1:9" outlineLevel="2" x14ac:dyDescent="0.25">
      <c r="A77">
        <v>513153.1</v>
      </c>
      <c r="B77">
        <v>66819</v>
      </c>
      <c r="C77" t="s">
        <v>8</v>
      </c>
      <c r="D77" t="s">
        <v>11</v>
      </c>
      <c r="E77" s="3">
        <v>36927</v>
      </c>
      <c r="F77" t="s">
        <v>10</v>
      </c>
      <c r="G77" s="8" t="s">
        <v>3</v>
      </c>
      <c r="H77" s="5">
        <v>4340</v>
      </c>
      <c r="I77" s="7">
        <v>958750</v>
      </c>
    </row>
    <row r="78" spans="1:9" outlineLevel="2" x14ac:dyDescent="0.25">
      <c r="A78">
        <v>513155.1</v>
      </c>
      <c r="B78">
        <v>66819</v>
      </c>
      <c r="C78" t="s">
        <v>0</v>
      </c>
      <c r="D78" t="s">
        <v>4</v>
      </c>
      <c r="E78" s="3">
        <v>36927</v>
      </c>
      <c r="F78" t="s">
        <v>5</v>
      </c>
      <c r="G78" s="8" t="s">
        <v>3</v>
      </c>
      <c r="H78" s="5">
        <v>2740</v>
      </c>
      <c r="I78" s="7">
        <v>513300</v>
      </c>
    </row>
    <row r="79" spans="1:9" outlineLevel="2" x14ac:dyDescent="0.25">
      <c r="A79">
        <v>513162.1</v>
      </c>
      <c r="B79">
        <v>66819</v>
      </c>
      <c r="C79" t="s">
        <v>0</v>
      </c>
      <c r="D79" t="s">
        <v>1</v>
      </c>
      <c r="E79" s="3">
        <v>36927</v>
      </c>
      <c r="F79" t="s">
        <v>2</v>
      </c>
      <c r="G79" s="8" t="s">
        <v>3</v>
      </c>
      <c r="H79" s="5">
        <v>192</v>
      </c>
      <c r="I79" s="7">
        <v>34967.040527343699</v>
      </c>
    </row>
    <row r="80" spans="1:9" outlineLevel="2" x14ac:dyDescent="0.25">
      <c r="A80">
        <v>514012.1</v>
      </c>
      <c r="B80">
        <v>66819</v>
      </c>
      <c r="C80" t="s">
        <v>8</v>
      </c>
      <c r="D80" t="s">
        <v>12</v>
      </c>
      <c r="E80" s="3">
        <v>36927</v>
      </c>
      <c r="F80" t="s">
        <v>10</v>
      </c>
      <c r="G80" s="8" t="s">
        <v>3</v>
      </c>
      <c r="H80" s="5">
        <v>7200</v>
      </c>
      <c r="I80" s="7">
        <v>1663250</v>
      </c>
    </row>
    <row r="81" spans="1:9" outlineLevel="2" x14ac:dyDescent="0.25">
      <c r="A81">
        <v>514336.1</v>
      </c>
      <c r="B81">
        <v>66819</v>
      </c>
      <c r="C81" t="s">
        <v>8</v>
      </c>
      <c r="D81" t="s">
        <v>6</v>
      </c>
      <c r="E81" s="3">
        <v>36927</v>
      </c>
      <c r="F81" t="s">
        <v>10</v>
      </c>
      <c r="G81" s="8" t="s">
        <v>3</v>
      </c>
      <c r="H81" s="5">
        <v>650</v>
      </c>
      <c r="I81" s="7">
        <v>148000</v>
      </c>
    </row>
    <row r="82" spans="1:9" outlineLevel="2" x14ac:dyDescent="0.25">
      <c r="A82">
        <v>514345.1</v>
      </c>
      <c r="B82">
        <v>66819</v>
      </c>
      <c r="C82" t="s">
        <v>8</v>
      </c>
      <c r="D82" t="s">
        <v>11</v>
      </c>
      <c r="E82" s="3">
        <v>36927</v>
      </c>
      <c r="F82" t="s">
        <v>10</v>
      </c>
      <c r="G82" s="8" t="s">
        <v>3</v>
      </c>
      <c r="H82" s="5">
        <v>300</v>
      </c>
      <c r="I82" s="7">
        <v>67500</v>
      </c>
    </row>
    <row r="83" spans="1:9" outlineLevel="1" x14ac:dyDescent="0.25">
      <c r="G83" s="1" t="s">
        <v>60</v>
      </c>
      <c r="H83" s="5">
        <f>SUBTOTAL(9,H77:H82)</f>
        <v>15422</v>
      </c>
      <c r="I83" s="7">
        <f>SUBTOTAL(9,I77:I82)</f>
        <v>3385767.0405273438</v>
      </c>
    </row>
    <row r="84" spans="1:9" outlineLevel="2" x14ac:dyDescent="0.25">
      <c r="A84">
        <v>513154.1</v>
      </c>
      <c r="B84">
        <v>66819</v>
      </c>
      <c r="C84" t="s">
        <v>8</v>
      </c>
      <c r="D84" t="s">
        <v>19</v>
      </c>
      <c r="E84" s="3">
        <v>36927</v>
      </c>
      <c r="F84" t="s">
        <v>10</v>
      </c>
      <c r="G84" s="8" t="s">
        <v>18</v>
      </c>
      <c r="H84" s="5">
        <v>-6540</v>
      </c>
      <c r="I84" s="7">
        <v>-1569900</v>
      </c>
    </row>
    <row r="85" spans="1:9" outlineLevel="2" x14ac:dyDescent="0.25">
      <c r="A85">
        <v>513157.1</v>
      </c>
      <c r="B85">
        <v>66819</v>
      </c>
      <c r="C85" t="s">
        <v>8</v>
      </c>
      <c r="D85" t="s">
        <v>19</v>
      </c>
      <c r="E85" s="3">
        <v>36927</v>
      </c>
      <c r="F85" t="s">
        <v>10</v>
      </c>
      <c r="G85" s="8" t="s">
        <v>18</v>
      </c>
      <c r="H85" s="5">
        <v>-100</v>
      </c>
      <c r="I85" s="7">
        <v>-19000</v>
      </c>
    </row>
    <row r="86" spans="1:9" outlineLevel="2" x14ac:dyDescent="0.25">
      <c r="A86">
        <v>513165.1</v>
      </c>
      <c r="B86">
        <v>66819</v>
      </c>
      <c r="C86" t="s">
        <v>0</v>
      </c>
      <c r="D86" t="s">
        <v>9</v>
      </c>
      <c r="E86" s="3">
        <v>36927</v>
      </c>
      <c r="F86" t="s">
        <v>28</v>
      </c>
      <c r="G86" s="8" t="s">
        <v>18</v>
      </c>
      <c r="H86" s="5">
        <v>-144</v>
      </c>
      <c r="I86" s="7">
        <v>-26640</v>
      </c>
    </row>
    <row r="87" spans="1:9" outlineLevel="2" x14ac:dyDescent="0.25">
      <c r="A87">
        <v>513166.1</v>
      </c>
      <c r="B87">
        <v>66819</v>
      </c>
      <c r="C87" t="s">
        <v>0</v>
      </c>
      <c r="D87" t="s">
        <v>34</v>
      </c>
      <c r="E87" s="3">
        <v>36927</v>
      </c>
      <c r="F87" t="s">
        <v>5</v>
      </c>
      <c r="G87" s="8" t="s">
        <v>18</v>
      </c>
      <c r="H87" s="5">
        <v>-440</v>
      </c>
      <c r="I87" s="7">
        <v>-61600</v>
      </c>
    </row>
    <row r="88" spans="1:9" outlineLevel="2" x14ac:dyDescent="0.25">
      <c r="A88">
        <v>514013.1</v>
      </c>
      <c r="B88">
        <v>66819</v>
      </c>
      <c r="C88" t="s">
        <v>8</v>
      </c>
      <c r="D88" t="s">
        <v>19</v>
      </c>
      <c r="E88" s="3">
        <v>36927</v>
      </c>
      <c r="F88" t="s">
        <v>10</v>
      </c>
      <c r="G88" s="8" t="s">
        <v>18</v>
      </c>
      <c r="H88" s="5">
        <v>-7200</v>
      </c>
      <c r="I88" s="7">
        <v>-1773500</v>
      </c>
    </row>
    <row r="89" spans="1:9" outlineLevel="2" x14ac:dyDescent="0.25">
      <c r="A89">
        <v>514283.1</v>
      </c>
      <c r="B89">
        <v>66819</v>
      </c>
      <c r="C89" t="s">
        <v>8</v>
      </c>
      <c r="D89" t="s">
        <v>19</v>
      </c>
      <c r="E89" s="3">
        <v>36927</v>
      </c>
      <c r="F89" t="s">
        <v>10</v>
      </c>
      <c r="G89" s="8" t="s">
        <v>18</v>
      </c>
      <c r="H89" s="5">
        <v>-240</v>
      </c>
      <c r="I89" s="7">
        <v>-57600</v>
      </c>
    </row>
    <row r="90" spans="1:9" outlineLevel="2" x14ac:dyDescent="0.25">
      <c r="A90">
        <v>514313.1</v>
      </c>
      <c r="B90">
        <v>66819</v>
      </c>
      <c r="C90" t="s">
        <v>0</v>
      </c>
      <c r="D90" t="s">
        <v>25</v>
      </c>
      <c r="E90" s="3">
        <v>36927</v>
      </c>
      <c r="F90" t="s">
        <v>2</v>
      </c>
      <c r="G90" s="8" t="s">
        <v>18</v>
      </c>
      <c r="H90" s="5">
        <v>-48</v>
      </c>
      <c r="I90" s="7">
        <v>-9600</v>
      </c>
    </row>
    <row r="91" spans="1:9" outlineLevel="2" x14ac:dyDescent="0.25">
      <c r="A91">
        <v>514337.1</v>
      </c>
      <c r="B91">
        <v>66819</v>
      </c>
      <c r="C91" t="s">
        <v>8</v>
      </c>
      <c r="D91" t="s">
        <v>19</v>
      </c>
      <c r="E91" s="3">
        <v>36927</v>
      </c>
      <c r="F91" t="s">
        <v>10</v>
      </c>
      <c r="G91" s="8" t="s">
        <v>18</v>
      </c>
      <c r="H91" s="5">
        <v>-650</v>
      </c>
      <c r="I91" s="7">
        <v>-159500</v>
      </c>
    </row>
    <row r="92" spans="1:9" outlineLevel="2" x14ac:dyDescent="0.25">
      <c r="A92">
        <v>514346.1</v>
      </c>
      <c r="B92">
        <v>66819</v>
      </c>
      <c r="C92" t="s">
        <v>8</v>
      </c>
      <c r="D92" t="s">
        <v>19</v>
      </c>
      <c r="E92" s="3">
        <v>36927</v>
      </c>
      <c r="F92" t="s">
        <v>10</v>
      </c>
      <c r="G92" s="8" t="s">
        <v>18</v>
      </c>
      <c r="H92" s="5">
        <v>-300</v>
      </c>
      <c r="I92" s="7">
        <v>-72000</v>
      </c>
    </row>
    <row r="93" spans="1:9" outlineLevel="1" x14ac:dyDescent="0.25">
      <c r="G93" s="1" t="s">
        <v>61</v>
      </c>
      <c r="H93" s="5">
        <f>SUBTOTAL(9,H84:H92)</f>
        <v>-15662</v>
      </c>
      <c r="I93" s="7">
        <f>SUBTOTAL(9,I84:I92)</f>
        <v>-3749340</v>
      </c>
    </row>
    <row r="94" spans="1:9" outlineLevel="2" x14ac:dyDescent="0.25">
      <c r="A94">
        <v>514343.1</v>
      </c>
      <c r="B94">
        <v>66819</v>
      </c>
      <c r="C94" t="s">
        <v>0</v>
      </c>
      <c r="D94" t="s">
        <v>1</v>
      </c>
      <c r="E94" s="3">
        <v>36928</v>
      </c>
      <c r="F94" t="s">
        <v>2</v>
      </c>
      <c r="G94" s="8" t="s">
        <v>3</v>
      </c>
      <c r="H94" s="5">
        <v>192</v>
      </c>
      <c r="I94" s="7">
        <v>35520</v>
      </c>
    </row>
    <row r="95" spans="1:9" outlineLevel="2" x14ac:dyDescent="0.25">
      <c r="A95">
        <v>514347.1</v>
      </c>
      <c r="B95">
        <v>66819</v>
      </c>
      <c r="C95" t="s">
        <v>0</v>
      </c>
      <c r="D95" t="s">
        <v>4</v>
      </c>
      <c r="E95" s="3">
        <v>36928</v>
      </c>
      <c r="F95" t="s">
        <v>5</v>
      </c>
      <c r="G95" s="8" t="s">
        <v>3</v>
      </c>
      <c r="H95" s="5">
        <v>240</v>
      </c>
      <c r="I95" s="7">
        <v>44160</v>
      </c>
    </row>
    <row r="96" spans="1:9" outlineLevel="2" x14ac:dyDescent="0.25">
      <c r="A96">
        <v>514395.1</v>
      </c>
      <c r="B96">
        <v>66819</v>
      </c>
      <c r="C96" t="s">
        <v>8</v>
      </c>
      <c r="D96" t="s">
        <v>12</v>
      </c>
      <c r="E96" s="3">
        <v>36928</v>
      </c>
      <c r="F96" t="s">
        <v>10</v>
      </c>
      <c r="G96" s="8" t="s">
        <v>3</v>
      </c>
      <c r="H96" s="5">
        <v>1250</v>
      </c>
      <c r="I96" s="7">
        <v>294750</v>
      </c>
    </row>
    <row r="97" spans="1:9" outlineLevel="2" x14ac:dyDescent="0.25">
      <c r="A97">
        <v>514401.1</v>
      </c>
      <c r="B97">
        <v>66819</v>
      </c>
      <c r="C97" t="s">
        <v>8</v>
      </c>
      <c r="D97" t="s">
        <v>11</v>
      </c>
      <c r="E97" s="3">
        <v>36928</v>
      </c>
      <c r="F97" t="s">
        <v>10</v>
      </c>
      <c r="G97" s="8" t="s">
        <v>3</v>
      </c>
      <c r="H97" s="5">
        <v>500</v>
      </c>
      <c r="I97" s="7">
        <v>112500</v>
      </c>
    </row>
    <row r="98" spans="1:9" outlineLevel="2" x14ac:dyDescent="0.25">
      <c r="A98">
        <v>514408.1</v>
      </c>
      <c r="B98">
        <v>66819</v>
      </c>
      <c r="C98" t="s">
        <v>0</v>
      </c>
      <c r="D98" t="s">
        <v>4</v>
      </c>
      <c r="E98" s="3">
        <v>36928</v>
      </c>
      <c r="F98" t="s">
        <v>5</v>
      </c>
      <c r="G98" s="8" t="s">
        <v>3</v>
      </c>
      <c r="H98" s="5">
        <v>460</v>
      </c>
      <c r="I98" s="7">
        <v>89600</v>
      </c>
    </row>
    <row r="99" spans="1:9" outlineLevel="2" x14ac:dyDescent="0.25">
      <c r="A99">
        <v>514419.1</v>
      </c>
      <c r="B99">
        <v>66819</v>
      </c>
      <c r="C99" t="s">
        <v>0</v>
      </c>
      <c r="D99" t="s">
        <v>11</v>
      </c>
      <c r="E99" s="3">
        <v>36928</v>
      </c>
      <c r="F99" t="s">
        <v>28</v>
      </c>
      <c r="G99" s="8" t="s">
        <v>3</v>
      </c>
      <c r="H99" s="5">
        <v>150</v>
      </c>
      <c r="I99" s="7">
        <v>33750</v>
      </c>
    </row>
    <row r="100" spans="1:9" outlineLevel="2" x14ac:dyDescent="0.25">
      <c r="A100">
        <v>514423.1</v>
      </c>
      <c r="B100">
        <v>66819</v>
      </c>
      <c r="C100" t="s">
        <v>0</v>
      </c>
      <c r="D100" t="s">
        <v>12</v>
      </c>
      <c r="E100" s="3">
        <v>36928</v>
      </c>
      <c r="F100" t="s">
        <v>28</v>
      </c>
      <c r="G100" s="8" t="s">
        <v>3</v>
      </c>
      <c r="H100" s="5">
        <v>100</v>
      </c>
      <c r="I100" s="7">
        <v>23000</v>
      </c>
    </row>
    <row r="101" spans="1:9" outlineLevel="2" x14ac:dyDescent="0.25">
      <c r="A101">
        <v>514494.1</v>
      </c>
      <c r="B101">
        <v>66819</v>
      </c>
      <c r="C101" t="s">
        <v>8</v>
      </c>
      <c r="D101" t="s">
        <v>6</v>
      </c>
      <c r="E101" s="3">
        <v>36928</v>
      </c>
      <c r="F101" t="s">
        <v>10</v>
      </c>
      <c r="G101" s="8" t="s">
        <v>3</v>
      </c>
      <c r="H101" s="5">
        <v>512</v>
      </c>
      <c r="I101" s="7">
        <v>136040</v>
      </c>
    </row>
    <row r="102" spans="1:9" outlineLevel="2" x14ac:dyDescent="0.25">
      <c r="A102">
        <v>515467.1</v>
      </c>
      <c r="B102">
        <v>66819</v>
      </c>
      <c r="C102" t="s">
        <v>8</v>
      </c>
      <c r="D102" t="s">
        <v>12</v>
      </c>
      <c r="E102" s="3">
        <v>36928</v>
      </c>
      <c r="F102" t="s">
        <v>10</v>
      </c>
      <c r="G102" s="8" t="s">
        <v>3</v>
      </c>
      <c r="H102" s="5">
        <v>5550</v>
      </c>
      <c r="I102" s="7">
        <v>1631750</v>
      </c>
    </row>
    <row r="103" spans="1:9" outlineLevel="2" x14ac:dyDescent="0.25">
      <c r="A103">
        <v>515486.1</v>
      </c>
      <c r="B103">
        <v>66819</v>
      </c>
      <c r="C103" t="s">
        <v>0</v>
      </c>
      <c r="D103" t="s">
        <v>4</v>
      </c>
      <c r="E103" s="3">
        <v>36928</v>
      </c>
      <c r="F103" t="s">
        <v>5</v>
      </c>
      <c r="G103" s="8" t="s">
        <v>3</v>
      </c>
      <c r="H103" s="5">
        <v>1520</v>
      </c>
      <c r="I103" s="7">
        <v>384200</v>
      </c>
    </row>
    <row r="104" spans="1:9" outlineLevel="2" x14ac:dyDescent="0.25">
      <c r="A104">
        <v>515488.1</v>
      </c>
      <c r="B104">
        <v>66819</v>
      </c>
      <c r="C104" t="s">
        <v>8</v>
      </c>
      <c r="D104" t="s">
        <v>6</v>
      </c>
      <c r="E104" s="3">
        <v>36928</v>
      </c>
      <c r="F104" t="s">
        <v>10</v>
      </c>
      <c r="G104" s="8" t="s">
        <v>3</v>
      </c>
      <c r="H104" s="5">
        <v>6196</v>
      </c>
      <c r="I104" s="7">
        <v>1832200</v>
      </c>
    </row>
    <row r="105" spans="1:9" outlineLevel="2" x14ac:dyDescent="0.25">
      <c r="A105">
        <v>515497.1</v>
      </c>
      <c r="B105">
        <v>66819</v>
      </c>
      <c r="C105" t="s">
        <v>0</v>
      </c>
      <c r="D105" t="s">
        <v>6</v>
      </c>
      <c r="E105" s="3">
        <v>36928</v>
      </c>
      <c r="F105" t="s">
        <v>7</v>
      </c>
      <c r="G105" s="8" t="s">
        <v>3</v>
      </c>
      <c r="H105" s="5">
        <v>76</v>
      </c>
      <c r="I105" s="7">
        <v>25080</v>
      </c>
    </row>
    <row r="106" spans="1:9" outlineLevel="1" x14ac:dyDescent="0.25">
      <c r="G106" s="1" t="s">
        <v>60</v>
      </c>
      <c r="H106" s="5">
        <f>SUBTOTAL(9,H94:H105)</f>
        <v>16746</v>
      </c>
      <c r="I106" s="7">
        <f>SUBTOTAL(9,I94:I105)</f>
        <v>4642550</v>
      </c>
    </row>
    <row r="107" spans="1:9" outlineLevel="2" x14ac:dyDescent="0.25">
      <c r="A107">
        <v>514344.1</v>
      </c>
      <c r="B107">
        <v>66819</v>
      </c>
      <c r="C107" t="s">
        <v>0</v>
      </c>
      <c r="D107" t="s">
        <v>25</v>
      </c>
      <c r="E107" s="3">
        <v>36928</v>
      </c>
      <c r="F107" t="s">
        <v>2</v>
      </c>
      <c r="G107" s="8" t="s">
        <v>18</v>
      </c>
      <c r="H107" s="5">
        <v>-192</v>
      </c>
      <c r="I107" s="7">
        <v>-35520</v>
      </c>
    </row>
    <row r="108" spans="1:9" outlineLevel="2" x14ac:dyDescent="0.25">
      <c r="A108">
        <v>514348.1</v>
      </c>
      <c r="B108">
        <v>66819</v>
      </c>
      <c r="C108" t="s">
        <v>0</v>
      </c>
      <c r="D108" t="s">
        <v>34</v>
      </c>
      <c r="E108" s="3">
        <v>36928</v>
      </c>
      <c r="F108" t="s">
        <v>5</v>
      </c>
      <c r="G108" s="8" t="s">
        <v>18</v>
      </c>
      <c r="H108" s="5">
        <v>-200</v>
      </c>
      <c r="I108" s="7">
        <v>-36000</v>
      </c>
    </row>
    <row r="109" spans="1:9" outlineLevel="2" x14ac:dyDescent="0.25">
      <c r="A109">
        <v>514383.1</v>
      </c>
      <c r="B109">
        <v>66819</v>
      </c>
      <c r="C109" t="s">
        <v>0</v>
      </c>
      <c r="D109" t="s">
        <v>11</v>
      </c>
      <c r="E109" s="3">
        <v>36928</v>
      </c>
      <c r="F109" t="s">
        <v>5</v>
      </c>
      <c r="G109" s="8" t="s">
        <v>18</v>
      </c>
      <c r="H109" s="5">
        <v>-40</v>
      </c>
      <c r="I109" s="7">
        <v>-8400</v>
      </c>
    </row>
    <row r="110" spans="1:9" outlineLevel="2" x14ac:dyDescent="0.25">
      <c r="A110">
        <v>514397.1</v>
      </c>
      <c r="B110">
        <v>66819</v>
      </c>
      <c r="C110" t="s">
        <v>8</v>
      </c>
      <c r="D110" t="s">
        <v>19</v>
      </c>
      <c r="E110" s="3">
        <v>36928</v>
      </c>
      <c r="F110" t="s">
        <v>10</v>
      </c>
      <c r="G110" s="8" t="s">
        <v>18</v>
      </c>
      <c r="H110" s="5">
        <v>-1250</v>
      </c>
      <c r="I110" s="7">
        <v>-327000</v>
      </c>
    </row>
    <row r="111" spans="1:9" outlineLevel="2" x14ac:dyDescent="0.25">
      <c r="A111">
        <v>514407.1</v>
      </c>
      <c r="B111">
        <v>66819</v>
      </c>
      <c r="C111" t="s">
        <v>8</v>
      </c>
      <c r="D111" t="s">
        <v>19</v>
      </c>
      <c r="E111" s="3">
        <v>36928</v>
      </c>
      <c r="F111" t="s">
        <v>10</v>
      </c>
      <c r="G111" s="8" t="s">
        <v>18</v>
      </c>
      <c r="H111" s="5">
        <v>-500</v>
      </c>
      <c r="I111" s="7">
        <v>-120000</v>
      </c>
    </row>
    <row r="112" spans="1:9" outlineLevel="2" x14ac:dyDescent="0.25">
      <c r="A112">
        <v>514416.1</v>
      </c>
      <c r="B112">
        <v>66819</v>
      </c>
      <c r="C112" t="s">
        <v>8</v>
      </c>
      <c r="D112" t="s">
        <v>19</v>
      </c>
      <c r="E112" s="3">
        <v>36928</v>
      </c>
      <c r="F112" t="s">
        <v>10</v>
      </c>
      <c r="G112" s="8" t="s">
        <v>18</v>
      </c>
      <c r="H112" s="5">
        <v>-460</v>
      </c>
      <c r="I112" s="7">
        <v>-113200</v>
      </c>
    </row>
    <row r="113" spans="1:9" outlineLevel="2" x14ac:dyDescent="0.25">
      <c r="A113">
        <v>514421.1</v>
      </c>
      <c r="B113">
        <v>66819</v>
      </c>
      <c r="C113" t="s">
        <v>0</v>
      </c>
      <c r="D113" t="s">
        <v>15</v>
      </c>
      <c r="E113" s="3">
        <v>36928</v>
      </c>
      <c r="F113" t="s">
        <v>28</v>
      </c>
      <c r="G113" s="8" t="s">
        <v>18</v>
      </c>
      <c r="H113" s="5">
        <v>-250</v>
      </c>
      <c r="I113" s="7">
        <v>-62500</v>
      </c>
    </row>
    <row r="114" spans="1:9" outlineLevel="2" x14ac:dyDescent="0.25">
      <c r="A114">
        <v>514505.1</v>
      </c>
      <c r="B114">
        <v>66819</v>
      </c>
      <c r="C114" t="s">
        <v>8</v>
      </c>
      <c r="D114" t="s">
        <v>19</v>
      </c>
      <c r="E114" s="3">
        <v>36928</v>
      </c>
      <c r="F114" t="s">
        <v>10</v>
      </c>
      <c r="G114" s="8" t="s">
        <v>18</v>
      </c>
      <c r="H114" s="5">
        <v>-512</v>
      </c>
      <c r="I114" s="7">
        <v>-144400</v>
      </c>
    </row>
    <row r="115" spans="1:9" outlineLevel="2" x14ac:dyDescent="0.25">
      <c r="A115">
        <v>515490.1</v>
      </c>
      <c r="B115">
        <v>66819</v>
      </c>
      <c r="C115" t="s">
        <v>8</v>
      </c>
      <c r="D115" t="s">
        <v>19</v>
      </c>
      <c r="E115" s="3">
        <v>36928</v>
      </c>
      <c r="F115" t="s">
        <v>10</v>
      </c>
      <c r="G115" s="8" t="s">
        <v>18</v>
      </c>
      <c r="H115" s="5">
        <v>-13746</v>
      </c>
      <c r="I115" s="7">
        <v>-4363690</v>
      </c>
    </row>
    <row r="116" spans="1:9" outlineLevel="2" x14ac:dyDescent="0.25">
      <c r="A116">
        <v>515499.1</v>
      </c>
      <c r="B116">
        <v>66819</v>
      </c>
      <c r="C116" t="s">
        <v>8</v>
      </c>
      <c r="D116" t="s">
        <v>19</v>
      </c>
      <c r="E116" s="3">
        <v>36928</v>
      </c>
      <c r="F116" t="s">
        <v>10</v>
      </c>
      <c r="G116" s="8" t="s">
        <v>18</v>
      </c>
      <c r="H116" s="5">
        <v>-76</v>
      </c>
      <c r="I116" s="7">
        <v>-27360</v>
      </c>
    </row>
    <row r="117" spans="1:9" outlineLevel="1" x14ac:dyDescent="0.25">
      <c r="G117" s="1" t="s">
        <v>61</v>
      </c>
      <c r="H117" s="5">
        <f>SUBTOTAL(9,H107:H116)</f>
        <v>-17226</v>
      </c>
      <c r="I117" s="7">
        <f>SUBTOTAL(9,I107:I116)</f>
        <v>-5238070</v>
      </c>
    </row>
    <row r="118" spans="1:9" outlineLevel="2" x14ac:dyDescent="0.25">
      <c r="A118">
        <v>515512.1</v>
      </c>
      <c r="B118">
        <v>66819</v>
      </c>
      <c r="C118" t="s">
        <v>0</v>
      </c>
      <c r="D118" t="s">
        <v>1</v>
      </c>
      <c r="E118" s="3">
        <v>36929</v>
      </c>
      <c r="F118" t="s">
        <v>2</v>
      </c>
      <c r="G118" s="8" t="s">
        <v>3</v>
      </c>
      <c r="H118" s="5">
        <v>192</v>
      </c>
      <c r="I118" s="7">
        <v>37440</v>
      </c>
    </row>
    <row r="119" spans="1:9" outlineLevel="2" x14ac:dyDescent="0.25">
      <c r="A119">
        <v>515514.1</v>
      </c>
      <c r="B119">
        <v>66819</v>
      </c>
      <c r="C119" t="s">
        <v>0</v>
      </c>
      <c r="D119" t="s">
        <v>4</v>
      </c>
      <c r="E119" s="3">
        <v>36929</v>
      </c>
      <c r="F119" t="s">
        <v>5</v>
      </c>
      <c r="G119" s="8" t="s">
        <v>3</v>
      </c>
      <c r="H119" s="5">
        <v>240</v>
      </c>
      <c r="I119" s="7">
        <v>53760</v>
      </c>
    </row>
    <row r="120" spans="1:9" outlineLevel="2" x14ac:dyDescent="0.25">
      <c r="A120">
        <v>515532.1</v>
      </c>
      <c r="B120">
        <v>66819</v>
      </c>
      <c r="C120" t="s">
        <v>0</v>
      </c>
      <c r="D120" t="s">
        <v>4</v>
      </c>
      <c r="E120" s="3">
        <v>36929</v>
      </c>
      <c r="F120" t="s">
        <v>5</v>
      </c>
      <c r="G120" s="8" t="s">
        <v>3</v>
      </c>
      <c r="H120" s="5">
        <v>2410</v>
      </c>
      <c r="I120" s="7">
        <v>747150</v>
      </c>
    </row>
    <row r="121" spans="1:9" outlineLevel="2" x14ac:dyDescent="0.25">
      <c r="A121">
        <v>515577.1</v>
      </c>
      <c r="B121">
        <v>66819</v>
      </c>
      <c r="C121" t="s">
        <v>8</v>
      </c>
      <c r="D121" t="s">
        <v>12</v>
      </c>
      <c r="E121" s="3">
        <v>36929</v>
      </c>
      <c r="F121" t="s">
        <v>10</v>
      </c>
      <c r="G121" s="8" t="s">
        <v>3</v>
      </c>
      <c r="H121" s="5">
        <v>5850</v>
      </c>
      <c r="I121" s="7">
        <v>1906500</v>
      </c>
    </row>
    <row r="122" spans="1:9" outlineLevel="2" x14ac:dyDescent="0.25">
      <c r="A122">
        <v>515668.1</v>
      </c>
      <c r="B122">
        <v>66819</v>
      </c>
      <c r="C122" t="s">
        <v>8</v>
      </c>
      <c r="D122" t="s">
        <v>11</v>
      </c>
      <c r="E122" s="3">
        <v>36929</v>
      </c>
      <c r="F122" t="s">
        <v>10</v>
      </c>
      <c r="G122" s="8" t="s">
        <v>3</v>
      </c>
      <c r="H122" s="5">
        <v>4350</v>
      </c>
      <c r="I122" s="7">
        <v>1541500</v>
      </c>
    </row>
    <row r="123" spans="1:9" outlineLevel="2" x14ac:dyDescent="0.25">
      <c r="A123">
        <v>516598.1</v>
      </c>
      <c r="B123">
        <v>66819</v>
      </c>
      <c r="C123" t="s">
        <v>0</v>
      </c>
      <c r="D123" t="s">
        <v>43</v>
      </c>
      <c r="E123" s="3">
        <v>36929</v>
      </c>
      <c r="F123" t="s">
        <v>7</v>
      </c>
      <c r="G123" s="8" t="s">
        <v>3</v>
      </c>
      <c r="H123" s="5">
        <v>300</v>
      </c>
      <c r="I123" s="7">
        <v>29136</v>
      </c>
    </row>
    <row r="124" spans="1:9" outlineLevel="2" x14ac:dyDescent="0.25">
      <c r="A124">
        <v>516700.1</v>
      </c>
      <c r="B124">
        <v>66819</v>
      </c>
      <c r="C124" t="s">
        <v>8</v>
      </c>
      <c r="D124" t="s">
        <v>21</v>
      </c>
      <c r="E124" s="3">
        <v>36929</v>
      </c>
      <c r="F124" t="s">
        <v>10</v>
      </c>
      <c r="G124" s="8" t="s">
        <v>3</v>
      </c>
      <c r="H124" s="5">
        <v>20</v>
      </c>
      <c r="I124" s="7">
        <v>10300</v>
      </c>
    </row>
    <row r="125" spans="1:9" outlineLevel="1" x14ac:dyDescent="0.25">
      <c r="G125" s="1" t="s">
        <v>60</v>
      </c>
      <c r="H125" s="5">
        <f>SUBTOTAL(9,H118:H124)</f>
        <v>13362</v>
      </c>
      <c r="I125" s="7">
        <f>SUBTOTAL(9,I118:I124)</f>
        <v>4325786</v>
      </c>
    </row>
    <row r="126" spans="1:9" outlineLevel="2" x14ac:dyDescent="0.25">
      <c r="A126">
        <v>515513.1</v>
      </c>
      <c r="B126">
        <v>66819</v>
      </c>
      <c r="C126" t="s">
        <v>0</v>
      </c>
      <c r="D126" t="s">
        <v>25</v>
      </c>
      <c r="E126" s="3">
        <v>36929</v>
      </c>
      <c r="F126" t="s">
        <v>2</v>
      </c>
      <c r="G126" s="8" t="s">
        <v>18</v>
      </c>
      <c r="H126" s="5">
        <v>-192</v>
      </c>
      <c r="I126" s="7">
        <v>-37440</v>
      </c>
    </row>
    <row r="127" spans="1:9" outlineLevel="2" x14ac:dyDescent="0.25">
      <c r="A127">
        <v>515515.1</v>
      </c>
      <c r="B127">
        <v>66819</v>
      </c>
      <c r="C127" t="s">
        <v>0</v>
      </c>
      <c r="D127" t="s">
        <v>34</v>
      </c>
      <c r="E127" s="3">
        <v>36929</v>
      </c>
      <c r="F127" t="s">
        <v>5</v>
      </c>
      <c r="G127" s="8" t="s">
        <v>18</v>
      </c>
      <c r="H127" s="5">
        <v>-240</v>
      </c>
      <c r="I127" s="7">
        <v>-54000</v>
      </c>
    </row>
    <row r="128" spans="1:9" outlineLevel="2" x14ac:dyDescent="0.25">
      <c r="A128">
        <v>515554.1</v>
      </c>
      <c r="B128">
        <v>66819</v>
      </c>
      <c r="C128" t="s">
        <v>8</v>
      </c>
      <c r="D128" t="s">
        <v>19</v>
      </c>
      <c r="E128" s="3">
        <v>36929</v>
      </c>
      <c r="F128" t="s">
        <v>10</v>
      </c>
      <c r="G128" s="8" t="s">
        <v>18</v>
      </c>
      <c r="H128" s="5">
        <v>-2410</v>
      </c>
      <c r="I128" s="7">
        <v>-912600</v>
      </c>
    </row>
    <row r="129" spans="1:9" outlineLevel="2" x14ac:dyDescent="0.25">
      <c r="A129">
        <v>515581.1</v>
      </c>
      <c r="B129">
        <v>66819</v>
      </c>
      <c r="C129" t="s">
        <v>8</v>
      </c>
      <c r="D129" t="s">
        <v>19</v>
      </c>
      <c r="E129" s="3">
        <v>36929</v>
      </c>
      <c r="F129" t="s">
        <v>10</v>
      </c>
      <c r="G129" s="8" t="s">
        <v>18</v>
      </c>
      <c r="H129" s="5">
        <v>-5850</v>
      </c>
      <c r="I129" s="7">
        <v>-2144250</v>
      </c>
    </row>
    <row r="130" spans="1:9" outlineLevel="2" x14ac:dyDescent="0.25">
      <c r="A130">
        <v>515671.1</v>
      </c>
      <c r="B130">
        <v>66819</v>
      </c>
      <c r="C130" t="s">
        <v>8</v>
      </c>
      <c r="D130" t="s">
        <v>19</v>
      </c>
      <c r="E130" s="3">
        <v>36929</v>
      </c>
      <c r="F130" t="s">
        <v>10</v>
      </c>
      <c r="G130" s="8" t="s">
        <v>18</v>
      </c>
      <c r="H130" s="5">
        <v>-4350</v>
      </c>
      <c r="I130" s="7">
        <v>-1720000</v>
      </c>
    </row>
    <row r="131" spans="1:9" outlineLevel="2" x14ac:dyDescent="0.25">
      <c r="A131">
        <v>516601.1</v>
      </c>
      <c r="B131">
        <v>66819</v>
      </c>
      <c r="C131" t="s">
        <v>8</v>
      </c>
      <c r="D131" t="s">
        <v>19</v>
      </c>
      <c r="E131" s="3">
        <v>36929</v>
      </c>
      <c r="F131" t="s">
        <v>10</v>
      </c>
      <c r="G131" s="8" t="s">
        <v>18</v>
      </c>
      <c r="H131" s="5">
        <v>-300</v>
      </c>
      <c r="I131" s="7">
        <v>-33000</v>
      </c>
    </row>
    <row r="132" spans="1:9" outlineLevel="2" x14ac:dyDescent="0.25">
      <c r="A132">
        <v>516643.1</v>
      </c>
      <c r="B132">
        <v>66819</v>
      </c>
      <c r="C132" t="s">
        <v>8</v>
      </c>
      <c r="D132" t="s">
        <v>19</v>
      </c>
      <c r="E132" s="3">
        <v>36929</v>
      </c>
      <c r="F132" t="s">
        <v>10</v>
      </c>
      <c r="G132" s="8" t="s">
        <v>18</v>
      </c>
      <c r="H132" s="5">
        <v>-480</v>
      </c>
      <c r="I132" s="7">
        <v>-189600</v>
      </c>
    </row>
    <row r="133" spans="1:9" outlineLevel="2" x14ac:dyDescent="0.25">
      <c r="A133">
        <v>516701.1</v>
      </c>
      <c r="B133">
        <v>66819</v>
      </c>
      <c r="C133" t="s">
        <v>8</v>
      </c>
      <c r="D133" t="s">
        <v>19</v>
      </c>
      <c r="E133" s="3">
        <v>36929</v>
      </c>
      <c r="F133" t="s">
        <v>10</v>
      </c>
      <c r="G133" s="8" t="s">
        <v>18</v>
      </c>
      <c r="H133" s="5">
        <v>-20</v>
      </c>
      <c r="I133" s="7">
        <v>-8000</v>
      </c>
    </row>
    <row r="134" spans="1:9" outlineLevel="1" x14ac:dyDescent="0.25">
      <c r="G134" s="1" t="s">
        <v>61</v>
      </c>
      <c r="H134" s="5">
        <f>SUBTOTAL(9,H126:H133)</f>
        <v>-13842</v>
      </c>
      <c r="I134" s="7">
        <f>SUBTOTAL(9,I126:I133)</f>
        <v>-5098890</v>
      </c>
    </row>
    <row r="135" spans="1:9" outlineLevel="2" x14ac:dyDescent="0.25">
      <c r="A135">
        <v>516703.1</v>
      </c>
      <c r="B135">
        <v>66819</v>
      </c>
      <c r="C135" t="s">
        <v>0</v>
      </c>
      <c r="D135" t="s">
        <v>4</v>
      </c>
      <c r="E135" s="3">
        <v>36930</v>
      </c>
      <c r="F135" t="s">
        <v>5</v>
      </c>
      <c r="G135" s="8" t="s">
        <v>3</v>
      </c>
      <c r="H135" s="5">
        <v>320</v>
      </c>
      <c r="I135" s="7">
        <v>73280</v>
      </c>
    </row>
    <row r="136" spans="1:9" outlineLevel="2" x14ac:dyDescent="0.25">
      <c r="A136">
        <v>516714.1</v>
      </c>
      <c r="B136">
        <v>66819</v>
      </c>
      <c r="C136" t="s">
        <v>0</v>
      </c>
      <c r="D136" t="s">
        <v>1</v>
      </c>
      <c r="E136" s="3">
        <v>36930</v>
      </c>
      <c r="F136" t="s">
        <v>2</v>
      </c>
      <c r="G136" s="8" t="s">
        <v>3</v>
      </c>
      <c r="H136" s="5">
        <v>192</v>
      </c>
      <c r="I136" s="7">
        <v>43514.8798828125</v>
      </c>
    </row>
    <row r="137" spans="1:9" outlineLevel="2" x14ac:dyDescent="0.25">
      <c r="A137">
        <v>516722.1</v>
      </c>
      <c r="B137">
        <v>66819</v>
      </c>
      <c r="C137" t="s">
        <v>0</v>
      </c>
      <c r="D137" t="s">
        <v>4</v>
      </c>
      <c r="E137" s="3">
        <v>36930</v>
      </c>
      <c r="F137" t="s">
        <v>5</v>
      </c>
      <c r="G137" s="8" t="s">
        <v>3</v>
      </c>
      <c r="H137" s="5">
        <v>130</v>
      </c>
      <c r="I137" s="7">
        <v>32450</v>
      </c>
    </row>
    <row r="138" spans="1:9" outlineLevel="2" x14ac:dyDescent="0.25">
      <c r="A138">
        <v>516726.1</v>
      </c>
      <c r="B138">
        <v>66819</v>
      </c>
      <c r="C138" t="s">
        <v>8</v>
      </c>
      <c r="D138" t="s">
        <v>11</v>
      </c>
      <c r="E138" s="3">
        <v>36930</v>
      </c>
      <c r="F138" t="s">
        <v>10</v>
      </c>
      <c r="G138" s="8" t="s">
        <v>3</v>
      </c>
      <c r="H138" s="5">
        <v>6300</v>
      </c>
      <c r="I138" s="7">
        <v>2212750</v>
      </c>
    </row>
    <row r="139" spans="1:9" outlineLevel="2" x14ac:dyDescent="0.25">
      <c r="A139">
        <v>517724.1</v>
      </c>
      <c r="B139">
        <v>66819</v>
      </c>
      <c r="C139" t="s">
        <v>0</v>
      </c>
      <c r="D139" t="s">
        <v>4</v>
      </c>
      <c r="E139" s="3">
        <v>36930</v>
      </c>
      <c r="F139" t="s">
        <v>5</v>
      </c>
      <c r="G139" s="8" t="s">
        <v>3</v>
      </c>
      <c r="H139" s="5">
        <v>1790</v>
      </c>
      <c r="I139" s="7">
        <v>546150</v>
      </c>
    </row>
    <row r="140" spans="1:9" outlineLevel="2" x14ac:dyDescent="0.25">
      <c r="A140">
        <v>517977.1</v>
      </c>
      <c r="B140">
        <v>66819</v>
      </c>
      <c r="C140" t="s">
        <v>8</v>
      </c>
      <c r="D140" t="s">
        <v>6</v>
      </c>
      <c r="E140" s="3">
        <v>36930</v>
      </c>
      <c r="F140" t="s">
        <v>10</v>
      </c>
      <c r="G140" s="8" t="s">
        <v>3</v>
      </c>
      <c r="H140" s="5">
        <v>0</v>
      </c>
      <c r="I140" s="7">
        <v>0</v>
      </c>
    </row>
    <row r="141" spans="1:9" outlineLevel="2" x14ac:dyDescent="0.25">
      <c r="A141">
        <v>518007.1</v>
      </c>
      <c r="B141">
        <v>66819</v>
      </c>
      <c r="C141" t="s">
        <v>8</v>
      </c>
      <c r="D141" t="s">
        <v>6</v>
      </c>
      <c r="E141" s="3">
        <v>36930</v>
      </c>
      <c r="F141" t="s">
        <v>10</v>
      </c>
      <c r="G141" s="8" t="s">
        <v>3</v>
      </c>
      <c r="H141" s="5">
        <v>252</v>
      </c>
      <c r="I141" s="7">
        <v>91980</v>
      </c>
    </row>
    <row r="142" spans="1:9" outlineLevel="1" x14ac:dyDescent="0.25">
      <c r="G142" s="1" t="s">
        <v>60</v>
      </c>
      <c r="H142" s="5">
        <f>SUBTOTAL(9,H135:H141)</f>
        <v>8984</v>
      </c>
      <c r="I142" s="7">
        <f>SUBTOTAL(9,I135:I141)</f>
        <v>3000124.8798828125</v>
      </c>
    </row>
    <row r="143" spans="1:9" outlineLevel="2" x14ac:dyDescent="0.25">
      <c r="A143">
        <v>516706.1</v>
      </c>
      <c r="B143">
        <v>66819</v>
      </c>
      <c r="C143" t="s">
        <v>0</v>
      </c>
      <c r="D143" t="s">
        <v>34</v>
      </c>
      <c r="E143" s="3">
        <v>36930</v>
      </c>
      <c r="F143" t="s">
        <v>5</v>
      </c>
      <c r="G143" s="8" t="s">
        <v>18</v>
      </c>
      <c r="H143" s="5">
        <v>-320</v>
      </c>
      <c r="I143" s="7">
        <v>-73600</v>
      </c>
    </row>
    <row r="144" spans="1:9" outlineLevel="2" x14ac:dyDescent="0.25">
      <c r="A144">
        <v>516717.1</v>
      </c>
      <c r="B144">
        <v>66819</v>
      </c>
      <c r="C144" t="s">
        <v>0</v>
      </c>
      <c r="D144" t="s">
        <v>9</v>
      </c>
      <c r="E144" s="3">
        <v>36930</v>
      </c>
      <c r="F144" t="s">
        <v>28</v>
      </c>
      <c r="G144" s="8" t="s">
        <v>18</v>
      </c>
      <c r="H144" s="5">
        <v>-192</v>
      </c>
      <c r="I144" s="7">
        <v>-44160</v>
      </c>
    </row>
    <row r="145" spans="1:9" outlineLevel="2" x14ac:dyDescent="0.25">
      <c r="A145">
        <v>516724.1</v>
      </c>
      <c r="B145">
        <v>66819</v>
      </c>
      <c r="C145" t="s">
        <v>0</v>
      </c>
      <c r="D145" t="s">
        <v>48</v>
      </c>
      <c r="E145" s="3">
        <v>36930</v>
      </c>
      <c r="F145" t="s">
        <v>49</v>
      </c>
      <c r="G145" s="8" t="s">
        <v>18</v>
      </c>
      <c r="H145" s="5">
        <v>-50</v>
      </c>
      <c r="I145" s="7">
        <v>-15990</v>
      </c>
    </row>
    <row r="146" spans="1:9" outlineLevel="2" x14ac:dyDescent="0.25">
      <c r="A146">
        <v>516729.1</v>
      </c>
      <c r="B146">
        <v>66819</v>
      </c>
      <c r="C146" t="s">
        <v>8</v>
      </c>
      <c r="D146" t="s">
        <v>19</v>
      </c>
      <c r="E146" s="3">
        <v>36930</v>
      </c>
      <c r="F146" t="s">
        <v>10</v>
      </c>
      <c r="G146" s="8" t="s">
        <v>18</v>
      </c>
      <c r="H146" s="5">
        <v>-6380</v>
      </c>
      <c r="I146" s="7">
        <v>-2469950</v>
      </c>
    </row>
    <row r="147" spans="1:9" outlineLevel="2" x14ac:dyDescent="0.25">
      <c r="A147">
        <v>517736.1</v>
      </c>
      <c r="B147">
        <v>66819</v>
      </c>
      <c r="C147" t="s">
        <v>8</v>
      </c>
      <c r="D147" t="s">
        <v>19</v>
      </c>
      <c r="E147" s="3">
        <v>36930</v>
      </c>
      <c r="F147" t="s">
        <v>10</v>
      </c>
      <c r="G147" s="8" t="s">
        <v>18</v>
      </c>
      <c r="H147" s="5">
        <v>-1790</v>
      </c>
      <c r="I147" s="7">
        <v>-701300</v>
      </c>
    </row>
    <row r="148" spans="1:9" outlineLevel="2" x14ac:dyDescent="0.25">
      <c r="A148">
        <v>517978.1</v>
      </c>
      <c r="B148">
        <v>66819</v>
      </c>
      <c r="C148" t="s">
        <v>8</v>
      </c>
      <c r="D148" t="s">
        <v>19</v>
      </c>
      <c r="E148" s="3">
        <v>36930</v>
      </c>
      <c r="F148" t="s">
        <v>10</v>
      </c>
      <c r="G148" s="8" t="s">
        <v>18</v>
      </c>
      <c r="H148" s="5">
        <v>0</v>
      </c>
      <c r="I148" s="7">
        <v>0</v>
      </c>
    </row>
    <row r="149" spans="1:9" outlineLevel="2" x14ac:dyDescent="0.25">
      <c r="A149">
        <v>517992.1</v>
      </c>
      <c r="B149">
        <v>66819</v>
      </c>
      <c r="C149" t="s">
        <v>8</v>
      </c>
      <c r="D149" t="s">
        <v>19</v>
      </c>
      <c r="E149" s="3">
        <v>36930</v>
      </c>
      <c r="F149" t="s">
        <v>10</v>
      </c>
      <c r="G149" s="8" t="s">
        <v>18</v>
      </c>
      <c r="H149" s="5">
        <v>-400</v>
      </c>
      <c r="I149" s="7">
        <v>-157600</v>
      </c>
    </row>
    <row r="150" spans="1:9" outlineLevel="2" x14ac:dyDescent="0.25">
      <c r="A150">
        <v>518008.1</v>
      </c>
      <c r="B150">
        <v>66819</v>
      </c>
      <c r="C150" t="s">
        <v>8</v>
      </c>
      <c r="D150" t="s">
        <v>19</v>
      </c>
      <c r="E150" s="3">
        <v>36930</v>
      </c>
      <c r="F150" t="s">
        <v>10</v>
      </c>
      <c r="G150" s="8" t="s">
        <v>18</v>
      </c>
      <c r="H150" s="5">
        <v>-252</v>
      </c>
      <c r="I150" s="7">
        <v>-98460</v>
      </c>
    </row>
    <row r="151" spans="1:9" outlineLevel="2" x14ac:dyDescent="0.25">
      <c r="A151">
        <v>518858.1</v>
      </c>
      <c r="B151">
        <v>66819</v>
      </c>
      <c r="C151" t="s">
        <v>8</v>
      </c>
      <c r="D151" t="s">
        <v>47</v>
      </c>
      <c r="E151" s="3">
        <v>36930</v>
      </c>
      <c r="F151" t="s">
        <v>23</v>
      </c>
      <c r="G151" s="8" t="s">
        <v>18</v>
      </c>
      <c r="H151" s="5">
        <v>-40</v>
      </c>
      <c r="I151" s="7">
        <v>0</v>
      </c>
    </row>
    <row r="152" spans="1:9" outlineLevel="1" x14ac:dyDescent="0.25">
      <c r="G152" s="1" t="s">
        <v>61</v>
      </c>
      <c r="H152" s="5">
        <f>SUBTOTAL(9,H143:H151)</f>
        <v>-9424</v>
      </c>
      <c r="I152" s="7">
        <f>SUBTOTAL(9,I143:I151)</f>
        <v>-3561060</v>
      </c>
    </row>
    <row r="153" spans="1:9" outlineLevel="2" x14ac:dyDescent="0.25">
      <c r="A153">
        <v>518009.1</v>
      </c>
      <c r="B153">
        <v>66819</v>
      </c>
      <c r="C153" t="s">
        <v>0</v>
      </c>
      <c r="D153" t="s">
        <v>1</v>
      </c>
      <c r="E153" s="3">
        <v>36931</v>
      </c>
      <c r="F153" t="s">
        <v>2</v>
      </c>
      <c r="G153" s="8" t="s">
        <v>3</v>
      </c>
      <c r="H153" s="5">
        <v>192</v>
      </c>
      <c r="I153" s="7">
        <v>40274.8798828125</v>
      </c>
    </row>
    <row r="154" spans="1:9" outlineLevel="2" x14ac:dyDescent="0.25">
      <c r="A154">
        <v>518014.1</v>
      </c>
      <c r="B154">
        <v>66819</v>
      </c>
      <c r="C154" t="s">
        <v>0</v>
      </c>
      <c r="D154" t="s">
        <v>4</v>
      </c>
      <c r="E154" s="3">
        <v>36931</v>
      </c>
      <c r="F154" t="s">
        <v>5</v>
      </c>
      <c r="G154" s="8" t="s">
        <v>3</v>
      </c>
      <c r="H154" s="5">
        <v>130</v>
      </c>
      <c r="I154" s="7">
        <v>32870</v>
      </c>
    </row>
    <row r="155" spans="1:9" outlineLevel="2" x14ac:dyDescent="0.25">
      <c r="A155">
        <v>518043.1</v>
      </c>
      <c r="B155">
        <v>66819</v>
      </c>
      <c r="C155" t="s">
        <v>0</v>
      </c>
      <c r="D155" t="s">
        <v>4</v>
      </c>
      <c r="E155" s="3">
        <v>36931</v>
      </c>
      <c r="F155" t="s">
        <v>5</v>
      </c>
      <c r="G155" s="8" t="s">
        <v>3</v>
      </c>
      <c r="H155" s="5">
        <v>1600</v>
      </c>
      <c r="I155" s="7">
        <v>459250</v>
      </c>
    </row>
    <row r="156" spans="1:9" outlineLevel="2" x14ac:dyDescent="0.25">
      <c r="A156">
        <v>518077.1</v>
      </c>
      <c r="B156">
        <v>66819</v>
      </c>
      <c r="C156" t="s">
        <v>8</v>
      </c>
      <c r="D156" t="s">
        <v>11</v>
      </c>
      <c r="E156" s="3">
        <v>36931</v>
      </c>
      <c r="F156" t="s">
        <v>10</v>
      </c>
      <c r="G156" s="8" t="s">
        <v>3</v>
      </c>
      <c r="H156" s="5">
        <v>7290</v>
      </c>
      <c r="I156" s="7">
        <v>2437350</v>
      </c>
    </row>
    <row r="157" spans="1:9" outlineLevel="2" x14ac:dyDescent="0.25">
      <c r="A157">
        <v>518184.1</v>
      </c>
      <c r="B157">
        <v>66819</v>
      </c>
      <c r="C157" t="s">
        <v>8</v>
      </c>
      <c r="D157" t="s">
        <v>6</v>
      </c>
      <c r="E157" s="3">
        <v>36931</v>
      </c>
      <c r="F157" t="s">
        <v>10</v>
      </c>
      <c r="G157" s="8" t="s">
        <v>3</v>
      </c>
      <c r="H157" s="5">
        <v>2252</v>
      </c>
      <c r="I157" s="7">
        <v>779700</v>
      </c>
    </row>
    <row r="158" spans="1:9" outlineLevel="1" x14ac:dyDescent="0.25">
      <c r="G158" s="1" t="s">
        <v>60</v>
      </c>
      <c r="H158" s="5">
        <f>SUBTOTAL(9,H153:H157)</f>
        <v>11464</v>
      </c>
      <c r="I158" s="7">
        <f>SUBTOTAL(9,I153:I157)</f>
        <v>3749444.8798828125</v>
      </c>
    </row>
    <row r="159" spans="1:9" outlineLevel="2" x14ac:dyDescent="0.25">
      <c r="A159">
        <v>518013.1</v>
      </c>
      <c r="B159">
        <v>66819</v>
      </c>
      <c r="C159" t="s">
        <v>0</v>
      </c>
      <c r="D159" t="s">
        <v>9</v>
      </c>
      <c r="E159" s="3">
        <v>36931</v>
      </c>
      <c r="F159" t="s">
        <v>28</v>
      </c>
      <c r="G159" s="8" t="s">
        <v>18</v>
      </c>
      <c r="H159" s="5">
        <v>-192</v>
      </c>
      <c r="I159" s="7">
        <v>-41880</v>
      </c>
    </row>
    <row r="160" spans="1:9" outlineLevel="2" x14ac:dyDescent="0.25">
      <c r="A160">
        <v>518016.1</v>
      </c>
      <c r="B160">
        <v>66819</v>
      </c>
      <c r="C160" t="s">
        <v>0</v>
      </c>
      <c r="D160" t="s">
        <v>9</v>
      </c>
      <c r="E160" s="3">
        <v>36931</v>
      </c>
      <c r="F160" t="s">
        <v>5</v>
      </c>
      <c r="G160" s="8" t="s">
        <v>18</v>
      </c>
      <c r="H160" s="5">
        <v>-70</v>
      </c>
      <c r="I160" s="7">
        <v>-16800</v>
      </c>
    </row>
    <row r="161" spans="1:9" outlineLevel="2" x14ac:dyDescent="0.25">
      <c r="A161">
        <v>518055.1</v>
      </c>
      <c r="B161">
        <v>66819</v>
      </c>
      <c r="C161" t="s">
        <v>8</v>
      </c>
      <c r="D161" t="s">
        <v>19</v>
      </c>
      <c r="E161" s="3">
        <v>36931</v>
      </c>
      <c r="F161" t="s">
        <v>10</v>
      </c>
      <c r="G161" s="8" t="s">
        <v>18</v>
      </c>
      <c r="H161" s="5">
        <v>-1600</v>
      </c>
      <c r="I161" s="7">
        <v>-584450</v>
      </c>
    </row>
    <row r="162" spans="1:9" outlineLevel="2" x14ac:dyDescent="0.25">
      <c r="A162">
        <v>518090.1</v>
      </c>
      <c r="B162">
        <v>66819</v>
      </c>
      <c r="C162" t="s">
        <v>8</v>
      </c>
      <c r="D162" t="s">
        <v>19</v>
      </c>
      <c r="E162" s="3">
        <v>36931</v>
      </c>
      <c r="F162" t="s">
        <v>10</v>
      </c>
      <c r="G162" s="8" t="s">
        <v>18</v>
      </c>
      <c r="H162" s="5">
        <v>-7290</v>
      </c>
      <c r="I162" s="7">
        <v>-2695550</v>
      </c>
    </row>
    <row r="163" spans="1:9" outlineLevel="2" x14ac:dyDescent="0.25">
      <c r="A163">
        <v>518195.1</v>
      </c>
      <c r="B163">
        <v>66819</v>
      </c>
      <c r="C163" t="s">
        <v>8</v>
      </c>
      <c r="D163" t="s">
        <v>19</v>
      </c>
      <c r="E163" s="3">
        <v>36931</v>
      </c>
      <c r="F163" t="s">
        <v>10</v>
      </c>
      <c r="G163" s="8" t="s">
        <v>18</v>
      </c>
      <c r="H163" s="5">
        <v>-2252</v>
      </c>
      <c r="I163" s="7">
        <v>-851230</v>
      </c>
    </row>
    <row r="164" spans="1:9" outlineLevel="2" x14ac:dyDescent="0.25">
      <c r="A164">
        <v>518838.1</v>
      </c>
      <c r="B164">
        <v>66819</v>
      </c>
      <c r="C164" t="s">
        <v>8</v>
      </c>
      <c r="D164" t="s">
        <v>19</v>
      </c>
      <c r="E164" s="3">
        <v>36931</v>
      </c>
      <c r="F164" t="s">
        <v>10</v>
      </c>
      <c r="G164" s="8" t="s">
        <v>18</v>
      </c>
      <c r="H164" s="5">
        <v>-360</v>
      </c>
      <c r="I164" s="7">
        <v>-131000</v>
      </c>
    </row>
    <row r="165" spans="1:9" outlineLevel="2" x14ac:dyDescent="0.25">
      <c r="A165">
        <v>519118.1</v>
      </c>
      <c r="B165">
        <v>66819</v>
      </c>
      <c r="C165" t="s">
        <v>0</v>
      </c>
      <c r="D165" t="s">
        <v>12</v>
      </c>
      <c r="E165" s="3">
        <v>36931</v>
      </c>
      <c r="F165" t="s">
        <v>5</v>
      </c>
      <c r="G165" s="8" t="s">
        <v>18</v>
      </c>
      <c r="H165" s="5">
        <v>-60</v>
      </c>
      <c r="I165" s="7">
        <v>-16200</v>
      </c>
    </row>
    <row r="166" spans="1:9" outlineLevel="1" x14ac:dyDescent="0.25">
      <c r="G166" s="1" t="s">
        <v>61</v>
      </c>
      <c r="H166" s="5">
        <f>SUBTOTAL(9,H159:H165)</f>
        <v>-11824</v>
      </c>
      <c r="I166" s="7">
        <f>SUBTOTAL(9,I159:I165)</f>
        <v>-4337110</v>
      </c>
    </row>
    <row r="167" spans="1:9" outlineLevel="2" x14ac:dyDescent="0.25">
      <c r="A167">
        <v>519125.1</v>
      </c>
      <c r="B167">
        <v>66819</v>
      </c>
      <c r="C167" t="s">
        <v>0</v>
      </c>
      <c r="D167" t="s">
        <v>4</v>
      </c>
      <c r="E167" s="3">
        <v>36932</v>
      </c>
      <c r="F167" t="s">
        <v>5</v>
      </c>
      <c r="G167" s="8" t="s">
        <v>3</v>
      </c>
      <c r="H167" s="5">
        <v>2420</v>
      </c>
      <c r="I167" s="7">
        <v>700250</v>
      </c>
    </row>
    <row r="168" spans="1:9" outlineLevel="2" x14ac:dyDescent="0.25">
      <c r="A168">
        <v>519128.1</v>
      </c>
      <c r="B168">
        <v>66819</v>
      </c>
      <c r="C168" t="s">
        <v>8</v>
      </c>
      <c r="D168" t="s">
        <v>6</v>
      </c>
      <c r="E168" s="3">
        <v>36932</v>
      </c>
      <c r="F168" t="s">
        <v>10</v>
      </c>
      <c r="G168" s="8" t="s">
        <v>3</v>
      </c>
      <c r="H168" s="5">
        <v>2200</v>
      </c>
      <c r="I168" s="7">
        <v>818000</v>
      </c>
    </row>
    <row r="169" spans="1:9" outlineLevel="2" x14ac:dyDescent="0.25">
      <c r="A169">
        <v>519131.1</v>
      </c>
      <c r="B169">
        <v>66819</v>
      </c>
      <c r="C169" t="s">
        <v>8</v>
      </c>
      <c r="D169" t="s">
        <v>11</v>
      </c>
      <c r="E169" s="3">
        <v>36932</v>
      </c>
      <c r="F169" t="s">
        <v>10</v>
      </c>
      <c r="G169" s="8" t="s">
        <v>3</v>
      </c>
      <c r="H169" s="5">
        <v>6800</v>
      </c>
      <c r="I169" s="7">
        <v>2369000</v>
      </c>
    </row>
    <row r="170" spans="1:9" outlineLevel="2" x14ac:dyDescent="0.25">
      <c r="A170">
        <v>519140.1</v>
      </c>
      <c r="B170">
        <v>66819</v>
      </c>
      <c r="C170" t="s">
        <v>0</v>
      </c>
      <c r="D170" t="s">
        <v>1</v>
      </c>
      <c r="E170" s="3">
        <v>36932</v>
      </c>
      <c r="F170" t="s">
        <v>2</v>
      </c>
      <c r="G170" s="8" t="s">
        <v>3</v>
      </c>
      <c r="H170" s="5">
        <v>192</v>
      </c>
      <c r="I170" s="7">
        <v>40320</v>
      </c>
    </row>
    <row r="171" spans="1:9" outlineLevel="2" x14ac:dyDescent="0.25">
      <c r="A171">
        <v>519161.1</v>
      </c>
      <c r="B171">
        <v>66819</v>
      </c>
      <c r="C171" t="s">
        <v>0</v>
      </c>
      <c r="D171" t="s">
        <v>6</v>
      </c>
      <c r="E171" s="3">
        <v>36932</v>
      </c>
      <c r="F171" t="s">
        <v>7</v>
      </c>
      <c r="G171" s="8" t="s">
        <v>3</v>
      </c>
      <c r="H171" s="5">
        <v>816</v>
      </c>
      <c r="I171" s="7">
        <v>275340</v>
      </c>
    </row>
    <row r="172" spans="1:9" outlineLevel="2" x14ac:dyDescent="0.25">
      <c r="A172">
        <v>519195.1</v>
      </c>
      <c r="B172">
        <v>66819</v>
      </c>
      <c r="C172" t="s">
        <v>0</v>
      </c>
      <c r="D172" t="s">
        <v>24</v>
      </c>
      <c r="E172" s="3">
        <v>36932</v>
      </c>
      <c r="F172" t="s">
        <v>5</v>
      </c>
      <c r="G172" s="8" t="s">
        <v>3</v>
      </c>
      <c r="H172" s="5">
        <v>90</v>
      </c>
      <c r="I172" s="7">
        <v>31500</v>
      </c>
    </row>
    <row r="173" spans="1:9" outlineLevel="2" x14ac:dyDescent="0.25">
      <c r="A173">
        <v>519200.1</v>
      </c>
      <c r="B173">
        <v>66819</v>
      </c>
      <c r="C173" t="s">
        <v>0</v>
      </c>
      <c r="D173" t="s">
        <v>4</v>
      </c>
      <c r="E173" s="3">
        <v>36932</v>
      </c>
      <c r="F173" t="s">
        <v>5</v>
      </c>
      <c r="G173" s="8" t="s">
        <v>3</v>
      </c>
      <c r="H173" s="5">
        <v>510</v>
      </c>
      <c r="I173" s="7">
        <v>126132.5</v>
      </c>
    </row>
    <row r="174" spans="1:9" outlineLevel="1" x14ac:dyDescent="0.25">
      <c r="G174" s="1" t="s">
        <v>60</v>
      </c>
      <c r="H174" s="5">
        <f>SUBTOTAL(9,H167:H173)</f>
        <v>13028</v>
      </c>
      <c r="I174" s="7">
        <f>SUBTOTAL(9,I167:I173)</f>
        <v>4360542.5</v>
      </c>
    </row>
    <row r="175" spans="1:9" outlineLevel="2" x14ac:dyDescent="0.25">
      <c r="A175">
        <v>519127.1</v>
      </c>
      <c r="B175">
        <v>66819</v>
      </c>
      <c r="C175" t="s">
        <v>8</v>
      </c>
      <c r="D175" t="s">
        <v>19</v>
      </c>
      <c r="E175" s="3">
        <v>36932</v>
      </c>
      <c r="F175" t="s">
        <v>10</v>
      </c>
      <c r="G175" s="8" t="s">
        <v>18</v>
      </c>
      <c r="H175" s="5">
        <v>-11510</v>
      </c>
      <c r="I175" s="7">
        <v>-4469850</v>
      </c>
    </row>
    <row r="176" spans="1:9" outlineLevel="2" x14ac:dyDescent="0.25">
      <c r="A176">
        <v>519141.1</v>
      </c>
      <c r="B176">
        <v>66819</v>
      </c>
      <c r="C176" t="s">
        <v>0</v>
      </c>
      <c r="D176" t="s">
        <v>25</v>
      </c>
      <c r="E176" s="3">
        <v>36932</v>
      </c>
      <c r="F176" t="s">
        <v>2</v>
      </c>
      <c r="G176" s="8" t="s">
        <v>18</v>
      </c>
      <c r="H176" s="5">
        <v>-192</v>
      </c>
      <c r="I176" s="7">
        <v>-40320</v>
      </c>
    </row>
    <row r="177" spans="1:9" outlineLevel="2" x14ac:dyDescent="0.25">
      <c r="A177">
        <v>519162.1</v>
      </c>
      <c r="B177">
        <v>66819</v>
      </c>
      <c r="C177" t="s">
        <v>8</v>
      </c>
      <c r="D177" t="s">
        <v>19</v>
      </c>
      <c r="E177" s="3">
        <v>36932</v>
      </c>
      <c r="F177" t="s">
        <v>10</v>
      </c>
      <c r="G177" s="8" t="s">
        <v>18</v>
      </c>
      <c r="H177" s="5">
        <v>-816</v>
      </c>
      <c r="I177" s="7">
        <v>-320320</v>
      </c>
    </row>
    <row r="178" spans="1:9" outlineLevel="2" x14ac:dyDescent="0.25">
      <c r="A178">
        <v>519201.1</v>
      </c>
      <c r="B178">
        <v>66819</v>
      </c>
      <c r="C178" t="s">
        <v>0</v>
      </c>
      <c r="D178" t="s">
        <v>40</v>
      </c>
      <c r="E178" s="3">
        <v>36932</v>
      </c>
      <c r="F178" t="s">
        <v>5</v>
      </c>
      <c r="G178" s="8" t="s">
        <v>18</v>
      </c>
      <c r="H178" s="5">
        <v>-80</v>
      </c>
      <c r="I178" s="7">
        <v>-16000</v>
      </c>
    </row>
    <row r="179" spans="1:9" outlineLevel="2" x14ac:dyDescent="0.25">
      <c r="A179">
        <v>519204.1</v>
      </c>
      <c r="B179">
        <v>66819</v>
      </c>
      <c r="C179" t="s">
        <v>0</v>
      </c>
      <c r="D179" t="s">
        <v>34</v>
      </c>
      <c r="E179" s="3">
        <v>36932</v>
      </c>
      <c r="F179" t="s">
        <v>5</v>
      </c>
      <c r="G179" s="8" t="s">
        <v>18</v>
      </c>
      <c r="H179" s="5">
        <v>-130</v>
      </c>
      <c r="I179" s="7">
        <v>-35750</v>
      </c>
    </row>
    <row r="180" spans="1:9" outlineLevel="2" x14ac:dyDescent="0.25">
      <c r="A180">
        <v>519205.1</v>
      </c>
      <c r="B180">
        <v>66819</v>
      </c>
      <c r="C180" t="s">
        <v>0</v>
      </c>
      <c r="D180" t="s">
        <v>12</v>
      </c>
      <c r="E180" s="3">
        <v>36932</v>
      </c>
      <c r="F180" t="s">
        <v>5</v>
      </c>
      <c r="G180" s="8" t="s">
        <v>18</v>
      </c>
      <c r="H180" s="5">
        <v>-300</v>
      </c>
      <c r="I180" s="7">
        <v>-75000</v>
      </c>
    </row>
    <row r="181" spans="1:9" outlineLevel="1" x14ac:dyDescent="0.25">
      <c r="G181" s="1" t="s">
        <v>61</v>
      </c>
      <c r="H181" s="5">
        <f>SUBTOTAL(9,H175:H180)</f>
        <v>-13028</v>
      </c>
      <c r="I181" s="7">
        <f>SUBTOTAL(9,I175:I180)</f>
        <v>-4957240</v>
      </c>
    </row>
    <row r="182" spans="1:9" outlineLevel="2" x14ac:dyDescent="0.25">
      <c r="A182">
        <v>519206.1</v>
      </c>
      <c r="B182">
        <v>66819</v>
      </c>
      <c r="C182" t="s">
        <v>0</v>
      </c>
      <c r="D182" t="s">
        <v>1</v>
      </c>
      <c r="E182" s="3">
        <v>36933</v>
      </c>
      <c r="F182" t="s">
        <v>2</v>
      </c>
      <c r="G182" s="8" t="s">
        <v>3</v>
      </c>
      <c r="H182" s="5">
        <v>192</v>
      </c>
      <c r="I182" s="7">
        <v>40320</v>
      </c>
    </row>
    <row r="183" spans="1:9" outlineLevel="2" x14ac:dyDescent="0.25">
      <c r="A183">
        <v>519218.1</v>
      </c>
      <c r="B183">
        <v>66819</v>
      </c>
      <c r="C183" t="s">
        <v>0</v>
      </c>
      <c r="D183" t="s">
        <v>4</v>
      </c>
      <c r="E183" s="3">
        <v>36933</v>
      </c>
      <c r="F183" t="s">
        <v>5</v>
      </c>
      <c r="G183" s="8" t="s">
        <v>3</v>
      </c>
      <c r="H183" s="5">
        <v>350</v>
      </c>
      <c r="I183" s="7">
        <v>94062.5</v>
      </c>
    </row>
    <row r="184" spans="1:9" outlineLevel="2" x14ac:dyDescent="0.25">
      <c r="A184">
        <v>519222.1</v>
      </c>
      <c r="B184">
        <v>66819</v>
      </c>
      <c r="C184" t="s">
        <v>0</v>
      </c>
      <c r="D184" t="s">
        <v>4</v>
      </c>
      <c r="E184" s="3">
        <v>36933</v>
      </c>
      <c r="F184" t="s">
        <v>5</v>
      </c>
      <c r="G184" s="8" t="s">
        <v>3</v>
      </c>
      <c r="H184" s="5">
        <v>1350</v>
      </c>
      <c r="I184" s="7">
        <v>387300</v>
      </c>
    </row>
    <row r="185" spans="1:9" outlineLevel="2" x14ac:dyDescent="0.25">
      <c r="A185">
        <v>519225.1</v>
      </c>
      <c r="B185">
        <v>66819</v>
      </c>
      <c r="C185" t="s">
        <v>8</v>
      </c>
      <c r="D185" t="s">
        <v>11</v>
      </c>
      <c r="E185" s="3">
        <v>36933</v>
      </c>
      <c r="F185" t="s">
        <v>10</v>
      </c>
      <c r="G185" s="8" t="s">
        <v>3</v>
      </c>
      <c r="H185" s="5">
        <v>1900</v>
      </c>
      <c r="I185" s="7">
        <v>648500</v>
      </c>
    </row>
    <row r="186" spans="1:9" outlineLevel="2" x14ac:dyDescent="0.25">
      <c r="A186">
        <v>519230.1</v>
      </c>
      <c r="B186">
        <v>66819</v>
      </c>
      <c r="C186" t="s">
        <v>8</v>
      </c>
      <c r="D186" t="s">
        <v>6</v>
      </c>
      <c r="E186" s="3">
        <v>36933</v>
      </c>
      <c r="F186" t="s">
        <v>7</v>
      </c>
      <c r="G186" s="8" t="s">
        <v>3</v>
      </c>
      <c r="H186" s="5">
        <v>6220</v>
      </c>
      <c r="I186" s="7">
        <v>2165000</v>
      </c>
    </row>
    <row r="187" spans="1:9" outlineLevel="2" x14ac:dyDescent="0.25">
      <c r="A187">
        <v>519230.1</v>
      </c>
      <c r="B187">
        <v>66819</v>
      </c>
      <c r="C187" t="s">
        <v>0</v>
      </c>
      <c r="D187" t="s">
        <v>6</v>
      </c>
      <c r="E187" s="3">
        <v>36933</v>
      </c>
      <c r="F187" t="s">
        <v>7</v>
      </c>
      <c r="G187" s="8" t="s">
        <v>3</v>
      </c>
      <c r="H187" s="5">
        <v>152</v>
      </c>
      <c r="I187" s="7">
        <v>46740</v>
      </c>
    </row>
    <row r="188" spans="1:9" outlineLevel="2" x14ac:dyDescent="0.25">
      <c r="A188">
        <v>519244.1</v>
      </c>
      <c r="B188">
        <v>66819</v>
      </c>
      <c r="C188" t="s">
        <v>8</v>
      </c>
      <c r="D188" t="s">
        <v>12</v>
      </c>
      <c r="E188" s="3">
        <v>36933</v>
      </c>
      <c r="F188" t="s">
        <v>39</v>
      </c>
      <c r="G188" s="8" t="s">
        <v>3</v>
      </c>
      <c r="H188" s="5">
        <v>2250</v>
      </c>
      <c r="I188" s="7">
        <v>773100</v>
      </c>
    </row>
    <row r="189" spans="1:9" outlineLevel="2" x14ac:dyDescent="0.25">
      <c r="A189">
        <v>519247.1</v>
      </c>
      <c r="B189">
        <v>66819</v>
      </c>
      <c r="C189" t="s">
        <v>0</v>
      </c>
      <c r="D189" t="s">
        <v>4</v>
      </c>
      <c r="E189" s="3">
        <v>36933</v>
      </c>
      <c r="F189" t="s">
        <v>5</v>
      </c>
      <c r="G189" s="8" t="s">
        <v>3</v>
      </c>
      <c r="H189" s="5">
        <v>802</v>
      </c>
      <c r="I189" s="7">
        <v>222348</v>
      </c>
    </row>
    <row r="190" spans="1:9" outlineLevel="2" x14ac:dyDescent="0.25">
      <c r="A190">
        <v>519249.1</v>
      </c>
      <c r="B190">
        <v>66819</v>
      </c>
      <c r="C190" t="s">
        <v>0</v>
      </c>
      <c r="D190" t="s">
        <v>89</v>
      </c>
      <c r="E190" s="3">
        <v>36933</v>
      </c>
      <c r="F190" t="s">
        <v>82</v>
      </c>
      <c r="G190" s="8" t="s">
        <v>3</v>
      </c>
      <c r="H190" s="5">
        <v>600</v>
      </c>
      <c r="I190" s="7">
        <v>165000</v>
      </c>
    </row>
    <row r="191" spans="1:9" outlineLevel="1" x14ac:dyDescent="0.25">
      <c r="G191" s="1" t="s">
        <v>60</v>
      </c>
      <c r="H191" s="5">
        <f>SUBTOTAL(9,H182:H190)</f>
        <v>13816</v>
      </c>
      <c r="I191" s="7">
        <f>SUBTOTAL(9,I182:I190)</f>
        <v>4542370.5</v>
      </c>
    </row>
    <row r="192" spans="1:9" outlineLevel="2" x14ac:dyDescent="0.25">
      <c r="A192">
        <v>519207.1</v>
      </c>
      <c r="B192">
        <v>66819</v>
      </c>
      <c r="C192" t="s">
        <v>0</v>
      </c>
      <c r="D192" t="s">
        <v>25</v>
      </c>
      <c r="E192" s="3">
        <v>36933</v>
      </c>
      <c r="F192" t="s">
        <v>2</v>
      </c>
      <c r="G192" s="8" t="s">
        <v>18</v>
      </c>
      <c r="H192" s="5">
        <v>-192</v>
      </c>
      <c r="I192" s="7">
        <v>-40320</v>
      </c>
    </row>
    <row r="193" spans="1:9" outlineLevel="2" x14ac:dyDescent="0.25">
      <c r="A193">
        <v>519219.1</v>
      </c>
      <c r="B193">
        <v>66819</v>
      </c>
      <c r="C193" t="s">
        <v>0</v>
      </c>
      <c r="D193" t="s">
        <v>34</v>
      </c>
      <c r="E193" s="3">
        <v>36933</v>
      </c>
      <c r="F193" t="s">
        <v>5</v>
      </c>
      <c r="G193" s="8" t="s">
        <v>18</v>
      </c>
      <c r="H193" s="5">
        <v>-350</v>
      </c>
      <c r="I193" s="7">
        <v>-94500</v>
      </c>
    </row>
    <row r="194" spans="1:9" outlineLevel="2" x14ac:dyDescent="0.25">
      <c r="A194">
        <v>519224.1</v>
      </c>
      <c r="B194">
        <v>66819</v>
      </c>
      <c r="C194" t="s">
        <v>8</v>
      </c>
      <c r="D194" t="s">
        <v>19</v>
      </c>
      <c r="E194" s="3">
        <v>36933</v>
      </c>
      <c r="F194" t="s">
        <v>10</v>
      </c>
      <c r="G194" s="8" t="s">
        <v>18</v>
      </c>
      <c r="H194" s="5">
        <v>-8682</v>
      </c>
      <c r="I194" s="7">
        <v>-3157600</v>
      </c>
    </row>
    <row r="195" spans="1:9" outlineLevel="2" x14ac:dyDescent="0.25">
      <c r="A195">
        <v>519235.1</v>
      </c>
      <c r="B195">
        <v>66819</v>
      </c>
      <c r="C195" t="s">
        <v>8</v>
      </c>
      <c r="D195" t="s">
        <v>20</v>
      </c>
      <c r="E195" s="3">
        <v>36933</v>
      </c>
      <c r="F195" t="s">
        <v>10</v>
      </c>
      <c r="G195" s="8" t="s">
        <v>18</v>
      </c>
      <c r="H195" s="5">
        <v>-70</v>
      </c>
      <c r="I195" s="7">
        <v>-24500</v>
      </c>
    </row>
    <row r="196" spans="1:9" outlineLevel="2" x14ac:dyDescent="0.25">
      <c r="A196">
        <v>519236.1</v>
      </c>
      <c r="B196">
        <v>66819</v>
      </c>
      <c r="C196" t="s">
        <v>8</v>
      </c>
      <c r="D196" t="s">
        <v>19</v>
      </c>
      <c r="E196" s="3">
        <v>36933</v>
      </c>
      <c r="F196" t="s">
        <v>10</v>
      </c>
      <c r="G196" s="8" t="s">
        <v>18</v>
      </c>
      <c r="H196" s="5">
        <v>-870</v>
      </c>
      <c r="I196" s="7">
        <v>-302600</v>
      </c>
    </row>
    <row r="197" spans="1:9" outlineLevel="2" x14ac:dyDescent="0.25">
      <c r="A197">
        <v>519245.1</v>
      </c>
      <c r="B197">
        <v>66819</v>
      </c>
      <c r="C197" t="s">
        <v>8</v>
      </c>
      <c r="D197" t="s">
        <v>19</v>
      </c>
      <c r="E197" s="3">
        <v>36933</v>
      </c>
      <c r="F197" t="s">
        <v>10</v>
      </c>
      <c r="G197" s="8" t="s">
        <v>18</v>
      </c>
      <c r="H197" s="5">
        <v>-2250</v>
      </c>
      <c r="I197" s="7">
        <v>-824000</v>
      </c>
    </row>
    <row r="198" spans="1:9" outlineLevel="2" x14ac:dyDescent="0.25">
      <c r="A198">
        <v>519248.1</v>
      </c>
      <c r="B198">
        <v>66819</v>
      </c>
      <c r="C198" t="s">
        <v>0</v>
      </c>
      <c r="D198" t="s">
        <v>9</v>
      </c>
      <c r="E198" s="3">
        <v>36933</v>
      </c>
      <c r="F198" t="s">
        <v>5</v>
      </c>
      <c r="G198" s="8" t="s">
        <v>18</v>
      </c>
      <c r="H198" s="5">
        <v>-542</v>
      </c>
      <c r="I198" s="7">
        <v>-152300</v>
      </c>
    </row>
    <row r="199" spans="1:9" outlineLevel="2" x14ac:dyDescent="0.25">
      <c r="A199">
        <v>519251.1</v>
      </c>
      <c r="B199">
        <v>66819</v>
      </c>
      <c r="C199" t="s">
        <v>8</v>
      </c>
      <c r="D199" t="s">
        <v>19</v>
      </c>
      <c r="E199" s="3">
        <v>36933</v>
      </c>
      <c r="F199" t="s">
        <v>10</v>
      </c>
      <c r="G199" s="8" t="s">
        <v>18</v>
      </c>
      <c r="H199" s="5">
        <v>-600</v>
      </c>
      <c r="I199" s="7">
        <v>-220000</v>
      </c>
    </row>
    <row r="200" spans="1:9" outlineLevel="2" x14ac:dyDescent="0.25">
      <c r="A200">
        <v>519268.1</v>
      </c>
      <c r="B200">
        <v>66819</v>
      </c>
      <c r="C200" t="s">
        <v>0</v>
      </c>
      <c r="D200" t="s">
        <v>30</v>
      </c>
      <c r="E200" s="3">
        <v>36933</v>
      </c>
      <c r="F200" t="s">
        <v>5</v>
      </c>
      <c r="G200" s="8" t="s">
        <v>18</v>
      </c>
      <c r="H200" s="5">
        <v>-260</v>
      </c>
      <c r="I200" s="7">
        <v>-70850</v>
      </c>
    </row>
    <row r="201" spans="1:9" outlineLevel="1" x14ac:dyDescent="0.25">
      <c r="G201" s="1" t="s">
        <v>61</v>
      </c>
      <c r="H201" s="5">
        <f>SUBTOTAL(9,H192:H200)</f>
        <v>-13816</v>
      </c>
      <c r="I201" s="7">
        <f>SUBTOTAL(9,I192:I200)</f>
        <v>-4886670</v>
      </c>
    </row>
    <row r="202" spans="1:9" outlineLevel="2" x14ac:dyDescent="0.25">
      <c r="A202">
        <v>519275.1</v>
      </c>
      <c r="B202">
        <v>66819</v>
      </c>
      <c r="C202" t="s">
        <v>0</v>
      </c>
      <c r="D202" t="s">
        <v>1</v>
      </c>
      <c r="E202" s="3">
        <v>36934</v>
      </c>
      <c r="F202" t="s">
        <v>2</v>
      </c>
      <c r="G202" s="8" t="s">
        <v>3</v>
      </c>
      <c r="H202" s="5">
        <v>192</v>
      </c>
      <c r="I202" s="7">
        <v>46974.720703125</v>
      </c>
    </row>
    <row r="203" spans="1:9" outlineLevel="2" x14ac:dyDescent="0.25">
      <c r="A203">
        <v>519405.1</v>
      </c>
      <c r="B203">
        <v>66819</v>
      </c>
      <c r="C203" t="s">
        <v>8</v>
      </c>
      <c r="D203" t="s">
        <v>25</v>
      </c>
      <c r="E203" s="3">
        <v>36934</v>
      </c>
      <c r="F203" t="s">
        <v>10</v>
      </c>
      <c r="G203" s="8" t="s">
        <v>3</v>
      </c>
      <c r="H203" s="5">
        <v>16</v>
      </c>
      <c r="I203" s="7">
        <v>5600</v>
      </c>
    </row>
    <row r="204" spans="1:9" outlineLevel="2" x14ac:dyDescent="0.25">
      <c r="A204">
        <v>519406.1</v>
      </c>
      <c r="B204">
        <v>66819</v>
      </c>
      <c r="C204" t="s">
        <v>0</v>
      </c>
      <c r="D204" t="s">
        <v>89</v>
      </c>
      <c r="E204" s="3">
        <v>36934</v>
      </c>
      <c r="F204" t="s">
        <v>82</v>
      </c>
      <c r="G204" s="8" t="s">
        <v>3</v>
      </c>
      <c r="H204" s="5">
        <v>684</v>
      </c>
      <c r="I204" s="7">
        <v>156400</v>
      </c>
    </row>
    <row r="205" spans="1:9" outlineLevel="2" x14ac:dyDescent="0.25">
      <c r="A205">
        <v>519430.1</v>
      </c>
      <c r="B205">
        <v>66819</v>
      </c>
      <c r="C205" t="s">
        <v>0</v>
      </c>
      <c r="D205" t="s">
        <v>4</v>
      </c>
      <c r="E205" s="3">
        <v>36934</v>
      </c>
      <c r="F205" t="s">
        <v>29</v>
      </c>
      <c r="G205" s="8" t="s">
        <v>3</v>
      </c>
    </row>
    <row r="206" spans="1:9" outlineLevel="2" x14ac:dyDescent="0.25">
      <c r="A206">
        <v>519448.1</v>
      </c>
      <c r="B206">
        <v>66819</v>
      </c>
      <c r="C206" t="s">
        <v>8</v>
      </c>
      <c r="D206" t="s">
        <v>11</v>
      </c>
      <c r="E206" s="3">
        <v>36934</v>
      </c>
      <c r="F206" t="s">
        <v>10</v>
      </c>
      <c r="G206" s="8" t="s">
        <v>3</v>
      </c>
      <c r="H206" s="5">
        <v>6710</v>
      </c>
      <c r="I206" s="7">
        <v>2351500</v>
      </c>
    </row>
    <row r="207" spans="1:9" outlineLevel="2" x14ac:dyDescent="0.25">
      <c r="A207">
        <v>519453.1</v>
      </c>
      <c r="B207">
        <v>66819</v>
      </c>
      <c r="C207" t="s">
        <v>8</v>
      </c>
      <c r="D207" t="s">
        <v>12</v>
      </c>
      <c r="E207" s="3">
        <v>36934</v>
      </c>
      <c r="F207" t="s">
        <v>39</v>
      </c>
      <c r="G207" s="8" t="s">
        <v>3</v>
      </c>
      <c r="H207" s="5">
        <v>144</v>
      </c>
      <c r="I207" s="7">
        <v>54720</v>
      </c>
    </row>
    <row r="208" spans="1:9" outlineLevel="2" x14ac:dyDescent="0.25">
      <c r="A208">
        <v>519453.1</v>
      </c>
      <c r="B208">
        <v>66819</v>
      </c>
      <c r="C208" t="s">
        <v>8</v>
      </c>
      <c r="D208" t="s">
        <v>12</v>
      </c>
      <c r="E208" s="3">
        <v>36934</v>
      </c>
      <c r="F208" t="s">
        <v>10</v>
      </c>
      <c r="G208" s="8" t="s">
        <v>3</v>
      </c>
      <c r="H208" s="5">
        <v>2446</v>
      </c>
      <c r="I208" s="7">
        <v>865480</v>
      </c>
    </row>
    <row r="209" spans="1:9" outlineLevel="2" x14ac:dyDescent="0.25">
      <c r="A209">
        <v>519456.1</v>
      </c>
      <c r="B209">
        <v>66819</v>
      </c>
      <c r="C209" t="s">
        <v>0</v>
      </c>
      <c r="D209" t="s">
        <v>4</v>
      </c>
      <c r="E209" s="3">
        <v>36934</v>
      </c>
      <c r="F209" t="s">
        <v>5</v>
      </c>
      <c r="G209" s="8" t="s">
        <v>3</v>
      </c>
      <c r="H209" s="5">
        <v>2360</v>
      </c>
      <c r="I209" s="7">
        <v>751100</v>
      </c>
    </row>
    <row r="210" spans="1:9" outlineLevel="2" x14ac:dyDescent="0.25">
      <c r="A210">
        <v>520799.1</v>
      </c>
      <c r="B210">
        <v>66819</v>
      </c>
      <c r="C210" t="s">
        <v>8</v>
      </c>
      <c r="D210" t="s">
        <v>14</v>
      </c>
      <c r="E210" s="3">
        <v>36934</v>
      </c>
      <c r="F210" t="s">
        <v>10</v>
      </c>
      <c r="G210" s="8" t="s">
        <v>3</v>
      </c>
      <c r="H210" s="5">
        <v>676</v>
      </c>
      <c r="I210" s="7">
        <v>237120</v>
      </c>
    </row>
    <row r="211" spans="1:9" outlineLevel="2" x14ac:dyDescent="0.25">
      <c r="A211">
        <v>520820.1</v>
      </c>
      <c r="B211">
        <v>66819</v>
      </c>
      <c r="C211" t="s">
        <v>8</v>
      </c>
      <c r="D211" t="s">
        <v>6</v>
      </c>
      <c r="E211" s="3">
        <v>36934</v>
      </c>
      <c r="F211" t="s">
        <v>10</v>
      </c>
      <c r="G211" s="8" t="s">
        <v>3</v>
      </c>
      <c r="H211" s="5">
        <v>1482</v>
      </c>
      <c r="I211" s="7">
        <v>550200</v>
      </c>
    </row>
    <row r="212" spans="1:9" outlineLevel="2" x14ac:dyDescent="0.25">
      <c r="A212">
        <v>520823.1</v>
      </c>
      <c r="B212">
        <v>66819</v>
      </c>
      <c r="C212" t="s">
        <v>8</v>
      </c>
      <c r="D212" t="s">
        <v>11</v>
      </c>
      <c r="E212" s="3">
        <v>36934</v>
      </c>
      <c r="F212" t="s">
        <v>10</v>
      </c>
      <c r="G212" s="8" t="s">
        <v>3</v>
      </c>
      <c r="H212" s="5">
        <v>3000</v>
      </c>
      <c r="I212" s="7">
        <v>1035000</v>
      </c>
    </row>
    <row r="213" spans="1:9" outlineLevel="2" x14ac:dyDescent="0.25">
      <c r="A213">
        <v>520844.1</v>
      </c>
      <c r="B213">
        <v>66819</v>
      </c>
      <c r="C213" t="s">
        <v>0</v>
      </c>
      <c r="D213" t="s">
        <v>30</v>
      </c>
      <c r="E213" s="3">
        <v>36934</v>
      </c>
      <c r="F213" t="s">
        <v>32</v>
      </c>
      <c r="G213" s="8" t="s">
        <v>3</v>
      </c>
      <c r="H213" s="5">
        <v>100</v>
      </c>
      <c r="I213" s="7">
        <v>32500</v>
      </c>
    </row>
    <row r="214" spans="1:9" outlineLevel="2" x14ac:dyDescent="0.25">
      <c r="A214">
        <v>520856.1</v>
      </c>
      <c r="B214">
        <v>66819</v>
      </c>
      <c r="C214" t="s">
        <v>0</v>
      </c>
      <c r="D214" t="s">
        <v>14</v>
      </c>
      <c r="E214" s="3">
        <v>36934</v>
      </c>
      <c r="F214" t="s">
        <v>28</v>
      </c>
      <c r="G214" s="8" t="s">
        <v>3</v>
      </c>
      <c r="H214" s="5">
        <v>1200</v>
      </c>
      <c r="I214" s="7">
        <v>432000</v>
      </c>
    </row>
    <row r="215" spans="1:9" outlineLevel="2" x14ac:dyDescent="0.25">
      <c r="A215">
        <v>520861.1</v>
      </c>
      <c r="B215">
        <v>66819</v>
      </c>
      <c r="C215" t="s">
        <v>0</v>
      </c>
      <c r="D215" t="s">
        <v>14</v>
      </c>
      <c r="E215" s="3">
        <v>36934</v>
      </c>
      <c r="F215" t="s">
        <v>35</v>
      </c>
      <c r="G215" s="8" t="s">
        <v>3</v>
      </c>
      <c r="H215" s="5">
        <v>420</v>
      </c>
      <c r="I215" s="7">
        <v>163800</v>
      </c>
    </row>
    <row r="216" spans="1:9" outlineLevel="2" x14ac:dyDescent="0.25">
      <c r="A216">
        <v>541704.1</v>
      </c>
      <c r="B216">
        <v>66819</v>
      </c>
      <c r="C216" t="s">
        <v>8</v>
      </c>
      <c r="D216" t="s">
        <v>24</v>
      </c>
      <c r="E216" s="3">
        <v>36934</v>
      </c>
      <c r="F216" t="s">
        <v>10</v>
      </c>
      <c r="G216" s="8" t="s">
        <v>3</v>
      </c>
      <c r="H216" s="5">
        <v>24</v>
      </c>
      <c r="I216" s="7">
        <v>8640</v>
      </c>
    </row>
    <row r="217" spans="1:9" outlineLevel="1" x14ac:dyDescent="0.25">
      <c r="G217" s="1" t="s">
        <v>60</v>
      </c>
      <c r="H217" s="5">
        <f>SUBTOTAL(9,H202:H216)</f>
        <v>19454</v>
      </c>
      <c r="I217" s="7">
        <f>SUBTOTAL(9,I202:I216)</f>
        <v>6691034.720703125</v>
      </c>
    </row>
    <row r="218" spans="1:9" outlineLevel="2" x14ac:dyDescent="0.25">
      <c r="A218">
        <v>519278.1</v>
      </c>
      <c r="B218">
        <v>66819</v>
      </c>
      <c r="C218" t="s">
        <v>0</v>
      </c>
      <c r="D218" t="s">
        <v>9</v>
      </c>
      <c r="E218" s="3">
        <v>36934</v>
      </c>
      <c r="F218" t="s">
        <v>28</v>
      </c>
      <c r="G218" s="8" t="s">
        <v>18</v>
      </c>
      <c r="H218" s="5">
        <v>-192</v>
      </c>
      <c r="I218" s="7">
        <v>-48960</v>
      </c>
    </row>
    <row r="219" spans="1:9" outlineLevel="2" x14ac:dyDescent="0.25">
      <c r="A219">
        <v>519434.1</v>
      </c>
      <c r="B219">
        <v>66819</v>
      </c>
      <c r="C219" t="s">
        <v>0</v>
      </c>
      <c r="D219" t="s">
        <v>30</v>
      </c>
      <c r="E219" s="3">
        <v>36934</v>
      </c>
      <c r="F219" t="s">
        <v>29</v>
      </c>
      <c r="G219" s="8" t="s">
        <v>18</v>
      </c>
    </row>
    <row r="220" spans="1:9" outlineLevel="2" x14ac:dyDescent="0.25">
      <c r="A220">
        <v>519462.1</v>
      </c>
      <c r="B220">
        <v>66819</v>
      </c>
      <c r="C220" t="s">
        <v>8</v>
      </c>
      <c r="D220" t="s">
        <v>19</v>
      </c>
      <c r="E220" s="3">
        <v>36934</v>
      </c>
      <c r="F220" t="s">
        <v>10</v>
      </c>
      <c r="G220" s="8" t="s">
        <v>18</v>
      </c>
      <c r="H220" s="5">
        <v>-11930</v>
      </c>
      <c r="I220" s="7">
        <v>-4513500</v>
      </c>
    </row>
    <row r="221" spans="1:9" outlineLevel="2" x14ac:dyDescent="0.25">
      <c r="A221">
        <v>519536.1</v>
      </c>
      <c r="B221">
        <v>66819</v>
      </c>
      <c r="C221" t="s">
        <v>8</v>
      </c>
      <c r="D221" t="s">
        <v>20</v>
      </c>
      <c r="E221" s="3">
        <v>36934</v>
      </c>
      <c r="F221" t="s">
        <v>10</v>
      </c>
      <c r="G221" s="8" t="s">
        <v>18</v>
      </c>
      <c r="H221" s="5">
        <v>-300</v>
      </c>
      <c r="I221" s="7">
        <v>-99000</v>
      </c>
    </row>
    <row r="222" spans="1:9" outlineLevel="2" x14ac:dyDescent="0.25">
      <c r="A222">
        <v>520024.1</v>
      </c>
      <c r="B222">
        <v>66819</v>
      </c>
      <c r="C222" t="s">
        <v>0</v>
      </c>
      <c r="D222" t="s">
        <v>9</v>
      </c>
      <c r="E222" s="3">
        <v>36934</v>
      </c>
      <c r="F222" t="s">
        <v>5</v>
      </c>
      <c r="G222" s="8" t="s">
        <v>18</v>
      </c>
      <c r="H222" s="5">
        <v>-130</v>
      </c>
      <c r="I222" s="7">
        <v>-38000</v>
      </c>
    </row>
    <row r="223" spans="1:9" outlineLevel="2" x14ac:dyDescent="0.25">
      <c r="A223">
        <v>520801.1</v>
      </c>
      <c r="B223">
        <v>66819</v>
      </c>
      <c r="C223" t="s">
        <v>8</v>
      </c>
      <c r="D223" t="s">
        <v>19</v>
      </c>
      <c r="E223" s="3">
        <v>36934</v>
      </c>
      <c r="F223" t="s">
        <v>10</v>
      </c>
      <c r="G223" s="8" t="s">
        <v>18</v>
      </c>
      <c r="H223" s="5">
        <v>-676</v>
      </c>
      <c r="I223" s="7">
        <v>-261700</v>
      </c>
    </row>
    <row r="224" spans="1:9" outlineLevel="2" x14ac:dyDescent="0.25">
      <c r="A224">
        <v>520821.1</v>
      </c>
      <c r="B224">
        <v>66819</v>
      </c>
      <c r="C224" t="s">
        <v>8</v>
      </c>
      <c r="D224" t="s">
        <v>19</v>
      </c>
      <c r="E224" s="3">
        <v>36934</v>
      </c>
      <c r="F224" t="s">
        <v>10</v>
      </c>
      <c r="G224" s="8" t="s">
        <v>18</v>
      </c>
      <c r="H224" s="5">
        <v>-1482</v>
      </c>
      <c r="I224" s="7">
        <v>-577600</v>
      </c>
    </row>
    <row r="225" spans="1:9" outlineLevel="2" x14ac:dyDescent="0.25">
      <c r="A225">
        <v>520824.1</v>
      </c>
      <c r="B225">
        <v>66819</v>
      </c>
      <c r="C225" t="s">
        <v>8</v>
      </c>
      <c r="D225" t="s">
        <v>20</v>
      </c>
      <c r="E225" s="3">
        <v>36934</v>
      </c>
      <c r="F225" t="s">
        <v>10</v>
      </c>
      <c r="G225" s="8" t="s">
        <v>18</v>
      </c>
      <c r="H225" s="5">
        <v>-3000</v>
      </c>
      <c r="I225" s="7">
        <v>-1125000</v>
      </c>
    </row>
    <row r="226" spans="1:9" outlineLevel="2" x14ac:dyDescent="0.25">
      <c r="A226">
        <v>520837.1</v>
      </c>
      <c r="B226">
        <v>66819</v>
      </c>
      <c r="C226" t="s">
        <v>8</v>
      </c>
      <c r="D226" t="s">
        <v>11</v>
      </c>
      <c r="E226" s="3">
        <v>36934</v>
      </c>
      <c r="F226" t="s">
        <v>10</v>
      </c>
      <c r="G226" s="8" t="s">
        <v>18</v>
      </c>
      <c r="H226" s="5">
        <v>-32</v>
      </c>
      <c r="I226" s="7">
        <v>-10880</v>
      </c>
    </row>
    <row r="227" spans="1:9" outlineLevel="2" x14ac:dyDescent="0.25">
      <c r="A227">
        <v>520847.1</v>
      </c>
      <c r="B227">
        <v>66819</v>
      </c>
      <c r="C227" t="s">
        <v>8</v>
      </c>
      <c r="D227" t="s">
        <v>19</v>
      </c>
      <c r="E227" s="3">
        <v>36934</v>
      </c>
      <c r="F227" t="s">
        <v>10</v>
      </c>
      <c r="G227" s="8" t="s">
        <v>18</v>
      </c>
      <c r="H227" s="5">
        <v>-100</v>
      </c>
      <c r="I227" s="7">
        <v>-41500</v>
      </c>
    </row>
    <row r="228" spans="1:9" outlineLevel="2" x14ac:dyDescent="0.25">
      <c r="A228">
        <v>520859.1</v>
      </c>
      <c r="B228">
        <v>66819</v>
      </c>
      <c r="C228" t="s">
        <v>8</v>
      </c>
      <c r="D228" t="s">
        <v>19</v>
      </c>
      <c r="E228" s="3">
        <v>36934</v>
      </c>
      <c r="F228" t="s">
        <v>10</v>
      </c>
      <c r="G228" s="8" t="s">
        <v>18</v>
      </c>
      <c r="H228" s="5">
        <v>-1200</v>
      </c>
      <c r="I228" s="7">
        <v>-490000</v>
      </c>
    </row>
    <row r="229" spans="1:9" outlineLevel="2" x14ac:dyDescent="0.25">
      <c r="A229">
        <v>520863.1</v>
      </c>
      <c r="B229">
        <v>66819</v>
      </c>
      <c r="C229" t="s">
        <v>8</v>
      </c>
      <c r="D229" t="s">
        <v>19</v>
      </c>
      <c r="E229" s="3">
        <v>36934</v>
      </c>
      <c r="F229" t="s">
        <v>10</v>
      </c>
      <c r="G229" s="8" t="s">
        <v>18</v>
      </c>
      <c r="H229" s="5">
        <v>-420</v>
      </c>
      <c r="I229" s="7">
        <v>-175400</v>
      </c>
    </row>
    <row r="230" spans="1:9" outlineLevel="2" x14ac:dyDescent="0.25">
      <c r="A230">
        <v>566467.1</v>
      </c>
      <c r="B230">
        <v>66819</v>
      </c>
      <c r="C230" t="s">
        <v>8</v>
      </c>
      <c r="D230" t="s">
        <v>19</v>
      </c>
      <c r="E230" s="3">
        <v>36934</v>
      </c>
      <c r="F230" t="s">
        <v>10</v>
      </c>
      <c r="G230" s="8" t="s">
        <v>18</v>
      </c>
      <c r="H230" s="5">
        <v>-24</v>
      </c>
      <c r="I230" s="7">
        <v>-9360</v>
      </c>
    </row>
    <row r="231" spans="1:9" outlineLevel="1" x14ac:dyDescent="0.25">
      <c r="G231" s="1" t="s">
        <v>61</v>
      </c>
      <c r="H231" s="5">
        <f>SUBTOTAL(9,H218:H230)</f>
        <v>-19486</v>
      </c>
      <c r="I231" s="7">
        <f>SUBTOTAL(9,I218:I230)</f>
        <v>-7390900</v>
      </c>
    </row>
    <row r="232" spans="1:9" outlineLevel="2" x14ac:dyDescent="0.25">
      <c r="A232">
        <v>520880.1</v>
      </c>
      <c r="B232">
        <v>66819</v>
      </c>
      <c r="C232" t="s">
        <v>0</v>
      </c>
      <c r="D232" t="s">
        <v>1</v>
      </c>
      <c r="E232" s="3">
        <v>36935</v>
      </c>
      <c r="F232" t="s">
        <v>2</v>
      </c>
      <c r="G232" s="8" t="s">
        <v>3</v>
      </c>
      <c r="H232" s="5">
        <v>192</v>
      </c>
      <c r="I232" s="7">
        <v>47406.720703125</v>
      </c>
    </row>
    <row r="233" spans="1:9" outlineLevel="2" x14ac:dyDescent="0.25">
      <c r="A233">
        <v>521311.1</v>
      </c>
      <c r="B233">
        <v>66819</v>
      </c>
      <c r="C233" t="s">
        <v>8</v>
      </c>
      <c r="D233" t="s">
        <v>12</v>
      </c>
      <c r="E233" s="3">
        <v>36935</v>
      </c>
      <c r="F233" t="s">
        <v>10</v>
      </c>
      <c r="G233" s="8" t="s">
        <v>3</v>
      </c>
      <c r="H233" s="5">
        <v>5862</v>
      </c>
      <c r="I233" s="7">
        <v>2135320</v>
      </c>
    </row>
    <row r="234" spans="1:9" outlineLevel="2" x14ac:dyDescent="0.25">
      <c r="A234">
        <v>521324.1</v>
      </c>
      <c r="B234">
        <v>66819</v>
      </c>
      <c r="C234" t="s">
        <v>0</v>
      </c>
      <c r="D234" t="s">
        <v>4</v>
      </c>
      <c r="E234" s="3">
        <v>36935</v>
      </c>
      <c r="F234" t="s">
        <v>5</v>
      </c>
      <c r="G234" s="8" t="s">
        <v>3</v>
      </c>
      <c r="H234" s="5">
        <v>1426</v>
      </c>
      <c r="I234" s="7">
        <v>475250</v>
      </c>
    </row>
    <row r="235" spans="1:9" outlineLevel="2" x14ac:dyDescent="0.25">
      <c r="A235">
        <v>521382.1</v>
      </c>
      <c r="B235">
        <v>66819</v>
      </c>
      <c r="C235" t="s">
        <v>0</v>
      </c>
      <c r="D235" t="s">
        <v>14</v>
      </c>
      <c r="E235" s="3">
        <v>36935</v>
      </c>
      <c r="F235" t="s">
        <v>28</v>
      </c>
      <c r="G235" s="8" t="s">
        <v>3</v>
      </c>
      <c r="H235" s="5">
        <v>7740</v>
      </c>
      <c r="I235" s="7">
        <v>2785400</v>
      </c>
    </row>
    <row r="236" spans="1:9" outlineLevel="2" x14ac:dyDescent="0.25">
      <c r="A236">
        <v>521412.1</v>
      </c>
      <c r="B236">
        <v>66819</v>
      </c>
      <c r="C236" t="s">
        <v>0</v>
      </c>
      <c r="D236" t="s">
        <v>6</v>
      </c>
      <c r="E236" s="3">
        <v>36935</v>
      </c>
      <c r="F236" t="s">
        <v>7</v>
      </c>
      <c r="G236" s="8" t="s">
        <v>3</v>
      </c>
      <c r="H236" s="5">
        <v>690</v>
      </c>
      <c r="I236" s="7">
        <v>234800</v>
      </c>
    </row>
    <row r="237" spans="1:9" outlineLevel="2" x14ac:dyDescent="0.25">
      <c r="A237">
        <v>521432.1</v>
      </c>
      <c r="B237">
        <v>66819</v>
      </c>
      <c r="C237" t="s">
        <v>8</v>
      </c>
      <c r="D237" t="s">
        <v>6</v>
      </c>
      <c r="E237" s="3">
        <v>36935</v>
      </c>
      <c r="F237" t="s">
        <v>10</v>
      </c>
      <c r="G237" s="8" t="s">
        <v>3</v>
      </c>
      <c r="H237" s="5">
        <v>4236</v>
      </c>
      <c r="I237" s="7">
        <v>1544500</v>
      </c>
    </row>
    <row r="238" spans="1:9" outlineLevel="2" x14ac:dyDescent="0.25">
      <c r="A238">
        <v>521464.1</v>
      </c>
      <c r="B238">
        <v>66819</v>
      </c>
      <c r="C238" t="s">
        <v>8</v>
      </c>
      <c r="D238" t="s">
        <v>11</v>
      </c>
      <c r="E238" s="3">
        <v>36935</v>
      </c>
      <c r="F238" t="s">
        <v>10</v>
      </c>
      <c r="G238" s="8" t="s">
        <v>3</v>
      </c>
      <c r="H238" s="5">
        <v>6350</v>
      </c>
      <c r="I238" s="7">
        <v>2345000</v>
      </c>
    </row>
    <row r="239" spans="1:9" outlineLevel="2" x14ac:dyDescent="0.25">
      <c r="A239">
        <v>521600.1</v>
      </c>
      <c r="B239">
        <v>66819</v>
      </c>
      <c r="C239" t="s">
        <v>0</v>
      </c>
      <c r="D239" t="s">
        <v>4</v>
      </c>
      <c r="E239" s="3">
        <v>36935</v>
      </c>
      <c r="F239" t="s">
        <v>5</v>
      </c>
      <c r="G239" s="8" t="s">
        <v>3</v>
      </c>
      <c r="H239" s="5">
        <v>126</v>
      </c>
      <c r="I239" s="7">
        <v>34838</v>
      </c>
    </row>
    <row r="240" spans="1:9" outlineLevel="2" x14ac:dyDescent="0.25">
      <c r="A240">
        <v>521670.1</v>
      </c>
      <c r="B240">
        <v>66819</v>
      </c>
      <c r="C240" t="s">
        <v>8</v>
      </c>
      <c r="D240" t="s">
        <v>14</v>
      </c>
      <c r="E240" s="3">
        <v>36935</v>
      </c>
      <c r="F240" t="s">
        <v>10</v>
      </c>
      <c r="G240" s="8" t="s">
        <v>3</v>
      </c>
      <c r="H240" s="5">
        <v>1290</v>
      </c>
      <c r="I240" s="7">
        <v>481000</v>
      </c>
    </row>
    <row r="241" spans="1:9" outlineLevel="2" x14ac:dyDescent="0.25">
      <c r="A241">
        <v>522071.1</v>
      </c>
      <c r="B241">
        <v>66819</v>
      </c>
      <c r="C241" t="s">
        <v>8</v>
      </c>
      <c r="D241" t="s">
        <v>34</v>
      </c>
      <c r="E241" s="3">
        <v>36935</v>
      </c>
      <c r="F241" t="s">
        <v>10</v>
      </c>
      <c r="G241" s="8" t="s">
        <v>3</v>
      </c>
      <c r="H241" s="5">
        <v>20</v>
      </c>
      <c r="I241" s="7">
        <v>8500</v>
      </c>
    </row>
    <row r="242" spans="1:9" outlineLevel="2" x14ac:dyDescent="0.25">
      <c r="A242">
        <v>522071.1</v>
      </c>
      <c r="B242">
        <v>66819</v>
      </c>
      <c r="C242" t="s">
        <v>0</v>
      </c>
      <c r="D242" t="s">
        <v>34</v>
      </c>
      <c r="E242" s="3">
        <v>36935</v>
      </c>
      <c r="F242" t="s">
        <v>10</v>
      </c>
      <c r="G242" s="8" t="s">
        <v>3</v>
      </c>
      <c r="H242" s="5">
        <v>26</v>
      </c>
      <c r="I242" s="7">
        <v>11050</v>
      </c>
    </row>
    <row r="243" spans="1:9" outlineLevel="2" x14ac:dyDescent="0.25">
      <c r="A243">
        <v>522078.1</v>
      </c>
      <c r="B243">
        <v>66819</v>
      </c>
      <c r="C243" t="s">
        <v>8</v>
      </c>
      <c r="D243" t="s">
        <v>89</v>
      </c>
      <c r="E243" s="3">
        <v>36935</v>
      </c>
      <c r="F243" t="s">
        <v>23</v>
      </c>
      <c r="G243" s="8" t="s">
        <v>3</v>
      </c>
      <c r="H243" s="5">
        <v>600</v>
      </c>
      <c r="I243" s="7">
        <v>183000</v>
      </c>
    </row>
    <row r="244" spans="1:9" outlineLevel="2" x14ac:dyDescent="0.25">
      <c r="A244">
        <v>522078.1</v>
      </c>
      <c r="B244">
        <v>66819</v>
      </c>
      <c r="C244" t="s">
        <v>8</v>
      </c>
      <c r="D244" t="s">
        <v>89</v>
      </c>
      <c r="E244" s="3">
        <v>36935</v>
      </c>
      <c r="F244" t="s">
        <v>82</v>
      </c>
      <c r="G244" s="8" t="s">
        <v>3</v>
      </c>
      <c r="H244" s="5">
        <v>200</v>
      </c>
      <c r="I244" s="7">
        <v>66000</v>
      </c>
    </row>
    <row r="245" spans="1:9" outlineLevel="2" x14ac:dyDescent="0.25">
      <c r="A245">
        <v>522078.1</v>
      </c>
      <c r="B245">
        <v>66819</v>
      </c>
      <c r="C245" t="s">
        <v>0</v>
      </c>
      <c r="D245" t="s">
        <v>89</v>
      </c>
      <c r="E245" s="3">
        <v>36935</v>
      </c>
      <c r="F245" t="s">
        <v>82</v>
      </c>
      <c r="G245" s="8" t="s">
        <v>3</v>
      </c>
      <c r="H245" s="5">
        <v>400</v>
      </c>
      <c r="I245" s="7">
        <v>132000</v>
      </c>
    </row>
    <row r="246" spans="1:9" outlineLevel="2" x14ac:dyDescent="0.25">
      <c r="A246">
        <v>522133.1</v>
      </c>
      <c r="B246">
        <v>66819</v>
      </c>
      <c r="C246" t="s">
        <v>8</v>
      </c>
      <c r="D246" t="s">
        <v>90</v>
      </c>
      <c r="E246" s="3">
        <v>36935</v>
      </c>
      <c r="F246" t="s">
        <v>10</v>
      </c>
      <c r="G246" s="8" t="s">
        <v>3</v>
      </c>
      <c r="H246" s="5">
        <v>32</v>
      </c>
      <c r="I246" s="7">
        <v>11520</v>
      </c>
    </row>
    <row r="247" spans="1:9" outlineLevel="1" x14ac:dyDescent="0.25">
      <c r="G247" s="1" t="s">
        <v>60</v>
      </c>
      <c r="H247" s="5">
        <f>SUBTOTAL(9,H232:H246)</f>
        <v>29190</v>
      </c>
      <c r="I247" s="7">
        <f>SUBTOTAL(9,I232:I246)</f>
        <v>10495584.720703125</v>
      </c>
    </row>
    <row r="248" spans="1:9" outlineLevel="2" x14ac:dyDescent="0.25">
      <c r="A248">
        <v>520881.1</v>
      </c>
      <c r="B248">
        <v>66819</v>
      </c>
      <c r="C248" t="s">
        <v>0</v>
      </c>
      <c r="D248" t="s">
        <v>9</v>
      </c>
      <c r="E248" s="3">
        <v>36935</v>
      </c>
      <c r="F248" t="s">
        <v>17</v>
      </c>
      <c r="G248" s="8" t="s">
        <v>18</v>
      </c>
      <c r="H248" s="5">
        <v>-192</v>
      </c>
      <c r="I248" s="7">
        <v>-48960</v>
      </c>
    </row>
    <row r="249" spans="1:9" outlineLevel="2" x14ac:dyDescent="0.25">
      <c r="A249">
        <v>521316.1</v>
      </c>
      <c r="B249">
        <v>66819</v>
      </c>
      <c r="C249" t="s">
        <v>8</v>
      </c>
      <c r="D249" t="s">
        <v>19</v>
      </c>
      <c r="E249" s="3">
        <v>36935</v>
      </c>
      <c r="F249" t="s">
        <v>10</v>
      </c>
      <c r="G249" s="8" t="s">
        <v>18</v>
      </c>
      <c r="H249" s="5">
        <v>-5862</v>
      </c>
      <c r="I249" s="7">
        <v>-2334300</v>
      </c>
    </row>
    <row r="250" spans="1:9" outlineLevel="2" x14ac:dyDescent="0.25">
      <c r="A250">
        <v>521367.1</v>
      </c>
      <c r="B250">
        <v>66819</v>
      </c>
      <c r="C250" t="s">
        <v>8</v>
      </c>
      <c r="D250" t="s">
        <v>19</v>
      </c>
      <c r="E250" s="3">
        <v>36935</v>
      </c>
      <c r="F250" t="s">
        <v>10</v>
      </c>
      <c r="G250" s="8" t="s">
        <v>18</v>
      </c>
      <c r="H250" s="5">
        <v>-1252</v>
      </c>
      <c r="I250" s="7">
        <v>-505070</v>
      </c>
    </row>
    <row r="251" spans="1:9" outlineLevel="2" x14ac:dyDescent="0.25">
      <c r="A251">
        <v>521380.1</v>
      </c>
      <c r="B251">
        <v>66819</v>
      </c>
      <c r="C251" t="s">
        <v>0</v>
      </c>
      <c r="D251" t="s">
        <v>48</v>
      </c>
      <c r="E251" s="3">
        <v>36935</v>
      </c>
      <c r="F251" t="s">
        <v>10</v>
      </c>
      <c r="G251" s="8" t="s">
        <v>18</v>
      </c>
      <c r="H251" s="5">
        <v>-160</v>
      </c>
      <c r="I251" s="7">
        <v>-67100</v>
      </c>
    </row>
    <row r="252" spans="1:9" outlineLevel="2" x14ac:dyDescent="0.25">
      <c r="A252">
        <v>521385.1</v>
      </c>
      <c r="B252">
        <v>66819</v>
      </c>
      <c r="C252" t="s">
        <v>8</v>
      </c>
      <c r="D252" t="s">
        <v>19</v>
      </c>
      <c r="E252" s="3">
        <v>36935</v>
      </c>
      <c r="F252" t="s">
        <v>10</v>
      </c>
      <c r="G252" s="8" t="s">
        <v>18</v>
      </c>
      <c r="H252" s="5">
        <v>-7340</v>
      </c>
      <c r="I252" s="7">
        <v>-2899000</v>
      </c>
    </row>
    <row r="253" spans="1:9" outlineLevel="2" x14ac:dyDescent="0.25">
      <c r="A253">
        <v>521389.1</v>
      </c>
      <c r="B253">
        <v>66819</v>
      </c>
      <c r="C253" t="s">
        <v>8</v>
      </c>
      <c r="D253" t="s">
        <v>20</v>
      </c>
      <c r="E253" s="3">
        <v>36935</v>
      </c>
      <c r="F253" t="s">
        <v>10</v>
      </c>
      <c r="G253" s="8" t="s">
        <v>18</v>
      </c>
      <c r="H253" s="5">
        <v>-400</v>
      </c>
      <c r="I253" s="7">
        <v>-160000</v>
      </c>
    </row>
    <row r="254" spans="1:9" outlineLevel="2" x14ac:dyDescent="0.25">
      <c r="A254">
        <v>521415.1</v>
      </c>
      <c r="B254">
        <v>66819</v>
      </c>
      <c r="C254" t="s">
        <v>8</v>
      </c>
      <c r="D254" t="s">
        <v>19</v>
      </c>
      <c r="E254" s="3">
        <v>36935</v>
      </c>
      <c r="F254" t="s">
        <v>10</v>
      </c>
      <c r="G254" s="8" t="s">
        <v>18</v>
      </c>
      <c r="H254" s="5">
        <v>-690</v>
      </c>
      <c r="I254" s="7">
        <v>-265360</v>
      </c>
    </row>
    <row r="255" spans="1:9" outlineLevel="2" x14ac:dyDescent="0.25">
      <c r="A255">
        <v>521451.1</v>
      </c>
      <c r="B255">
        <v>66819</v>
      </c>
      <c r="C255" t="s">
        <v>8</v>
      </c>
      <c r="D255" t="s">
        <v>19</v>
      </c>
      <c r="E255" s="3">
        <v>36935</v>
      </c>
      <c r="F255" t="s">
        <v>10</v>
      </c>
      <c r="G255" s="8" t="s">
        <v>18</v>
      </c>
      <c r="H255" s="5">
        <v>-4236</v>
      </c>
      <c r="I255" s="7">
        <v>-1678400</v>
      </c>
    </row>
    <row r="256" spans="1:9" outlineLevel="2" x14ac:dyDescent="0.25">
      <c r="A256">
        <v>521465.1</v>
      </c>
      <c r="B256">
        <v>66819</v>
      </c>
      <c r="C256" t="s">
        <v>8</v>
      </c>
      <c r="D256" t="s">
        <v>19</v>
      </c>
      <c r="E256" s="3">
        <v>36935</v>
      </c>
      <c r="F256" t="s">
        <v>10</v>
      </c>
      <c r="G256" s="8" t="s">
        <v>18</v>
      </c>
      <c r="H256" s="5">
        <v>-6150</v>
      </c>
      <c r="I256" s="7">
        <v>-2512500</v>
      </c>
    </row>
    <row r="257" spans="1:9" outlineLevel="2" x14ac:dyDescent="0.25">
      <c r="A257">
        <v>521466.1</v>
      </c>
      <c r="B257">
        <v>66819</v>
      </c>
      <c r="C257" t="s">
        <v>8</v>
      </c>
      <c r="D257" t="s">
        <v>20</v>
      </c>
      <c r="E257" s="3">
        <v>36935</v>
      </c>
      <c r="F257" t="s">
        <v>10</v>
      </c>
      <c r="G257" s="8" t="s">
        <v>18</v>
      </c>
      <c r="H257" s="5">
        <v>-200</v>
      </c>
      <c r="I257" s="7">
        <v>-80000</v>
      </c>
    </row>
    <row r="258" spans="1:9" outlineLevel="2" x14ac:dyDescent="0.25">
      <c r="A258">
        <v>521605.1</v>
      </c>
      <c r="B258">
        <v>66819</v>
      </c>
      <c r="C258" t="s">
        <v>0</v>
      </c>
      <c r="D258" t="s">
        <v>9</v>
      </c>
      <c r="E258" s="3">
        <v>36935</v>
      </c>
      <c r="F258" t="s">
        <v>5</v>
      </c>
      <c r="G258" s="8" t="s">
        <v>18</v>
      </c>
      <c r="H258" s="5">
        <v>-126</v>
      </c>
      <c r="I258" s="7">
        <v>-34820</v>
      </c>
    </row>
    <row r="259" spans="1:9" outlineLevel="2" x14ac:dyDescent="0.25">
      <c r="A259">
        <v>521672.1</v>
      </c>
      <c r="B259">
        <v>66819</v>
      </c>
      <c r="C259" t="s">
        <v>8</v>
      </c>
      <c r="D259" t="s">
        <v>19</v>
      </c>
      <c r="E259" s="3">
        <v>36935</v>
      </c>
      <c r="F259" t="s">
        <v>10</v>
      </c>
      <c r="G259" s="8" t="s">
        <v>18</v>
      </c>
      <c r="H259" s="5">
        <v>-1290</v>
      </c>
      <c r="I259" s="7">
        <v>-532750</v>
      </c>
    </row>
    <row r="260" spans="1:9" outlineLevel="2" x14ac:dyDescent="0.25">
      <c r="A260">
        <v>522068.1</v>
      </c>
      <c r="B260">
        <v>66819</v>
      </c>
      <c r="C260" t="s">
        <v>8</v>
      </c>
      <c r="D260" t="s">
        <v>15</v>
      </c>
      <c r="E260" s="3">
        <v>36935</v>
      </c>
      <c r="F260" t="s">
        <v>10</v>
      </c>
      <c r="G260" s="8" t="s">
        <v>18</v>
      </c>
      <c r="H260" s="5">
        <v>-80</v>
      </c>
      <c r="I260" s="7">
        <v>-32900</v>
      </c>
    </row>
    <row r="261" spans="1:9" outlineLevel="2" x14ac:dyDescent="0.25">
      <c r="A261">
        <v>522107.1</v>
      </c>
      <c r="B261">
        <v>66819</v>
      </c>
      <c r="C261" t="s">
        <v>8</v>
      </c>
      <c r="D261" t="s">
        <v>19</v>
      </c>
      <c r="E261" s="3">
        <v>36935</v>
      </c>
      <c r="F261" t="s">
        <v>10</v>
      </c>
      <c r="G261" s="8" t="s">
        <v>18</v>
      </c>
      <c r="H261" s="5">
        <v>-1080</v>
      </c>
      <c r="I261" s="7">
        <v>-428000</v>
      </c>
    </row>
    <row r="262" spans="1:9" outlineLevel="2" x14ac:dyDescent="0.25">
      <c r="A262">
        <v>522120.1</v>
      </c>
      <c r="B262">
        <v>66819</v>
      </c>
      <c r="C262" t="s">
        <v>8</v>
      </c>
      <c r="D262" t="s">
        <v>34</v>
      </c>
      <c r="E262" s="3">
        <v>36935</v>
      </c>
      <c r="F262" t="s">
        <v>23</v>
      </c>
      <c r="G262" s="8" t="s">
        <v>18</v>
      </c>
      <c r="H262" s="5">
        <v>-100</v>
      </c>
      <c r="I262" s="7">
        <v>-30000</v>
      </c>
    </row>
    <row r="263" spans="1:9" outlineLevel="2" x14ac:dyDescent="0.25">
      <c r="A263">
        <v>522134.1</v>
      </c>
      <c r="B263">
        <v>66819</v>
      </c>
      <c r="C263" t="s">
        <v>8</v>
      </c>
      <c r="D263" t="s">
        <v>19</v>
      </c>
      <c r="E263" s="3">
        <v>36935</v>
      </c>
      <c r="F263" t="s">
        <v>10</v>
      </c>
      <c r="G263" s="8" t="s">
        <v>18</v>
      </c>
      <c r="H263" s="5">
        <v>-32</v>
      </c>
      <c r="I263" s="7">
        <v>-12800</v>
      </c>
    </row>
    <row r="264" spans="1:9" outlineLevel="1" x14ac:dyDescent="0.25">
      <c r="G264" s="1" t="s">
        <v>61</v>
      </c>
      <c r="H264" s="5">
        <f>SUBTOTAL(9,H248:H263)</f>
        <v>-29190</v>
      </c>
      <c r="I264" s="7">
        <f>SUBTOTAL(9,I248:I263)</f>
        <v>-11621960</v>
      </c>
    </row>
    <row r="265" spans="1:9" outlineLevel="2" x14ac:dyDescent="0.25">
      <c r="A265">
        <v>522295.1</v>
      </c>
      <c r="B265">
        <v>66819</v>
      </c>
      <c r="C265" t="s">
        <v>8</v>
      </c>
      <c r="D265" t="s">
        <v>12</v>
      </c>
      <c r="E265" s="3">
        <v>36936</v>
      </c>
      <c r="F265" t="s">
        <v>10</v>
      </c>
      <c r="G265" s="8" t="s">
        <v>3</v>
      </c>
      <c r="H265" s="5">
        <v>1800</v>
      </c>
      <c r="I265" s="7">
        <v>630000</v>
      </c>
    </row>
    <row r="266" spans="1:9" outlineLevel="2" x14ac:dyDescent="0.25">
      <c r="A266">
        <v>522342.1</v>
      </c>
      <c r="B266">
        <v>66819</v>
      </c>
      <c r="C266" t="s">
        <v>8</v>
      </c>
      <c r="D266" t="s">
        <v>14</v>
      </c>
      <c r="E266" s="3">
        <v>36936</v>
      </c>
      <c r="F266" t="s">
        <v>10</v>
      </c>
      <c r="G266" s="8" t="s">
        <v>3</v>
      </c>
      <c r="H266" s="5">
        <v>100</v>
      </c>
      <c r="I266" s="7">
        <v>35000</v>
      </c>
    </row>
    <row r="267" spans="1:9" outlineLevel="2" x14ac:dyDescent="0.25">
      <c r="A267">
        <v>522374.1</v>
      </c>
      <c r="B267">
        <v>66819</v>
      </c>
      <c r="C267" t="s">
        <v>8</v>
      </c>
      <c r="D267" t="s">
        <v>11</v>
      </c>
      <c r="E267" s="3">
        <v>36936</v>
      </c>
      <c r="F267" t="s">
        <v>10</v>
      </c>
      <c r="G267" s="8" t="s">
        <v>3</v>
      </c>
      <c r="H267" s="5">
        <v>1100</v>
      </c>
      <c r="I267" s="7">
        <v>507500</v>
      </c>
    </row>
    <row r="268" spans="1:9" outlineLevel="2" x14ac:dyDescent="0.25">
      <c r="A268">
        <v>522410.1</v>
      </c>
      <c r="B268">
        <v>66819</v>
      </c>
      <c r="C268" t="s">
        <v>0</v>
      </c>
      <c r="D268" t="s">
        <v>4</v>
      </c>
      <c r="E268" s="3">
        <v>36936</v>
      </c>
      <c r="F268" t="s">
        <v>5</v>
      </c>
      <c r="G268" s="8" t="s">
        <v>3</v>
      </c>
      <c r="H268" s="5">
        <v>1500</v>
      </c>
      <c r="I268" s="7">
        <v>682500</v>
      </c>
    </row>
    <row r="269" spans="1:9" outlineLevel="2" x14ac:dyDescent="0.25">
      <c r="A269">
        <v>523298.1</v>
      </c>
      <c r="B269">
        <v>66819</v>
      </c>
      <c r="C269" t="s">
        <v>0</v>
      </c>
      <c r="D269" t="s">
        <v>1</v>
      </c>
      <c r="E269" s="3">
        <v>36936</v>
      </c>
      <c r="F269" t="s">
        <v>2</v>
      </c>
      <c r="G269" s="8" t="s">
        <v>3</v>
      </c>
      <c r="H269" s="5">
        <v>72</v>
      </c>
      <c r="I269" s="7">
        <v>19600</v>
      </c>
    </row>
    <row r="270" spans="1:9" outlineLevel="2" x14ac:dyDescent="0.25">
      <c r="A270">
        <v>523352.1</v>
      </c>
      <c r="B270">
        <v>66819</v>
      </c>
      <c r="C270" t="s">
        <v>0</v>
      </c>
      <c r="D270" t="s">
        <v>89</v>
      </c>
      <c r="E270" s="3">
        <v>36936</v>
      </c>
      <c r="F270" t="s">
        <v>5</v>
      </c>
      <c r="G270" s="8" t="s">
        <v>3</v>
      </c>
      <c r="H270" s="5">
        <v>750</v>
      </c>
      <c r="I270" s="7">
        <v>330000</v>
      </c>
    </row>
    <row r="271" spans="1:9" outlineLevel="2" x14ac:dyDescent="0.25">
      <c r="A271">
        <v>523383.1</v>
      </c>
      <c r="B271">
        <v>66819</v>
      </c>
      <c r="C271" t="s">
        <v>8</v>
      </c>
      <c r="D271" t="s">
        <v>89</v>
      </c>
      <c r="E271" s="3">
        <v>36936</v>
      </c>
      <c r="F271" t="s">
        <v>23</v>
      </c>
      <c r="G271" s="8" t="s">
        <v>3</v>
      </c>
      <c r="H271" s="5">
        <v>1100</v>
      </c>
      <c r="I271" s="7">
        <v>435000</v>
      </c>
    </row>
    <row r="272" spans="1:9" outlineLevel="2" x14ac:dyDescent="0.25">
      <c r="A272">
        <v>523388.1</v>
      </c>
      <c r="B272">
        <v>66819</v>
      </c>
      <c r="C272" t="s">
        <v>0</v>
      </c>
      <c r="D272" t="s">
        <v>4</v>
      </c>
      <c r="E272" s="3">
        <v>36936</v>
      </c>
      <c r="F272" t="s">
        <v>5</v>
      </c>
      <c r="G272" s="8" t="s">
        <v>3</v>
      </c>
      <c r="H272" s="5">
        <v>60</v>
      </c>
      <c r="I272" s="7">
        <v>25140</v>
      </c>
    </row>
    <row r="273" spans="1:9" outlineLevel="2" x14ac:dyDescent="0.25">
      <c r="A273">
        <v>543087.1</v>
      </c>
      <c r="B273">
        <v>66819</v>
      </c>
      <c r="C273" t="s">
        <v>0</v>
      </c>
      <c r="D273" t="s">
        <v>4</v>
      </c>
      <c r="E273" s="3">
        <v>36936</v>
      </c>
      <c r="F273" t="s">
        <v>5</v>
      </c>
      <c r="G273" s="8" t="s">
        <v>3</v>
      </c>
      <c r="H273" s="5">
        <v>50</v>
      </c>
      <c r="I273" s="7">
        <v>27450</v>
      </c>
    </row>
    <row r="274" spans="1:9" outlineLevel="1" x14ac:dyDescent="0.25">
      <c r="G274" s="1" t="s">
        <v>60</v>
      </c>
      <c r="H274" s="5">
        <f>SUBTOTAL(9,H265:H273)</f>
        <v>6532</v>
      </c>
      <c r="I274" s="7">
        <f>SUBTOTAL(9,I265:I273)</f>
        <v>2692190</v>
      </c>
    </row>
    <row r="275" spans="1:9" outlineLevel="2" x14ac:dyDescent="0.25">
      <c r="A275">
        <v>522301.1</v>
      </c>
      <c r="B275">
        <v>66819</v>
      </c>
      <c r="C275" t="s">
        <v>8</v>
      </c>
      <c r="D275" t="s">
        <v>19</v>
      </c>
      <c r="E275" s="3">
        <v>36936</v>
      </c>
      <c r="F275" t="s">
        <v>10</v>
      </c>
      <c r="G275" s="8" t="s">
        <v>18</v>
      </c>
      <c r="H275" s="5">
        <v>-1800</v>
      </c>
      <c r="I275" s="7">
        <v>-666000</v>
      </c>
    </row>
    <row r="276" spans="1:9" outlineLevel="2" x14ac:dyDescent="0.25">
      <c r="A276">
        <v>522359.1</v>
      </c>
      <c r="B276">
        <v>66819</v>
      </c>
      <c r="C276" t="s">
        <v>8</v>
      </c>
      <c r="D276" t="s">
        <v>19</v>
      </c>
      <c r="E276" s="3">
        <v>36936</v>
      </c>
      <c r="F276" t="s">
        <v>10</v>
      </c>
      <c r="G276" s="8" t="s">
        <v>18</v>
      </c>
      <c r="H276" s="5">
        <v>-100</v>
      </c>
      <c r="I276" s="7">
        <v>-37250</v>
      </c>
    </row>
    <row r="277" spans="1:9" outlineLevel="2" x14ac:dyDescent="0.25">
      <c r="A277">
        <v>522380.1</v>
      </c>
      <c r="B277">
        <v>66819</v>
      </c>
      <c r="C277" t="s">
        <v>8</v>
      </c>
      <c r="D277" t="s">
        <v>19</v>
      </c>
      <c r="E277" s="3">
        <v>36936</v>
      </c>
      <c r="F277" t="s">
        <v>10</v>
      </c>
      <c r="G277" s="8" t="s">
        <v>18</v>
      </c>
      <c r="H277" s="5">
        <v>-1100</v>
      </c>
      <c r="I277" s="7">
        <v>-534000</v>
      </c>
    </row>
    <row r="278" spans="1:9" outlineLevel="2" x14ac:dyDescent="0.25">
      <c r="A278">
        <v>522418.1</v>
      </c>
      <c r="B278">
        <v>66819</v>
      </c>
      <c r="C278" t="s">
        <v>8</v>
      </c>
      <c r="D278" t="s">
        <v>19</v>
      </c>
      <c r="E278" s="3">
        <v>36936</v>
      </c>
      <c r="F278" t="s">
        <v>10</v>
      </c>
      <c r="G278" s="8" t="s">
        <v>18</v>
      </c>
      <c r="H278" s="5">
        <v>-1500</v>
      </c>
      <c r="I278" s="7">
        <v>-756850</v>
      </c>
    </row>
    <row r="279" spans="1:9" outlineLevel="2" x14ac:dyDescent="0.25">
      <c r="A279">
        <v>523299.1</v>
      </c>
      <c r="B279">
        <v>66819</v>
      </c>
      <c r="C279" t="s">
        <v>0</v>
      </c>
      <c r="D279" t="s">
        <v>25</v>
      </c>
      <c r="E279" s="3">
        <v>36936</v>
      </c>
      <c r="F279" t="s">
        <v>2</v>
      </c>
      <c r="G279" s="8" t="s">
        <v>18</v>
      </c>
      <c r="H279" s="5">
        <v>-72</v>
      </c>
      <c r="I279" s="7">
        <v>-19600</v>
      </c>
    </row>
    <row r="280" spans="1:9" outlineLevel="2" x14ac:dyDescent="0.25">
      <c r="A280">
        <v>523353.1</v>
      </c>
      <c r="B280">
        <v>66819</v>
      </c>
      <c r="C280" t="s">
        <v>0</v>
      </c>
      <c r="D280" t="s">
        <v>6</v>
      </c>
      <c r="E280" s="3">
        <v>36936</v>
      </c>
      <c r="F280" t="s">
        <v>5</v>
      </c>
      <c r="G280" s="8" t="s">
        <v>18</v>
      </c>
      <c r="H280" s="5">
        <v>-550</v>
      </c>
      <c r="I280" s="7">
        <v>-297500</v>
      </c>
    </row>
    <row r="281" spans="1:9" outlineLevel="2" x14ac:dyDescent="0.25">
      <c r="A281">
        <v>523353.1</v>
      </c>
      <c r="B281">
        <v>66819</v>
      </c>
      <c r="C281" t="s">
        <v>0</v>
      </c>
      <c r="D281" t="s">
        <v>6</v>
      </c>
      <c r="E281" s="3">
        <v>36936</v>
      </c>
      <c r="F281" t="s">
        <v>35</v>
      </c>
      <c r="G281" s="8" t="s">
        <v>18</v>
      </c>
      <c r="H281" s="5">
        <v>-600</v>
      </c>
      <c r="I281" s="7">
        <v>-325000</v>
      </c>
    </row>
    <row r="282" spans="1:9" outlineLevel="2" x14ac:dyDescent="0.25">
      <c r="A282">
        <v>523387.1</v>
      </c>
      <c r="B282">
        <v>66819</v>
      </c>
      <c r="C282" t="s">
        <v>8</v>
      </c>
      <c r="D282" t="s">
        <v>19</v>
      </c>
      <c r="E282" s="3">
        <v>36936</v>
      </c>
      <c r="F282" t="s">
        <v>10</v>
      </c>
      <c r="G282" s="8" t="s">
        <v>18</v>
      </c>
      <c r="H282" s="5">
        <v>-700</v>
      </c>
      <c r="I282" s="7">
        <v>-331000</v>
      </c>
    </row>
    <row r="283" spans="1:9" outlineLevel="2" x14ac:dyDescent="0.25">
      <c r="A283">
        <v>523389.1</v>
      </c>
      <c r="B283">
        <v>66819</v>
      </c>
      <c r="C283" t="s">
        <v>0</v>
      </c>
      <c r="D283" t="s">
        <v>9</v>
      </c>
      <c r="E283" s="3">
        <v>36936</v>
      </c>
      <c r="F283" t="s">
        <v>5</v>
      </c>
      <c r="G283" s="8" t="s">
        <v>18</v>
      </c>
      <c r="H283" s="5">
        <v>-60</v>
      </c>
      <c r="I283" s="7">
        <v>-25200</v>
      </c>
    </row>
    <row r="284" spans="1:9" outlineLevel="2" x14ac:dyDescent="0.25">
      <c r="A284">
        <v>543088.1</v>
      </c>
      <c r="B284">
        <v>66819</v>
      </c>
      <c r="C284" t="s">
        <v>0</v>
      </c>
      <c r="D284" t="s">
        <v>6</v>
      </c>
      <c r="E284" s="3">
        <v>36936</v>
      </c>
      <c r="F284" t="s">
        <v>5</v>
      </c>
      <c r="G284" s="8" t="s">
        <v>18</v>
      </c>
      <c r="H284" s="5">
        <v>-50</v>
      </c>
      <c r="I284" s="7">
        <v>-27500</v>
      </c>
    </row>
    <row r="285" spans="1:9" outlineLevel="1" x14ac:dyDescent="0.25">
      <c r="G285" s="1" t="s">
        <v>61</v>
      </c>
      <c r="H285" s="5">
        <f>SUBTOTAL(9,H275:H284)</f>
        <v>-6532</v>
      </c>
      <c r="I285" s="7">
        <f>SUBTOTAL(9,I275:I284)</f>
        <v>-3019900</v>
      </c>
    </row>
    <row r="286" spans="1:9" outlineLevel="2" x14ac:dyDescent="0.25">
      <c r="A286">
        <v>523392.1</v>
      </c>
      <c r="B286">
        <v>66819</v>
      </c>
      <c r="C286" t="s">
        <v>0</v>
      </c>
      <c r="D286" t="s">
        <v>4</v>
      </c>
      <c r="E286" s="3">
        <v>36937</v>
      </c>
      <c r="F286" t="s">
        <v>5</v>
      </c>
      <c r="G286" s="8" t="s">
        <v>3</v>
      </c>
      <c r="H286" s="5">
        <v>20</v>
      </c>
      <c r="I286" s="7">
        <v>8000</v>
      </c>
    </row>
    <row r="287" spans="1:9" outlineLevel="2" x14ac:dyDescent="0.25">
      <c r="A287">
        <v>523397.1</v>
      </c>
      <c r="B287">
        <v>66819</v>
      </c>
      <c r="C287" t="s">
        <v>8</v>
      </c>
      <c r="D287" t="s">
        <v>11</v>
      </c>
      <c r="E287" s="3">
        <v>36937</v>
      </c>
      <c r="F287" t="s">
        <v>10</v>
      </c>
      <c r="G287" s="8" t="s">
        <v>3</v>
      </c>
      <c r="H287" s="5">
        <v>400</v>
      </c>
      <c r="I287" s="7">
        <v>170000</v>
      </c>
    </row>
    <row r="288" spans="1:9" outlineLevel="2" x14ac:dyDescent="0.25">
      <c r="A288">
        <v>523399.1</v>
      </c>
      <c r="B288">
        <v>66819</v>
      </c>
      <c r="C288" t="s">
        <v>0</v>
      </c>
      <c r="D288" t="s">
        <v>24</v>
      </c>
      <c r="E288" s="3">
        <v>36937</v>
      </c>
      <c r="F288" t="s">
        <v>5</v>
      </c>
      <c r="G288" s="8" t="s">
        <v>3</v>
      </c>
      <c r="H288" s="5">
        <v>600</v>
      </c>
      <c r="I288" s="7">
        <v>240000</v>
      </c>
    </row>
    <row r="289" spans="1:9" outlineLevel="2" x14ac:dyDescent="0.25">
      <c r="A289">
        <v>523402.1</v>
      </c>
      <c r="B289">
        <v>66819</v>
      </c>
      <c r="C289" t="s">
        <v>8</v>
      </c>
      <c r="D289" t="s">
        <v>12</v>
      </c>
      <c r="E289" s="3">
        <v>36937</v>
      </c>
      <c r="F289" t="s">
        <v>10</v>
      </c>
      <c r="G289" s="8" t="s">
        <v>3</v>
      </c>
      <c r="H289" s="5">
        <v>600</v>
      </c>
      <c r="I289" s="7">
        <v>240000</v>
      </c>
    </row>
    <row r="290" spans="1:9" outlineLevel="2" x14ac:dyDescent="0.25">
      <c r="A290">
        <v>523411.1</v>
      </c>
      <c r="B290">
        <v>66819</v>
      </c>
      <c r="C290" t="s">
        <v>8</v>
      </c>
      <c r="D290" t="s">
        <v>14</v>
      </c>
      <c r="E290" s="3">
        <v>36937</v>
      </c>
      <c r="F290" t="s">
        <v>10</v>
      </c>
      <c r="G290" s="8" t="s">
        <v>3</v>
      </c>
      <c r="H290" s="5">
        <v>260</v>
      </c>
      <c r="I290" s="7">
        <v>113250</v>
      </c>
    </row>
    <row r="291" spans="1:9" outlineLevel="2" x14ac:dyDescent="0.25">
      <c r="A291">
        <v>523413.1</v>
      </c>
      <c r="B291">
        <v>66819</v>
      </c>
      <c r="C291" t="s">
        <v>8</v>
      </c>
      <c r="D291" t="s">
        <v>89</v>
      </c>
      <c r="E291" s="3">
        <v>36937</v>
      </c>
      <c r="F291" t="s">
        <v>23</v>
      </c>
      <c r="G291" s="8" t="s">
        <v>3</v>
      </c>
      <c r="H291" s="5">
        <v>670</v>
      </c>
      <c r="I291" s="7">
        <v>251750</v>
      </c>
    </row>
    <row r="292" spans="1:9" outlineLevel="2" x14ac:dyDescent="0.25">
      <c r="A292">
        <v>523413.1</v>
      </c>
      <c r="B292">
        <v>66819</v>
      </c>
      <c r="C292" t="s">
        <v>0</v>
      </c>
      <c r="D292" t="s">
        <v>89</v>
      </c>
      <c r="E292" s="3">
        <v>36937</v>
      </c>
      <c r="F292" t="s">
        <v>23</v>
      </c>
      <c r="G292" s="8" t="s">
        <v>3</v>
      </c>
      <c r="H292" s="5">
        <v>360</v>
      </c>
      <c r="I292" s="7">
        <v>139500</v>
      </c>
    </row>
    <row r="293" spans="1:9" outlineLevel="2" x14ac:dyDescent="0.25">
      <c r="A293">
        <v>523572.1</v>
      </c>
      <c r="B293">
        <v>66819</v>
      </c>
      <c r="C293" t="s">
        <v>0</v>
      </c>
      <c r="D293" t="s">
        <v>4</v>
      </c>
      <c r="E293" s="3">
        <v>36937</v>
      </c>
      <c r="F293" t="s">
        <v>5</v>
      </c>
      <c r="G293" s="8" t="s">
        <v>3</v>
      </c>
      <c r="H293" s="5">
        <v>0</v>
      </c>
      <c r="I293" s="7">
        <v>0</v>
      </c>
    </row>
    <row r="294" spans="1:9" outlineLevel="2" x14ac:dyDescent="0.25">
      <c r="A294">
        <v>524182.1</v>
      </c>
      <c r="B294">
        <v>66819</v>
      </c>
      <c r="C294" t="s">
        <v>8</v>
      </c>
      <c r="D294" t="s">
        <v>40</v>
      </c>
      <c r="E294" s="3">
        <v>36937</v>
      </c>
      <c r="F294" t="s">
        <v>10</v>
      </c>
      <c r="G294" s="8" t="s">
        <v>3</v>
      </c>
      <c r="H294" s="5">
        <v>50</v>
      </c>
      <c r="I294" s="7">
        <v>17000</v>
      </c>
    </row>
    <row r="295" spans="1:9" outlineLevel="2" x14ac:dyDescent="0.25">
      <c r="A295">
        <v>524189.1</v>
      </c>
      <c r="B295">
        <v>66819</v>
      </c>
      <c r="C295" t="s">
        <v>8</v>
      </c>
      <c r="D295" t="s">
        <v>11</v>
      </c>
      <c r="E295" s="3">
        <v>36937</v>
      </c>
      <c r="F295" t="s">
        <v>10</v>
      </c>
      <c r="G295" s="8" t="s">
        <v>3</v>
      </c>
      <c r="H295" s="5">
        <v>4480</v>
      </c>
      <c r="I295" s="7">
        <v>1608500</v>
      </c>
    </row>
    <row r="296" spans="1:9" outlineLevel="2" x14ac:dyDescent="0.25">
      <c r="A296">
        <v>524191.1</v>
      </c>
      <c r="B296">
        <v>66819</v>
      </c>
      <c r="C296" t="s">
        <v>0</v>
      </c>
      <c r="D296" t="s">
        <v>4</v>
      </c>
      <c r="E296" s="3">
        <v>36937</v>
      </c>
      <c r="F296" t="s">
        <v>5</v>
      </c>
      <c r="G296" s="8" t="s">
        <v>3</v>
      </c>
      <c r="H296" s="5">
        <v>440</v>
      </c>
      <c r="I296" s="7">
        <v>156200</v>
      </c>
    </row>
    <row r="297" spans="1:9" outlineLevel="2" x14ac:dyDescent="0.25">
      <c r="A297">
        <v>524485.1</v>
      </c>
      <c r="B297">
        <v>66819</v>
      </c>
      <c r="C297" t="s">
        <v>8</v>
      </c>
      <c r="D297" t="s">
        <v>25</v>
      </c>
      <c r="E297" s="3">
        <v>36937</v>
      </c>
      <c r="F297" t="s">
        <v>10</v>
      </c>
      <c r="G297" s="8" t="s">
        <v>3</v>
      </c>
      <c r="H297" s="5">
        <v>400</v>
      </c>
      <c r="I297" s="7">
        <v>130000</v>
      </c>
    </row>
    <row r="298" spans="1:9" outlineLevel="2" x14ac:dyDescent="0.25">
      <c r="A298">
        <v>524508.1</v>
      </c>
      <c r="B298">
        <v>66819</v>
      </c>
      <c r="C298" t="s">
        <v>8</v>
      </c>
      <c r="D298" t="s">
        <v>12</v>
      </c>
      <c r="E298" s="3">
        <v>36937</v>
      </c>
      <c r="F298" t="s">
        <v>10</v>
      </c>
      <c r="G298" s="8" t="s">
        <v>3</v>
      </c>
      <c r="H298" s="5">
        <v>1920</v>
      </c>
      <c r="I298" s="7">
        <v>922800</v>
      </c>
    </row>
    <row r="299" spans="1:9" outlineLevel="2" x14ac:dyDescent="0.25">
      <c r="A299">
        <v>524528.1</v>
      </c>
      <c r="B299">
        <v>66819</v>
      </c>
      <c r="C299" t="s">
        <v>0</v>
      </c>
      <c r="D299" t="s">
        <v>1</v>
      </c>
      <c r="E299" s="3">
        <v>36937</v>
      </c>
      <c r="F299" t="s">
        <v>2</v>
      </c>
      <c r="G299" s="8" t="s">
        <v>3</v>
      </c>
      <c r="H299" s="5">
        <v>96</v>
      </c>
      <c r="I299" s="7">
        <v>20160</v>
      </c>
    </row>
    <row r="300" spans="1:9" outlineLevel="2" x14ac:dyDescent="0.25">
      <c r="A300">
        <v>524530.1</v>
      </c>
      <c r="B300">
        <v>66819</v>
      </c>
      <c r="C300" t="s">
        <v>0</v>
      </c>
      <c r="D300" t="s">
        <v>4</v>
      </c>
      <c r="E300" s="3">
        <v>36937</v>
      </c>
      <c r="F300" t="s">
        <v>5</v>
      </c>
      <c r="G300" s="8" t="s">
        <v>3</v>
      </c>
      <c r="H300" s="5">
        <v>260</v>
      </c>
      <c r="I300" s="7">
        <v>88990</v>
      </c>
    </row>
    <row r="301" spans="1:9" outlineLevel="2" x14ac:dyDescent="0.25">
      <c r="A301">
        <v>524532.1</v>
      </c>
      <c r="B301">
        <v>66819</v>
      </c>
      <c r="C301" t="s">
        <v>0</v>
      </c>
      <c r="D301" t="s">
        <v>4</v>
      </c>
      <c r="E301" s="3">
        <v>36937</v>
      </c>
      <c r="F301" t="s">
        <v>5</v>
      </c>
      <c r="G301" s="8" t="s">
        <v>3</v>
      </c>
      <c r="H301" s="5">
        <v>150</v>
      </c>
      <c r="I301" s="7">
        <v>56350</v>
      </c>
    </row>
    <row r="302" spans="1:9" outlineLevel="2" x14ac:dyDescent="0.25">
      <c r="A302">
        <v>524534.1</v>
      </c>
      <c r="B302">
        <v>66819</v>
      </c>
      <c r="C302" t="s">
        <v>0</v>
      </c>
      <c r="D302" t="s">
        <v>4</v>
      </c>
      <c r="E302" s="3">
        <v>36937</v>
      </c>
      <c r="F302" t="s">
        <v>5</v>
      </c>
      <c r="G302" s="8" t="s">
        <v>3</v>
      </c>
      <c r="H302" s="5">
        <v>20</v>
      </c>
      <c r="I302" s="7">
        <v>4980</v>
      </c>
    </row>
    <row r="303" spans="1:9" outlineLevel="1" x14ac:dyDescent="0.25">
      <c r="G303" s="1" t="s">
        <v>60</v>
      </c>
      <c r="H303" s="5">
        <f>SUBTOTAL(9,H286:H302)</f>
        <v>10726</v>
      </c>
      <c r="I303" s="7">
        <f>SUBTOTAL(9,I286:I302)</f>
        <v>4167480</v>
      </c>
    </row>
    <row r="304" spans="1:9" outlineLevel="2" x14ac:dyDescent="0.25">
      <c r="A304">
        <v>523393.1</v>
      </c>
      <c r="B304">
        <v>66819</v>
      </c>
      <c r="C304" t="s">
        <v>8</v>
      </c>
      <c r="D304" t="s">
        <v>19</v>
      </c>
      <c r="E304" s="3">
        <v>36937</v>
      </c>
      <c r="F304" t="s">
        <v>10</v>
      </c>
      <c r="G304" s="8" t="s">
        <v>18</v>
      </c>
      <c r="H304" s="5">
        <v>-20</v>
      </c>
      <c r="I304" s="7">
        <v>-9000</v>
      </c>
    </row>
    <row r="305" spans="1:9" outlineLevel="2" x14ac:dyDescent="0.25">
      <c r="A305">
        <v>523398.1</v>
      </c>
      <c r="B305">
        <v>66819</v>
      </c>
      <c r="C305" t="s">
        <v>8</v>
      </c>
      <c r="D305" t="s">
        <v>19</v>
      </c>
      <c r="E305" s="3">
        <v>36937</v>
      </c>
      <c r="F305" t="s">
        <v>10</v>
      </c>
      <c r="G305" s="8" t="s">
        <v>18</v>
      </c>
      <c r="H305" s="5">
        <v>-400</v>
      </c>
      <c r="I305" s="7">
        <v>-180000</v>
      </c>
    </row>
    <row r="306" spans="1:9" outlineLevel="2" x14ac:dyDescent="0.25">
      <c r="A306">
        <v>523401.1</v>
      </c>
      <c r="B306">
        <v>66819</v>
      </c>
      <c r="C306" t="s">
        <v>8</v>
      </c>
      <c r="D306" t="s">
        <v>19</v>
      </c>
      <c r="E306" s="3">
        <v>36937</v>
      </c>
      <c r="F306" t="s">
        <v>10</v>
      </c>
      <c r="G306" s="8" t="s">
        <v>18</v>
      </c>
      <c r="H306" s="5">
        <v>-600</v>
      </c>
      <c r="I306" s="7">
        <v>-270000</v>
      </c>
    </row>
    <row r="307" spans="1:9" outlineLevel="2" x14ac:dyDescent="0.25">
      <c r="A307">
        <v>523404.1</v>
      </c>
      <c r="B307">
        <v>66819</v>
      </c>
      <c r="C307" t="s">
        <v>8</v>
      </c>
      <c r="D307" t="s">
        <v>20</v>
      </c>
      <c r="E307" s="3">
        <v>36937</v>
      </c>
      <c r="F307" t="s">
        <v>10</v>
      </c>
      <c r="G307" s="8" t="s">
        <v>18</v>
      </c>
      <c r="H307" s="5">
        <v>-600</v>
      </c>
      <c r="I307" s="7">
        <v>-285000</v>
      </c>
    </row>
    <row r="308" spans="1:9" outlineLevel="2" x14ac:dyDescent="0.25">
      <c r="A308">
        <v>523412.1</v>
      </c>
      <c r="B308">
        <v>66819</v>
      </c>
      <c r="C308" t="s">
        <v>8</v>
      </c>
      <c r="D308" t="s">
        <v>19</v>
      </c>
      <c r="E308" s="3">
        <v>36937</v>
      </c>
      <c r="F308" t="s">
        <v>10</v>
      </c>
      <c r="G308" s="8" t="s">
        <v>18</v>
      </c>
      <c r="H308" s="5">
        <v>-260</v>
      </c>
      <c r="I308" s="7">
        <v>-120850</v>
      </c>
    </row>
    <row r="309" spans="1:9" outlineLevel="2" x14ac:dyDescent="0.25">
      <c r="A309">
        <v>523417.1</v>
      </c>
      <c r="B309">
        <v>66819</v>
      </c>
      <c r="C309" t="s">
        <v>0</v>
      </c>
      <c r="D309" t="s">
        <v>6</v>
      </c>
      <c r="E309" s="3">
        <v>36937</v>
      </c>
      <c r="F309" t="s">
        <v>35</v>
      </c>
      <c r="G309" s="8" t="s">
        <v>18</v>
      </c>
      <c r="H309" s="5">
        <v>-400</v>
      </c>
      <c r="I309" s="7">
        <v>-166000</v>
      </c>
    </row>
    <row r="310" spans="1:9" outlineLevel="2" x14ac:dyDescent="0.25">
      <c r="A310">
        <v>523573.1</v>
      </c>
      <c r="B310">
        <v>66819</v>
      </c>
      <c r="C310" t="s">
        <v>0</v>
      </c>
      <c r="D310" t="s">
        <v>12</v>
      </c>
      <c r="E310" s="3">
        <v>36937</v>
      </c>
      <c r="F310" t="s">
        <v>5</v>
      </c>
      <c r="G310" s="8" t="s">
        <v>18</v>
      </c>
      <c r="H310" s="5">
        <v>0</v>
      </c>
      <c r="I310" s="7">
        <v>0</v>
      </c>
    </row>
    <row r="311" spans="1:9" outlineLevel="2" x14ac:dyDescent="0.25">
      <c r="A311">
        <v>524188.1</v>
      </c>
      <c r="B311">
        <v>66819</v>
      </c>
      <c r="C311" t="s">
        <v>8</v>
      </c>
      <c r="D311" t="s">
        <v>19</v>
      </c>
      <c r="E311" s="3">
        <v>36937</v>
      </c>
      <c r="F311" t="s">
        <v>10</v>
      </c>
      <c r="G311" s="8" t="s">
        <v>18</v>
      </c>
      <c r="H311" s="5">
        <v>-6720</v>
      </c>
      <c r="I311" s="7">
        <v>-2904100</v>
      </c>
    </row>
    <row r="312" spans="1:9" outlineLevel="2" x14ac:dyDescent="0.25">
      <c r="A312">
        <v>524221.1</v>
      </c>
      <c r="B312">
        <v>66819</v>
      </c>
      <c r="C312" t="s">
        <v>8</v>
      </c>
      <c r="D312" t="s">
        <v>20</v>
      </c>
      <c r="E312" s="3">
        <v>36937</v>
      </c>
      <c r="F312" t="s">
        <v>10</v>
      </c>
      <c r="G312" s="8" t="s">
        <v>18</v>
      </c>
      <c r="H312" s="5">
        <v>-1200</v>
      </c>
      <c r="I312" s="7">
        <v>-475500</v>
      </c>
    </row>
    <row r="313" spans="1:9" outlineLevel="2" x14ac:dyDescent="0.25">
      <c r="A313">
        <v>524529.1</v>
      </c>
      <c r="B313">
        <v>66819</v>
      </c>
      <c r="C313" t="s">
        <v>0</v>
      </c>
      <c r="D313" t="s">
        <v>25</v>
      </c>
      <c r="E313" s="3">
        <v>36937</v>
      </c>
      <c r="F313" t="s">
        <v>2</v>
      </c>
      <c r="G313" s="8" t="s">
        <v>18</v>
      </c>
      <c r="H313" s="5">
        <v>-8</v>
      </c>
      <c r="I313" s="7">
        <v>-1680</v>
      </c>
    </row>
    <row r="314" spans="1:9" outlineLevel="2" x14ac:dyDescent="0.25">
      <c r="A314">
        <v>524531.1</v>
      </c>
      <c r="B314">
        <v>66819</v>
      </c>
      <c r="C314" t="s">
        <v>0</v>
      </c>
      <c r="D314" t="s">
        <v>12</v>
      </c>
      <c r="E314" s="3">
        <v>36937</v>
      </c>
      <c r="F314" t="s">
        <v>5</v>
      </c>
      <c r="G314" s="8" t="s">
        <v>18</v>
      </c>
      <c r="H314" s="5">
        <v>-260</v>
      </c>
      <c r="I314" s="7">
        <v>-89250</v>
      </c>
    </row>
    <row r="315" spans="1:9" outlineLevel="2" x14ac:dyDescent="0.25">
      <c r="A315">
        <v>524533.1</v>
      </c>
      <c r="B315">
        <v>66819</v>
      </c>
      <c r="C315" t="s">
        <v>0</v>
      </c>
      <c r="D315" t="s">
        <v>34</v>
      </c>
      <c r="E315" s="3">
        <v>36937</v>
      </c>
      <c r="F315" t="s">
        <v>5</v>
      </c>
      <c r="G315" s="8" t="s">
        <v>18</v>
      </c>
      <c r="H315" s="5">
        <v>-150</v>
      </c>
      <c r="I315" s="7">
        <v>-56500</v>
      </c>
    </row>
    <row r="316" spans="1:9" outlineLevel="2" x14ac:dyDescent="0.25">
      <c r="A316">
        <v>524535.1</v>
      </c>
      <c r="B316">
        <v>66819</v>
      </c>
      <c r="C316" t="s">
        <v>0</v>
      </c>
      <c r="D316" t="s">
        <v>40</v>
      </c>
      <c r="E316" s="3">
        <v>36937</v>
      </c>
      <c r="F316" t="s">
        <v>5</v>
      </c>
      <c r="G316" s="8" t="s">
        <v>18</v>
      </c>
      <c r="H316" s="5">
        <v>-20</v>
      </c>
      <c r="I316" s="7">
        <v>-5000</v>
      </c>
    </row>
    <row r="317" spans="1:9" outlineLevel="1" x14ac:dyDescent="0.25">
      <c r="G317" s="1" t="s">
        <v>61</v>
      </c>
      <c r="H317" s="5">
        <f>SUBTOTAL(9,H304:H316)</f>
        <v>-10638</v>
      </c>
      <c r="I317" s="7">
        <f>SUBTOTAL(9,I304:I316)</f>
        <v>-4562880</v>
      </c>
    </row>
    <row r="318" spans="1:9" outlineLevel="2" x14ac:dyDescent="0.25">
      <c r="A318">
        <v>524521.1</v>
      </c>
      <c r="B318">
        <v>66819</v>
      </c>
      <c r="C318" t="s">
        <v>0</v>
      </c>
      <c r="D318" t="s">
        <v>1</v>
      </c>
      <c r="E318" s="3">
        <v>36938</v>
      </c>
      <c r="F318" t="s">
        <v>2</v>
      </c>
      <c r="G318" s="8" t="s">
        <v>3</v>
      </c>
      <c r="H318" s="5">
        <v>192</v>
      </c>
      <c r="I318" s="7">
        <v>60846.720703125</v>
      </c>
    </row>
    <row r="319" spans="1:9" outlineLevel="2" x14ac:dyDescent="0.25">
      <c r="A319">
        <v>524552.1</v>
      </c>
      <c r="B319">
        <v>66819</v>
      </c>
      <c r="C319" t="s">
        <v>8</v>
      </c>
      <c r="D319" t="s">
        <v>89</v>
      </c>
      <c r="E319" s="3">
        <v>36938</v>
      </c>
      <c r="F319" t="s">
        <v>23</v>
      </c>
      <c r="G319" s="8" t="s">
        <v>3</v>
      </c>
      <c r="H319" s="5">
        <v>480</v>
      </c>
      <c r="I319" s="7">
        <v>162050</v>
      </c>
    </row>
    <row r="320" spans="1:9" outlineLevel="2" x14ac:dyDescent="0.25">
      <c r="A320">
        <v>524570.1</v>
      </c>
      <c r="B320">
        <v>66819</v>
      </c>
      <c r="C320" t="s">
        <v>0</v>
      </c>
      <c r="D320" t="s">
        <v>4</v>
      </c>
      <c r="E320" s="3">
        <v>36938</v>
      </c>
      <c r="F320" t="s">
        <v>5</v>
      </c>
      <c r="G320" s="8" t="s">
        <v>3</v>
      </c>
      <c r="H320" s="5">
        <v>1230</v>
      </c>
      <c r="I320" s="7">
        <v>468300</v>
      </c>
    </row>
    <row r="321" spans="1:9" outlineLevel="2" x14ac:dyDescent="0.25">
      <c r="A321">
        <v>524583.1</v>
      </c>
      <c r="B321">
        <v>66819</v>
      </c>
      <c r="C321" t="s">
        <v>8</v>
      </c>
      <c r="D321" t="s">
        <v>12</v>
      </c>
      <c r="E321" s="3">
        <v>36938</v>
      </c>
      <c r="F321" t="s">
        <v>10</v>
      </c>
      <c r="G321" s="8" t="s">
        <v>3</v>
      </c>
      <c r="H321" s="5">
        <v>1460</v>
      </c>
      <c r="I321" s="7">
        <v>612500</v>
      </c>
    </row>
    <row r="322" spans="1:9" outlineLevel="2" x14ac:dyDescent="0.25">
      <c r="A322">
        <v>524592.1</v>
      </c>
      <c r="B322">
        <v>66819</v>
      </c>
      <c r="C322" t="s">
        <v>8</v>
      </c>
      <c r="D322" t="s">
        <v>11</v>
      </c>
      <c r="E322" s="3">
        <v>36938</v>
      </c>
      <c r="F322" t="s">
        <v>10</v>
      </c>
      <c r="G322" s="8" t="s">
        <v>3</v>
      </c>
      <c r="H322" s="5">
        <v>3100</v>
      </c>
      <c r="I322" s="7">
        <v>1273050</v>
      </c>
    </row>
    <row r="323" spans="1:9" outlineLevel="2" x14ac:dyDescent="0.25">
      <c r="A323">
        <v>524595.1</v>
      </c>
      <c r="B323">
        <v>66819</v>
      </c>
      <c r="C323" t="s">
        <v>8</v>
      </c>
      <c r="D323" t="s">
        <v>9</v>
      </c>
      <c r="E323" s="3">
        <v>36938</v>
      </c>
      <c r="F323" t="s">
        <v>10</v>
      </c>
      <c r="G323" s="8" t="s">
        <v>3</v>
      </c>
      <c r="H323" s="5">
        <v>490</v>
      </c>
      <c r="I323" s="7">
        <v>183300</v>
      </c>
    </row>
    <row r="324" spans="1:9" outlineLevel="2" x14ac:dyDescent="0.25">
      <c r="A324">
        <v>524598.1</v>
      </c>
      <c r="B324">
        <v>66819</v>
      </c>
      <c r="C324" t="s">
        <v>8</v>
      </c>
      <c r="D324" t="s">
        <v>6</v>
      </c>
      <c r="E324" s="3">
        <v>36938</v>
      </c>
      <c r="F324" t="s">
        <v>10</v>
      </c>
      <c r="G324" s="8" t="s">
        <v>3</v>
      </c>
      <c r="H324" s="5">
        <v>14272</v>
      </c>
      <c r="I324" s="7">
        <v>6007110</v>
      </c>
    </row>
    <row r="325" spans="1:9" outlineLevel="2" x14ac:dyDescent="0.25">
      <c r="A325">
        <v>524621.1</v>
      </c>
      <c r="B325">
        <v>66819</v>
      </c>
      <c r="C325" t="s">
        <v>0</v>
      </c>
      <c r="D325" t="s">
        <v>4</v>
      </c>
      <c r="E325" s="3">
        <v>36938</v>
      </c>
      <c r="F325" t="s">
        <v>5</v>
      </c>
      <c r="G325" s="8" t="s">
        <v>3</v>
      </c>
      <c r="H325" s="5">
        <v>290</v>
      </c>
      <c r="I325" s="7">
        <v>102810</v>
      </c>
    </row>
    <row r="326" spans="1:9" outlineLevel="2" x14ac:dyDescent="0.25">
      <c r="A326">
        <v>525662.1</v>
      </c>
      <c r="B326">
        <v>66819</v>
      </c>
      <c r="C326" t="s">
        <v>0</v>
      </c>
      <c r="D326" t="s">
        <v>6</v>
      </c>
      <c r="E326" s="3">
        <v>36938</v>
      </c>
      <c r="F326" t="s">
        <v>7</v>
      </c>
      <c r="G326" s="8" t="s">
        <v>3</v>
      </c>
      <c r="H326" s="5">
        <v>890</v>
      </c>
      <c r="I326" s="7">
        <v>376900</v>
      </c>
    </row>
    <row r="327" spans="1:9" outlineLevel="2" x14ac:dyDescent="0.25">
      <c r="A327">
        <v>525665.1</v>
      </c>
      <c r="B327">
        <v>66819</v>
      </c>
      <c r="C327" t="s">
        <v>8</v>
      </c>
      <c r="D327" t="s">
        <v>11</v>
      </c>
      <c r="E327" s="3">
        <v>36938</v>
      </c>
      <c r="F327" t="s">
        <v>10</v>
      </c>
      <c r="G327" s="8" t="s">
        <v>3</v>
      </c>
      <c r="H327" s="5">
        <v>100</v>
      </c>
      <c r="I327" s="7">
        <v>42500</v>
      </c>
    </row>
    <row r="328" spans="1:9" outlineLevel="2" x14ac:dyDescent="0.25">
      <c r="A328">
        <v>525669.1</v>
      </c>
      <c r="B328">
        <v>66819</v>
      </c>
      <c r="C328" t="s">
        <v>0</v>
      </c>
      <c r="D328" t="s">
        <v>30</v>
      </c>
      <c r="E328" s="3">
        <v>36938</v>
      </c>
      <c r="F328" t="s">
        <v>32</v>
      </c>
      <c r="G328" s="8" t="s">
        <v>3</v>
      </c>
      <c r="H328" s="5">
        <v>66</v>
      </c>
      <c r="I328" s="7">
        <v>28050</v>
      </c>
    </row>
    <row r="329" spans="1:9" outlineLevel="1" x14ac:dyDescent="0.25">
      <c r="G329" s="1" t="s">
        <v>60</v>
      </c>
      <c r="H329" s="5">
        <f>SUBTOTAL(9,H318:H328)</f>
        <v>22570</v>
      </c>
      <c r="I329" s="7">
        <f>SUBTOTAL(9,I318:I328)</f>
        <v>9317416.720703125</v>
      </c>
    </row>
    <row r="330" spans="1:9" outlineLevel="2" x14ac:dyDescent="0.25">
      <c r="A330">
        <v>524522.1</v>
      </c>
      <c r="B330">
        <v>66819</v>
      </c>
      <c r="C330" t="s">
        <v>0</v>
      </c>
      <c r="D330" t="s">
        <v>9</v>
      </c>
      <c r="E330" s="3">
        <v>36938</v>
      </c>
      <c r="F330" t="s">
        <v>28</v>
      </c>
      <c r="G330" s="8" t="s">
        <v>18</v>
      </c>
      <c r="H330" s="5">
        <v>-192</v>
      </c>
      <c r="I330" s="7">
        <v>-62400</v>
      </c>
    </row>
    <row r="331" spans="1:9" outlineLevel="2" x14ac:dyDescent="0.25">
      <c r="A331">
        <v>524602.1</v>
      </c>
      <c r="B331">
        <v>66819</v>
      </c>
      <c r="C331" t="s">
        <v>8</v>
      </c>
      <c r="D331" t="s">
        <v>19</v>
      </c>
      <c r="E331" s="3">
        <v>36938</v>
      </c>
      <c r="F331" t="s">
        <v>10</v>
      </c>
      <c r="G331" s="8" t="s">
        <v>18</v>
      </c>
      <c r="H331" s="5">
        <v>-20764</v>
      </c>
      <c r="I331" s="7">
        <v>-9193090</v>
      </c>
    </row>
    <row r="332" spans="1:9" outlineLevel="2" x14ac:dyDescent="0.25">
      <c r="A332">
        <v>524609.1</v>
      </c>
      <c r="B332">
        <v>66819</v>
      </c>
      <c r="C332" t="s">
        <v>8</v>
      </c>
      <c r="D332" t="s">
        <v>20</v>
      </c>
      <c r="E332" s="3">
        <v>36938</v>
      </c>
      <c r="F332" t="s">
        <v>10</v>
      </c>
      <c r="G332" s="8" t="s">
        <v>18</v>
      </c>
      <c r="H332" s="5">
        <v>-268</v>
      </c>
      <c r="I332" s="7">
        <v>-113220</v>
      </c>
    </row>
    <row r="333" spans="1:9" outlineLevel="2" x14ac:dyDescent="0.25">
      <c r="A333">
        <v>524622.1</v>
      </c>
      <c r="B333">
        <v>66819</v>
      </c>
      <c r="C333" t="s">
        <v>0</v>
      </c>
      <c r="D333" t="s">
        <v>34</v>
      </c>
      <c r="E333" s="3">
        <v>36938</v>
      </c>
      <c r="F333" t="s">
        <v>5</v>
      </c>
      <c r="G333" s="8" t="s">
        <v>18</v>
      </c>
      <c r="H333" s="5">
        <v>-290</v>
      </c>
      <c r="I333" s="7">
        <v>-103100</v>
      </c>
    </row>
    <row r="334" spans="1:9" outlineLevel="2" x14ac:dyDescent="0.25">
      <c r="A334">
        <v>525664.1</v>
      </c>
      <c r="B334">
        <v>66819</v>
      </c>
      <c r="C334" t="s">
        <v>8</v>
      </c>
      <c r="D334" t="s">
        <v>19</v>
      </c>
      <c r="E334" s="3">
        <v>36938</v>
      </c>
      <c r="F334" t="s">
        <v>10</v>
      </c>
      <c r="G334" s="8" t="s">
        <v>18</v>
      </c>
      <c r="H334" s="5">
        <v>-890</v>
      </c>
      <c r="I334" s="7">
        <v>-402038</v>
      </c>
    </row>
    <row r="335" spans="1:9" outlineLevel="2" x14ac:dyDescent="0.25">
      <c r="A335">
        <v>525671.1</v>
      </c>
      <c r="B335">
        <v>66819</v>
      </c>
      <c r="C335" t="s">
        <v>8</v>
      </c>
      <c r="D335" t="s">
        <v>19</v>
      </c>
      <c r="E335" s="3">
        <v>36938</v>
      </c>
      <c r="F335" t="s">
        <v>10</v>
      </c>
      <c r="G335" s="8" t="s">
        <v>18</v>
      </c>
      <c r="H335" s="5">
        <v>-66</v>
      </c>
      <c r="I335" s="7">
        <v>-28710</v>
      </c>
    </row>
    <row r="336" spans="1:9" outlineLevel="1" x14ac:dyDescent="0.25">
      <c r="G336" s="1" t="s">
        <v>61</v>
      </c>
      <c r="H336" s="5">
        <f>SUBTOTAL(9,H330:H335)</f>
        <v>-22470</v>
      </c>
      <c r="I336" s="7">
        <f>SUBTOTAL(9,I330:I335)</f>
        <v>-9902558</v>
      </c>
    </row>
    <row r="337" spans="1:9" outlineLevel="2" x14ac:dyDescent="0.25">
      <c r="A337">
        <v>525724.1</v>
      </c>
      <c r="B337">
        <v>66819</v>
      </c>
      <c r="C337" t="s">
        <v>0</v>
      </c>
      <c r="D337" t="s">
        <v>1</v>
      </c>
      <c r="E337" s="3">
        <v>36939</v>
      </c>
      <c r="F337" t="s">
        <v>2</v>
      </c>
      <c r="G337" s="8" t="s">
        <v>3</v>
      </c>
      <c r="H337" s="5">
        <v>192</v>
      </c>
      <c r="I337" s="7">
        <v>56478.720703125</v>
      </c>
    </row>
    <row r="338" spans="1:9" outlineLevel="2" x14ac:dyDescent="0.25">
      <c r="A338">
        <v>525734.1</v>
      </c>
      <c r="B338">
        <v>66819</v>
      </c>
      <c r="C338" t="s">
        <v>0</v>
      </c>
      <c r="D338" t="s">
        <v>4</v>
      </c>
      <c r="E338" s="3">
        <v>36939</v>
      </c>
      <c r="F338" t="s">
        <v>5</v>
      </c>
      <c r="G338" s="8" t="s">
        <v>3</v>
      </c>
      <c r="H338" s="5">
        <v>100</v>
      </c>
      <c r="I338" s="7">
        <v>34900</v>
      </c>
    </row>
    <row r="339" spans="1:9" outlineLevel="2" x14ac:dyDescent="0.25">
      <c r="A339">
        <v>525736.1</v>
      </c>
      <c r="B339">
        <v>66819</v>
      </c>
      <c r="C339" t="s">
        <v>8</v>
      </c>
      <c r="D339" t="s">
        <v>9</v>
      </c>
      <c r="E339" s="3">
        <v>36939</v>
      </c>
      <c r="F339" t="s">
        <v>10</v>
      </c>
      <c r="G339" s="8" t="s">
        <v>3</v>
      </c>
      <c r="H339" s="5">
        <v>460</v>
      </c>
      <c r="I339" s="7">
        <v>173100</v>
      </c>
    </row>
    <row r="340" spans="1:9" outlineLevel="2" x14ac:dyDescent="0.25">
      <c r="A340">
        <v>525737.1</v>
      </c>
      <c r="B340">
        <v>66819</v>
      </c>
      <c r="C340" t="s">
        <v>0</v>
      </c>
      <c r="D340" t="s">
        <v>4</v>
      </c>
      <c r="E340" s="3">
        <v>36939</v>
      </c>
      <c r="F340" t="s">
        <v>5</v>
      </c>
      <c r="G340" s="8" t="s">
        <v>3</v>
      </c>
      <c r="H340" s="5">
        <v>1840</v>
      </c>
      <c r="I340" s="7">
        <v>692450</v>
      </c>
    </row>
    <row r="341" spans="1:9" outlineLevel="2" x14ac:dyDescent="0.25">
      <c r="A341">
        <v>525739.1</v>
      </c>
      <c r="B341">
        <v>66819</v>
      </c>
      <c r="C341" t="s">
        <v>8</v>
      </c>
      <c r="D341" t="s">
        <v>12</v>
      </c>
      <c r="E341" s="3">
        <v>36939</v>
      </c>
      <c r="F341" t="s">
        <v>10</v>
      </c>
      <c r="G341" s="8" t="s">
        <v>3</v>
      </c>
      <c r="H341" s="5">
        <v>680</v>
      </c>
      <c r="I341" s="7">
        <v>267000</v>
      </c>
    </row>
    <row r="342" spans="1:9" outlineLevel="2" x14ac:dyDescent="0.25">
      <c r="A342">
        <v>525740.1</v>
      </c>
      <c r="B342">
        <v>66819</v>
      </c>
      <c r="C342" t="s">
        <v>8</v>
      </c>
      <c r="D342" t="s">
        <v>6</v>
      </c>
      <c r="E342" s="3">
        <v>36939</v>
      </c>
      <c r="F342" t="s">
        <v>10</v>
      </c>
      <c r="G342" s="8" t="s">
        <v>3</v>
      </c>
      <c r="H342" s="5">
        <v>18612</v>
      </c>
      <c r="I342" s="7">
        <v>7276500</v>
      </c>
    </row>
    <row r="343" spans="1:9" outlineLevel="2" x14ac:dyDescent="0.25">
      <c r="A343">
        <v>525740.1</v>
      </c>
      <c r="B343">
        <v>66819</v>
      </c>
      <c r="C343" t="s">
        <v>0</v>
      </c>
      <c r="D343" t="s">
        <v>6</v>
      </c>
      <c r="E343" s="3">
        <v>36939</v>
      </c>
      <c r="F343" t="s">
        <v>7</v>
      </c>
      <c r="G343" s="8" t="s">
        <v>3</v>
      </c>
      <c r="H343" s="5">
        <v>1430</v>
      </c>
      <c r="I343" s="7">
        <v>546700</v>
      </c>
    </row>
    <row r="344" spans="1:9" outlineLevel="2" x14ac:dyDescent="0.25">
      <c r="A344">
        <v>525744.1</v>
      </c>
      <c r="B344">
        <v>66819</v>
      </c>
      <c r="C344" t="s">
        <v>8</v>
      </c>
      <c r="D344" t="s">
        <v>11</v>
      </c>
      <c r="E344" s="3">
        <v>36939</v>
      </c>
      <c r="F344" t="s">
        <v>10</v>
      </c>
      <c r="G344" s="8" t="s">
        <v>3</v>
      </c>
      <c r="H344" s="5">
        <v>6200</v>
      </c>
      <c r="I344" s="7">
        <v>2373000</v>
      </c>
    </row>
    <row r="345" spans="1:9" outlineLevel="2" x14ac:dyDescent="0.25">
      <c r="A345">
        <v>525762.1</v>
      </c>
      <c r="B345">
        <v>66819</v>
      </c>
      <c r="C345" t="s">
        <v>8</v>
      </c>
      <c r="D345" t="s">
        <v>6</v>
      </c>
      <c r="E345" s="3">
        <v>36939</v>
      </c>
      <c r="F345" t="s">
        <v>10</v>
      </c>
      <c r="G345" s="8" t="s">
        <v>3</v>
      </c>
      <c r="H345" s="5">
        <v>900</v>
      </c>
      <c r="I345" s="7">
        <v>328500</v>
      </c>
    </row>
    <row r="346" spans="1:9" outlineLevel="2" x14ac:dyDescent="0.25">
      <c r="A346">
        <v>525764.1</v>
      </c>
      <c r="B346">
        <v>66819</v>
      </c>
      <c r="C346" t="s">
        <v>8</v>
      </c>
      <c r="D346" t="s">
        <v>11</v>
      </c>
      <c r="E346" s="3">
        <v>36939</v>
      </c>
      <c r="F346" t="s">
        <v>10</v>
      </c>
      <c r="G346" s="8" t="s">
        <v>3</v>
      </c>
      <c r="H346" s="5">
        <v>200</v>
      </c>
      <c r="I346" s="7">
        <v>70000</v>
      </c>
    </row>
    <row r="347" spans="1:9" outlineLevel="2" x14ac:dyDescent="0.25">
      <c r="A347">
        <v>525766.1</v>
      </c>
      <c r="B347">
        <v>66819</v>
      </c>
      <c r="C347" t="s">
        <v>8</v>
      </c>
      <c r="D347" t="s">
        <v>11</v>
      </c>
      <c r="E347" s="3">
        <v>36939</v>
      </c>
      <c r="F347" t="s">
        <v>10</v>
      </c>
      <c r="G347" s="8" t="s">
        <v>3</v>
      </c>
      <c r="H347" s="5">
        <v>300</v>
      </c>
      <c r="I347" s="7">
        <v>105000</v>
      </c>
    </row>
    <row r="348" spans="1:9" outlineLevel="2" x14ac:dyDescent="0.25">
      <c r="A348">
        <v>525770.1</v>
      </c>
      <c r="B348">
        <v>66819</v>
      </c>
      <c r="C348" t="s">
        <v>0</v>
      </c>
      <c r="D348" t="s">
        <v>4</v>
      </c>
      <c r="E348" s="3">
        <v>36939</v>
      </c>
      <c r="F348" t="s">
        <v>5</v>
      </c>
      <c r="G348" s="8" t="s">
        <v>3</v>
      </c>
      <c r="H348" s="5">
        <v>420</v>
      </c>
      <c r="I348" s="7">
        <v>118680</v>
      </c>
    </row>
    <row r="349" spans="1:9" outlineLevel="1" x14ac:dyDescent="0.25">
      <c r="G349" s="1" t="s">
        <v>60</v>
      </c>
      <c r="H349" s="5">
        <f>SUBTOTAL(9,H337:H348)</f>
        <v>31334</v>
      </c>
      <c r="I349" s="7">
        <f>SUBTOTAL(9,I337:I348)</f>
        <v>12042308.720703125</v>
      </c>
    </row>
    <row r="350" spans="1:9" outlineLevel="2" x14ac:dyDescent="0.25">
      <c r="A350">
        <v>525726.1</v>
      </c>
      <c r="B350">
        <v>66819</v>
      </c>
      <c r="C350" t="s">
        <v>0</v>
      </c>
      <c r="D350" t="s">
        <v>9</v>
      </c>
      <c r="E350" s="3">
        <v>36939</v>
      </c>
      <c r="F350" t="s">
        <v>17</v>
      </c>
      <c r="G350" s="8" t="s">
        <v>18</v>
      </c>
      <c r="H350" s="5">
        <v>-192</v>
      </c>
      <c r="I350" s="7">
        <v>-57600</v>
      </c>
    </row>
    <row r="351" spans="1:9" outlineLevel="2" x14ac:dyDescent="0.25">
      <c r="A351">
        <v>525735.1</v>
      </c>
      <c r="B351">
        <v>66819</v>
      </c>
      <c r="C351" t="s">
        <v>0</v>
      </c>
      <c r="D351" t="s">
        <v>34</v>
      </c>
      <c r="E351" s="3">
        <v>36939</v>
      </c>
      <c r="F351" t="s">
        <v>5</v>
      </c>
      <c r="G351" s="8" t="s">
        <v>18</v>
      </c>
      <c r="H351" s="5">
        <v>-100</v>
      </c>
      <c r="I351" s="7">
        <v>-35000</v>
      </c>
    </row>
    <row r="352" spans="1:9" outlineLevel="2" x14ac:dyDescent="0.25">
      <c r="A352">
        <v>525743.1</v>
      </c>
      <c r="B352">
        <v>66819</v>
      </c>
      <c r="C352" t="s">
        <v>8</v>
      </c>
      <c r="D352" t="s">
        <v>19</v>
      </c>
      <c r="E352" s="3">
        <v>36939</v>
      </c>
      <c r="F352" t="s">
        <v>10</v>
      </c>
      <c r="G352" s="8" t="s">
        <v>18</v>
      </c>
      <c r="H352" s="5">
        <v>-29222</v>
      </c>
      <c r="I352" s="7">
        <v>-12324430</v>
      </c>
    </row>
    <row r="353" spans="1:9" outlineLevel="2" x14ac:dyDescent="0.25">
      <c r="A353">
        <v>525763.1</v>
      </c>
      <c r="B353">
        <v>66819</v>
      </c>
      <c r="C353" t="s">
        <v>8</v>
      </c>
      <c r="D353" t="s">
        <v>33</v>
      </c>
      <c r="E353" s="3">
        <v>36939</v>
      </c>
      <c r="F353" t="s">
        <v>10</v>
      </c>
      <c r="G353" s="8" t="s">
        <v>18</v>
      </c>
      <c r="H353" s="5">
        <v>-900</v>
      </c>
      <c r="I353" s="7">
        <v>-351000</v>
      </c>
    </row>
    <row r="354" spans="1:9" outlineLevel="2" x14ac:dyDescent="0.25">
      <c r="A354">
        <v>525765.1</v>
      </c>
      <c r="B354">
        <v>66819</v>
      </c>
      <c r="C354" t="s">
        <v>8</v>
      </c>
      <c r="D354" t="s">
        <v>20</v>
      </c>
      <c r="E354" s="3">
        <v>36939</v>
      </c>
      <c r="F354" t="s">
        <v>10</v>
      </c>
      <c r="G354" s="8" t="s">
        <v>18</v>
      </c>
      <c r="H354" s="5">
        <v>-200</v>
      </c>
      <c r="I354" s="7">
        <v>-75000</v>
      </c>
    </row>
    <row r="355" spans="1:9" outlineLevel="2" x14ac:dyDescent="0.25">
      <c r="A355">
        <v>525767.1</v>
      </c>
      <c r="B355">
        <v>66819</v>
      </c>
      <c r="C355" t="s">
        <v>8</v>
      </c>
      <c r="D355" t="s">
        <v>33</v>
      </c>
      <c r="E355" s="3">
        <v>36939</v>
      </c>
      <c r="F355" t="s">
        <v>10</v>
      </c>
      <c r="G355" s="8" t="s">
        <v>18</v>
      </c>
      <c r="H355" s="5">
        <v>-300</v>
      </c>
      <c r="I355" s="7">
        <v>-100500</v>
      </c>
    </row>
    <row r="356" spans="1:9" outlineLevel="2" x14ac:dyDescent="0.25">
      <c r="A356">
        <v>525771.1</v>
      </c>
      <c r="B356">
        <v>66819</v>
      </c>
      <c r="C356" t="s">
        <v>0</v>
      </c>
      <c r="D356" t="s">
        <v>21</v>
      </c>
      <c r="E356" s="3">
        <v>36939</v>
      </c>
      <c r="F356" t="s">
        <v>5</v>
      </c>
      <c r="G356" s="8" t="s">
        <v>18</v>
      </c>
      <c r="H356" s="5">
        <v>-420</v>
      </c>
      <c r="I356" s="7">
        <v>-119100</v>
      </c>
    </row>
    <row r="357" spans="1:9" outlineLevel="1" x14ac:dyDescent="0.25">
      <c r="G357" s="1" t="s">
        <v>61</v>
      </c>
      <c r="H357" s="5">
        <f>SUBTOTAL(9,H350:H356)</f>
        <v>-31334</v>
      </c>
      <c r="I357" s="7">
        <f>SUBTOTAL(9,I350:I356)</f>
        <v>-13062630</v>
      </c>
    </row>
    <row r="358" spans="1:9" outlineLevel="2" x14ac:dyDescent="0.25">
      <c r="A358">
        <v>525780.1</v>
      </c>
      <c r="B358">
        <v>66819</v>
      </c>
      <c r="C358" t="s">
        <v>8</v>
      </c>
      <c r="D358" t="s">
        <v>6</v>
      </c>
      <c r="E358" s="3">
        <v>36940</v>
      </c>
      <c r="F358" t="s">
        <v>10</v>
      </c>
      <c r="G358" s="8" t="s">
        <v>3</v>
      </c>
      <c r="H358" s="5">
        <v>4820</v>
      </c>
      <c r="I358" s="7">
        <v>1558000</v>
      </c>
    </row>
    <row r="359" spans="1:9" outlineLevel="2" x14ac:dyDescent="0.25">
      <c r="A359">
        <v>525780.1</v>
      </c>
      <c r="B359">
        <v>66819</v>
      </c>
      <c r="C359" t="s">
        <v>0</v>
      </c>
      <c r="D359" t="s">
        <v>6</v>
      </c>
      <c r="E359" s="3">
        <v>36940</v>
      </c>
      <c r="F359" t="s">
        <v>10</v>
      </c>
      <c r="G359" s="8" t="s">
        <v>3</v>
      </c>
      <c r="H359" s="5">
        <v>676</v>
      </c>
      <c r="I359" s="7">
        <v>216340</v>
      </c>
    </row>
    <row r="360" spans="1:9" outlineLevel="2" x14ac:dyDescent="0.25">
      <c r="A360">
        <v>525785.1</v>
      </c>
      <c r="B360">
        <v>66819</v>
      </c>
      <c r="C360" t="s">
        <v>8</v>
      </c>
      <c r="D360" t="s">
        <v>9</v>
      </c>
      <c r="E360" s="3">
        <v>36940</v>
      </c>
      <c r="F360" t="s">
        <v>10</v>
      </c>
      <c r="G360" s="8" t="s">
        <v>3</v>
      </c>
      <c r="H360" s="5">
        <v>60</v>
      </c>
      <c r="I360" s="7">
        <v>18600</v>
      </c>
    </row>
    <row r="361" spans="1:9" outlineLevel="2" x14ac:dyDescent="0.25">
      <c r="A361">
        <v>525789.1</v>
      </c>
      <c r="B361">
        <v>66819</v>
      </c>
      <c r="C361" t="s">
        <v>0</v>
      </c>
      <c r="D361" t="s">
        <v>4</v>
      </c>
      <c r="E361" s="3">
        <v>36940</v>
      </c>
      <c r="F361" t="s">
        <v>5</v>
      </c>
      <c r="G361" s="8" t="s">
        <v>3</v>
      </c>
      <c r="H361" s="5">
        <v>1260</v>
      </c>
      <c r="I361" s="7">
        <v>380250</v>
      </c>
    </row>
    <row r="362" spans="1:9" outlineLevel="2" x14ac:dyDescent="0.25">
      <c r="A362">
        <v>525790.1</v>
      </c>
      <c r="B362">
        <v>66819</v>
      </c>
      <c r="C362" t="s">
        <v>0</v>
      </c>
      <c r="D362" t="s">
        <v>1</v>
      </c>
      <c r="E362" s="3">
        <v>36940</v>
      </c>
      <c r="F362" t="s">
        <v>2</v>
      </c>
      <c r="G362" s="8" t="s">
        <v>3</v>
      </c>
      <c r="H362" s="5">
        <v>218</v>
      </c>
      <c r="I362" s="7">
        <v>62130</v>
      </c>
    </row>
    <row r="363" spans="1:9" outlineLevel="2" x14ac:dyDescent="0.25">
      <c r="A363">
        <v>525793.1</v>
      </c>
      <c r="B363">
        <v>66819</v>
      </c>
      <c r="C363" t="s">
        <v>0</v>
      </c>
      <c r="D363" t="s">
        <v>4</v>
      </c>
      <c r="E363" s="3">
        <v>36940</v>
      </c>
      <c r="F363" t="s">
        <v>5</v>
      </c>
      <c r="G363" s="8" t="s">
        <v>3</v>
      </c>
      <c r="H363" s="5">
        <v>1020</v>
      </c>
      <c r="I363" s="7">
        <v>260450</v>
      </c>
    </row>
    <row r="364" spans="1:9" outlineLevel="2" x14ac:dyDescent="0.25">
      <c r="A364">
        <v>525796.1</v>
      </c>
      <c r="B364">
        <v>66819</v>
      </c>
      <c r="C364" t="s">
        <v>0</v>
      </c>
      <c r="D364" t="s">
        <v>6</v>
      </c>
      <c r="E364" s="3">
        <v>36940</v>
      </c>
      <c r="F364" t="s">
        <v>5</v>
      </c>
      <c r="G364" s="8" t="s">
        <v>3</v>
      </c>
      <c r="H364" s="5">
        <v>200</v>
      </c>
      <c r="I364" s="7">
        <v>61000</v>
      </c>
    </row>
    <row r="365" spans="1:9" outlineLevel="2" x14ac:dyDescent="0.25">
      <c r="A365">
        <v>525800.1</v>
      </c>
      <c r="B365">
        <v>66819</v>
      </c>
      <c r="C365" t="s">
        <v>8</v>
      </c>
      <c r="D365" t="s">
        <v>12</v>
      </c>
      <c r="E365" s="3">
        <v>36940</v>
      </c>
      <c r="F365" t="s">
        <v>10</v>
      </c>
      <c r="G365" s="8" t="s">
        <v>3</v>
      </c>
      <c r="H365" s="5">
        <v>780</v>
      </c>
      <c r="I365" s="7">
        <v>253500</v>
      </c>
    </row>
    <row r="366" spans="1:9" outlineLevel="2" x14ac:dyDescent="0.25">
      <c r="A366">
        <v>525829.1</v>
      </c>
      <c r="B366">
        <v>66819</v>
      </c>
      <c r="C366" t="s">
        <v>8</v>
      </c>
      <c r="D366" t="s">
        <v>9</v>
      </c>
      <c r="E366" s="3">
        <v>36940</v>
      </c>
      <c r="F366" t="s">
        <v>10</v>
      </c>
      <c r="G366" s="8" t="s">
        <v>3</v>
      </c>
      <c r="H366" s="5">
        <v>300</v>
      </c>
      <c r="I366" s="7">
        <v>97500</v>
      </c>
    </row>
    <row r="367" spans="1:9" outlineLevel="2" x14ac:dyDescent="0.25">
      <c r="A367">
        <v>551179.1</v>
      </c>
      <c r="B367">
        <v>66819</v>
      </c>
      <c r="C367" t="s">
        <v>0</v>
      </c>
      <c r="D367" t="s">
        <v>4</v>
      </c>
      <c r="E367" s="3">
        <v>36940</v>
      </c>
      <c r="F367" t="s">
        <v>5</v>
      </c>
      <c r="G367" s="8" t="s">
        <v>3</v>
      </c>
      <c r="H367" s="5">
        <v>240</v>
      </c>
      <c r="I367" s="7">
        <v>64500</v>
      </c>
    </row>
    <row r="368" spans="1:9" outlineLevel="2" x14ac:dyDescent="0.25">
      <c r="A368">
        <v>555131.1</v>
      </c>
      <c r="B368">
        <v>66819</v>
      </c>
      <c r="C368" t="s">
        <v>8</v>
      </c>
      <c r="D368" t="s">
        <v>12</v>
      </c>
      <c r="E368" s="3">
        <v>36940</v>
      </c>
      <c r="F368" t="s">
        <v>10</v>
      </c>
      <c r="G368" s="8" t="s">
        <v>3</v>
      </c>
      <c r="H368" s="5">
        <v>200</v>
      </c>
      <c r="I368" s="7">
        <v>60000</v>
      </c>
    </row>
    <row r="369" spans="1:9" outlineLevel="2" x14ac:dyDescent="0.25">
      <c r="A369">
        <v>559013.1</v>
      </c>
      <c r="B369">
        <v>66819</v>
      </c>
      <c r="C369" t="s">
        <v>8</v>
      </c>
      <c r="D369" t="s">
        <v>6</v>
      </c>
      <c r="E369" s="3">
        <v>36940</v>
      </c>
      <c r="F369" t="s">
        <v>10</v>
      </c>
      <c r="G369" s="8" t="s">
        <v>3</v>
      </c>
      <c r="H369" s="5">
        <v>80</v>
      </c>
      <c r="I369" s="7">
        <v>24800</v>
      </c>
    </row>
    <row r="370" spans="1:9" outlineLevel="1" x14ac:dyDescent="0.25">
      <c r="G370" s="1" t="s">
        <v>60</v>
      </c>
      <c r="H370" s="5">
        <f>SUBTOTAL(9,H358:H369)</f>
        <v>9854</v>
      </c>
      <c r="I370" s="7">
        <f>SUBTOTAL(9,I358:I369)</f>
        <v>3057070</v>
      </c>
    </row>
    <row r="371" spans="1:9" outlineLevel="2" x14ac:dyDescent="0.25">
      <c r="A371">
        <v>525781.1</v>
      </c>
      <c r="B371">
        <v>66819</v>
      </c>
      <c r="C371" t="s">
        <v>8</v>
      </c>
      <c r="D371" t="s">
        <v>19</v>
      </c>
      <c r="E371" s="3">
        <v>36940</v>
      </c>
      <c r="F371" t="s">
        <v>10</v>
      </c>
      <c r="G371" s="8" t="s">
        <v>18</v>
      </c>
      <c r="H371" s="5">
        <v>-5496</v>
      </c>
      <c r="I371" s="7">
        <v>-2001400</v>
      </c>
    </row>
    <row r="372" spans="1:9" outlineLevel="2" x14ac:dyDescent="0.25">
      <c r="A372">
        <v>525782.1</v>
      </c>
      <c r="B372">
        <v>66819</v>
      </c>
      <c r="C372" t="s">
        <v>8</v>
      </c>
      <c r="D372" t="s">
        <v>33</v>
      </c>
      <c r="E372" s="3">
        <v>36940</v>
      </c>
      <c r="F372" t="s">
        <v>10</v>
      </c>
      <c r="G372" s="8" t="s">
        <v>18</v>
      </c>
      <c r="H372" s="5">
        <v>-300</v>
      </c>
      <c r="I372" s="7">
        <v>-99000</v>
      </c>
    </row>
    <row r="373" spans="1:9" outlineLevel="2" x14ac:dyDescent="0.25">
      <c r="A373">
        <v>525788.1</v>
      </c>
      <c r="B373">
        <v>66819</v>
      </c>
      <c r="C373" t="s">
        <v>8</v>
      </c>
      <c r="D373" t="s">
        <v>12</v>
      </c>
      <c r="E373" s="3">
        <v>36940</v>
      </c>
      <c r="F373" t="s">
        <v>10</v>
      </c>
      <c r="G373" s="8" t="s">
        <v>18</v>
      </c>
      <c r="H373" s="5">
        <v>-60</v>
      </c>
      <c r="I373" s="7">
        <v>-17400</v>
      </c>
    </row>
    <row r="374" spans="1:9" outlineLevel="2" x14ac:dyDescent="0.25">
      <c r="A374">
        <v>525792.1</v>
      </c>
      <c r="B374">
        <v>66819</v>
      </c>
      <c r="C374" t="s">
        <v>0</v>
      </c>
      <c r="D374" t="s">
        <v>25</v>
      </c>
      <c r="E374" s="3">
        <v>36940</v>
      </c>
      <c r="F374" t="s">
        <v>2</v>
      </c>
      <c r="G374" s="8" t="s">
        <v>18</v>
      </c>
      <c r="H374" s="5">
        <v>-218</v>
      </c>
      <c r="I374" s="7">
        <v>-62130</v>
      </c>
    </row>
    <row r="375" spans="1:9" outlineLevel="2" x14ac:dyDescent="0.25">
      <c r="A375">
        <v>525794.1</v>
      </c>
      <c r="B375">
        <v>66819</v>
      </c>
      <c r="C375" t="s">
        <v>8</v>
      </c>
      <c r="D375" t="s">
        <v>19</v>
      </c>
      <c r="E375" s="3">
        <v>36940</v>
      </c>
      <c r="F375" t="s">
        <v>10</v>
      </c>
      <c r="G375" s="8" t="s">
        <v>18</v>
      </c>
      <c r="H375" s="5">
        <v>-1160</v>
      </c>
      <c r="I375" s="7">
        <v>-417500</v>
      </c>
    </row>
    <row r="376" spans="1:9" outlineLevel="2" x14ac:dyDescent="0.25">
      <c r="A376">
        <v>525795.1</v>
      </c>
      <c r="B376">
        <v>66819</v>
      </c>
      <c r="C376" t="s">
        <v>0</v>
      </c>
      <c r="D376" t="s">
        <v>21</v>
      </c>
      <c r="E376" s="3">
        <v>36940</v>
      </c>
      <c r="F376" t="s">
        <v>5</v>
      </c>
      <c r="G376" s="8" t="s">
        <v>18</v>
      </c>
      <c r="H376" s="5">
        <v>-900</v>
      </c>
      <c r="I376" s="7">
        <v>-225600</v>
      </c>
    </row>
    <row r="377" spans="1:9" outlineLevel="2" x14ac:dyDescent="0.25">
      <c r="A377">
        <v>525803.1</v>
      </c>
      <c r="B377">
        <v>66819</v>
      </c>
      <c r="C377" t="s">
        <v>8</v>
      </c>
      <c r="D377" t="s">
        <v>19</v>
      </c>
      <c r="E377" s="3">
        <v>36940</v>
      </c>
      <c r="F377" t="s">
        <v>10</v>
      </c>
      <c r="G377" s="8" t="s">
        <v>18</v>
      </c>
      <c r="H377" s="5">
        <v>-780</v>
      </c>
      <c r="I377" s="7">
        <v>-326500</v>
      </c>
    </row>
    <row r="378" spans="1:9" outlineLevel="2" x14ac:dyDescent="0.25">
      <c r="A378">
        <v>525823.1</v>
      </c>
      <c r="B378">
        <v>66819</v>
      </c>
      <c r="C378" t="s">
        <v>0</v>
      </c>
      <c r="D378" t="s">
        <v>11</v>
      </c>
      <c r="E378" s="3">
        <v>36940</v>
      </c>
      <c r="F378" t="s">
        <v>5</v>
      </c>
      <c r="G378" s="8" t="s">
        <v>18</v>
      </c>
      <c r="H378" s="5">
        <v>-120</v>
      </c>
      <c r="I378" s="7">
        <v>-36000</v>
      </c>
    </row>
    <row r="379" spans="1:9" outlineLevel="2" x14ac:dyDescent="0.25">
      <c r="A379">
        <v>525830.1</v>
      </c>
      <c r="B379">
        <v>66819</v>
      </c>
      <c r="C379" t="s">
        <v>8</v>
      </c>
      <c r="D379" t="s">
        <v>19</v>
      </c>
      <c r="E379" s="3">
        <v>36940</v>
      </c>
      <c r="F379" t="s">
        <v>10</v>
      </c>
      <c r="G379" s="8" t="s">
        <v>18</v>
      </c>
      <c r="H379" s="5">
        <v>-300</v>
      </c>
      <c r="I379" s="7">
        <v>-112500</v>
      </c>
    </row>
    <row r="380" spans="1:9" outlineLevel="2" x14ac:dyDescent="0.25">
      <c r="A380">
        <v>551187.1</v>
      </c>
      <c r="B380">
        <v>66819</v>
      </c>
      <c r="C380" t="s">
        <v>0</v>
      </c>
      <c r="D380" t="s">
        <v>21</v>
      </c>
      <c r="E380" s="3">
        <v>36940</v>
      </c>
      <c r="F380" t="s">
        <v>5</v>
      </c>
      <c r="G380" s="8" t="s">
        <v>18</v>
      </c>
      <c r="H380" s="5">
        <v>-240</v>
      </c>
      <c r="I380" s="7">
        <v>-64500</v>
      </c>
    </row>
    <row r="381" spans="1:9" outlineLevel="2" x14ac:dyDescent="0.25">
      <c r="A381">
        <v>559043.1</v>
      </c>
      <c r="B381">
        <v>66819</v>
      </c>
      <c r="C381" t="s">
        <v>8</v>
      </c>
      <c r="D381" t="s">
        <v>15</v>
      </c>
      <c r="E381" s="3">
        <v>36940</v>
      </c>
      <c r="F381" t="s">
        <v>10</v>
      </c>
      <c r="G381" s="8" t="s">
        <v>18</v>
      </c>
      <c r="H381" s="5">
        <v>-80</v>
      </c>
      <c r="I381" s="7">
        <v>-30000</v>
      </c>
    </row>
    <row r="382" spans="1:9" outlineLevel="1" x14ac:dyDescent="0.25">
      <c r="G382" s="1" t="s">
        <v>61</v>
      </c>
      <c r="H382" s="5">
        <f>SUBTOTAL(9,H371:H381)</f>
        <v>-9654</v>
      </c>
      <c r="I382" s="7">
        <f>SUBTOTAL(9,I371:I381)</f>
        <v>-3392530</v>
      </c>
    </row>
    <row r="383" spans="1:9" outlineLevel="2" x14ac:dyDescent="0.25">
      <c r="A383">
        <v>525837.1</v>
      </c>
      <c r="B383">
        <v>66819</v>
      </c>
      <c r="C383" t="s">
        <v>0</v>
      </c>
      <c r="D383" t="s">
        <v>1</v>
      </c>
      <c r="E383" s="3">
        <v>36941</v>
      </c>
      <c r="F383" t="s">
        <v>2</v>
      </c>
      <c r="G383" s="8" t="s">
        <v>3</v>
      </c>
      <c r="H383" s="5">
        <v>240</v>
      </c>
      <c r="I383" s="7">
        <v>68400</v>
      </c>
    </row>
    <row r="384" spans="1:9" outlineLevel="2" x14ac:dyDescent="0.25">
      <c r="A384">
        <v>525839.1</v>
      </c>
      <c r="B384">
        <v>66819</v>
      </c>
      <c r="C384" t="s">
        <v>0</v>
      </c>
      <c r="D384" t="s">
        <v>4</v>
      </c>
      <c r="E384" s="3">
        <v>36941</v>
      </c>
      <c r="F384" t="s">
        <v>5</v>
      </c>
      <c r="G384" s="8" t="s">
        <v>3</v>
      </c>
      <c r="H384" s="5">
        <v>340</v>
      </c>
      <c r="I384" s="7">
        <v>67660</v>
      </c>
    </row>
    <row r="385" spans="1:9" outlineLevel="2" x14ac:dyDescent="0.25">
      <c r="A385">
        <v>525874.1</v>
      </c>
      <c r="B385">
        <v>66819</v>
      </c>
      <c r="C385" t="s">
        <v>0</v>
      </c>
      <c r="D385" t="s">
        <v>4</v>
      </c>
      <c r="E385" s="3">
        <v>36941</v>
      </c>
      <c r="F385" t="s">
        <v>5</v>
      </c>
      <c r="G385" s="8" t="s">
        <v>3</v>
      </c>
      <c r="H385" s="5">
        <v>1920</v>
      </c>
      <c r="I385" s="7">
        <v>533800</v>
      </c>
    </row>
    <row r="386" spans="1:9" outlineLevel="2" x14ac:dyDescent="0.25">
      <c r="A386">
        <v>525886.1</v>
      </c>
      <c r="B386">
        <v>66819</v>
      </c>
      <c r="C386" t="s">
        <v>8</v>
      </c>
      <c r="D386" t="s">
        <v>6</v>
      </c>
      <c r="E386" s="3">
        <v>36941</v>
      </c>
      <c r="F386" t="s">
        <v>10</v>
      </c>
      <c r="G386" s="8" t="s">
        <v>3</v>
      </c>
      <c r="H386" s="5">
        <v>6934</v>
      </c>
      <c r="I386" s="7">
        <v>2416580</v>
      </c>
    </row>
    <row r="387" spans="1:9" outlineLevel="2" x14ac:dyDescent="0.25">
      <c r="A387">
        <v>525967.1</v>
      </c>
      <c r="B387">
        <v>66819</v>
      </c>
      <c r="C387" t="s">
        <v>8</v>
      </c>
      <c r="D387" t="s">
        <v>12</v>
      </c>
      <c r="E387" s="3">
        <v>36941</v>
      </c>
      <c r="F387" t="s">
        <v>10</v>
      </c>
      <c r="G387" s="8" t="s">
        <v>3</v>
      </c>
      <c r="H387" s="5">
        <v>680</v>
      </c>
      <c r="I387" s="7">
        <v>221000</v>
      </c>
    </row>
    <row r="388" spans="1:9" outlineLevel="2" x14ac:dyDescent="0.25">
      <c r="A388">
        <v>526031.1</v>
      </c>
      <c r="B388">
        <v>66819</v>
      </c>
      <c r="C388" t="s">
        <v>8</v>
      </c>
      <c r="D388" t="s">
        <v>6</v>
      </c>
      <c r="E388" s="3">
        <v>36941</v>
      </c>
      <c r="F388" t="s">
        <v>10</v>
      </c>
      <c r="G388" s="8" t="s">
        <v>3</v>
      </c>
      <c r="H388" s="5">
        <v>400</v>
      </c>
      <c r="I388" s="7">
        <v>130000</v>
      </c>
    </row>
    <row r="389" spans="1:9" outlineLevel="2" x14ac:dyDescent="0.25">
      <c r="A389">
        <v>526239.1</v>
      </c>
      <c r="B389">
        <v>66819</v>
      </c>
      <c r="C389" t="s">
        <v>8</v>
      </c>
      <c r="D389" t="s">
        <v>89</v>
      </c>
      <c r="E389" s="3">
        <v>36941</v>
      </c>
      <c r="F389" t="s">
        <v>23</v>
      </c>
      <c r="G389" s="8" t="s">
        <v>3</v>
      </c>
      <c r="H389" s="5">
        <v>700</v>
      </c>
      <c r="I389" s="7">
        <v>216000</v>
      </c>
    </row>
    <row r="390" spans="1:9" outlineLevel="2" x14ac:dyDescent="0.25">
      <c r="A390">
        <v>526242.1</v>
      </c>
      <c r="B390">
        <v>66819</v>
      </c>
      <c r="C390" t="s">
        <v>8</v>
      </c>
      <c r="D390" t="s">
        <v>14</v>
      </c>
      <c r="E390" s="3">
        <v>36941</v>
      </c>
      <c r="F390" t="s">
        <v>10</v>
      </c>
      <c r="G390" s="8" t="s">
        <v>3</v>
      </c>
      <c r="H390" s="5">
        <v>1670</v>
      </c>
      <c r="I390" s="7">
        <v>548350</v>
      </c>
    </row>
    <row r="391" spans="1:9" outlineLevel="2" x14ac:dyDescent="0.25">
      <c r="A391">
        <v>526243.1</v>
      </c>
      <c r="B391">
        <v>66819</v>
      </c>
      <c r="C391" t="s">
        <v>8</v>
      </c>
      <c r="D391" t="s">
        <v>9</v>
      </c>
      <c r="E391" s="3">
        <v>36941</v>
      </c>
      <c r="F391" t="s">
        <v>10</v>
      </c>
      <c r="G391" s="8" t="s">
        <v>3</v>
      </c>
      <c r="H391" s="5">
        <v>100</v>
      </c>
      <c r="I391" s="7">
        <v>33000</v>
      </c>
    </row>
    <row r="392" spans="1:9" outlineLevel="2" x14ac:dyDescent="0.25">
      <c r="A392">
        <v>526264.1</v>
      </c>
      <c r="B392">
        <v>66819</v>
      </c>
      <c r="C392" t="s">
        <v>0</v>
      </c>
      <c r="D392" t="s">
        <v>4</v>
      </c>
      <c r="E392" s="3">
        <v>36941</v>
      </c>
      <c r="F392" t="s">
        <v>5</v>
      </c>
      <c r="G392" s="8" t="s">
        <v>3</v>
      </c>
      <c r="H392" s="5">
        <v>310</v>
      </c>
      <c r="I392" s="7">
        <v>81910</v>
      </c>
    </row>
    <row r="393" spans="1:9" outlineLevel="1" x14ac:dyDescent="0.25">
      <c r="G393" s="1" t="s">
        <v>60</v>
      </c>
      <c r="H393" s="5">
        <f>SUBTOTAL(9,H383:H392)</f>
        <v>13294</v>
      </c>
      <c r="I393" s="7">
        <f>SUBTOTAL(9,I383:I392)</f>
        <v>4316700</v>
      </c>
    </row>
    <row r="394" spans="1:9" outlineLevel="2" x14ac:dyDescent="0.25">
      <c r="A394">
        <v>525838.1</v>
      </c>
      <c r="B394">
        <v>66819</v>
      </c>
      <c r="C394" t="s">
        <v>0</v>
      </c>
      <c r="D394" t="s">
        <v>25</v>
      </c>
      <c r="E394" s="3">
        <v>36941</v>
      </c>
      <c r="F394" t="s">
        <v>2</v>
      </c>
      <c r="G394" s="8" t="s">
        <v>18</v>
      </c>
      <c r="H394" s="5">
        <v>-240</v>
      </c>
      <c r="I394" s="7">
        <v>-68400</v>
      </c>
    </row>
    <row r="395" spans="1:9" outlineLevel="2" x14ac:dyDescent="0.25">
      <c r="A395">
        <v>525840.1</v>
      </c>
      <c r="B395">
        <v>66819</v>
      </c>
      <c r="C395" t="s">
        <v>0</v>
      </c>
      <c r="D395" t="s">
        <v>34</v>
      </c>
      <c r="E395" s="3">
        <v>36941</v>
      </c>
      <c r="F395" t="s">
        <v>5</v>
      </c>
      <c r="G395" s="8" t="s">
        <v>18</v>
      </c>
      <c r="H395" s="5">
        <v>-340</v>
      </c>
      <c r="I395" s="7">
        <v>-68000</v>
      </c>
    </row>
    <row r="396" spans="1:9" outlineLevel="2" x14ac:dyDescent="0.25">
      <c r="A396">
        <v>525884.1</v>
      </c>
      <c r="B396">
        <v>66819</v>
      </c>
      <c r="C396" t="s">
        <v>8</v>
      </c>
      <c r="D396" t="s">
        <v>19</v>
      </c>
      <c r="E396" s="3">
        <v>36941</v>
      </c>
      <c r="F396" t="s">
        <v>10</v>
      </c>
      <c r="G396" s="8" t="s">
        <v>18</v>
      </c>
      <c r="H396" s="5">
        <v>-1790</v>
      </c>
      <c r="I396" s="7">
        <v>-655750</v>
      </c>
    </row>
    <row r="397" spans="1:9" outlineLevel="2" x14ac:dyDescent="0.25">
      <c r="A397">
        <v>525892.1</v>
      </c>
      <c r="B397">
        <v>66819</v>
      </c>
      <c r="C397" t="s">
        <v>8</v>
      </c>
      <c r="D397" t="s">
        <v>19</v>
      </c>
      <c r="E397" s="3">
        <v>36941</v>
      </c>
      <c r="F397" t="s">
        <v>10</v>
      </c>
      <c r="G397" s="8" t="s">
        <v>18</v>
      </c>
      <c r="H397" s="5">
        <v>-5544</v>
      </c>
      <c r="I397" s="7">
        <v>-2049450</v>
      </c>
    </row>
    <row r="398" spans="1:9" outlineLevel="2" x14ac:dyDescent="0.25">
      <c r="A398">
        <v>525970.1</v>
      </c>
      <c r="B398">
        <v>66819</v>
      </c>
      <c r="C398" t="s">
        <v>8</v>
      </c>
      <c r="D398" t="s">
        <v>20</v>
      </c>
      <c r="E398" s="3">
        <v>36941</v>
      </c>
      <c r="F398" t="s">
        <v>10</v>
      </c>
      <c r="G398" s="8" t="s">
        <v>18</v>
      </c>
      <c r="H398" s="5">
        <v>-4520</v>
      </c>
      <c r="I398" s="7">
        <v>-1716800</v>
      </c>
    </row>
    <row r="399" spans="1:9" outlineLevel="2" x14ac:dyDescent="0.25">
      <c r="A399">
        <v>526265.1</v>
      </c>
      <c r="B399">
        <v>66819</v>
      </c>
      <c r="C399" t="s">
        <v>0</v>
      </c>
      <c r="D399" t="s">
        <v>21</v>
      </c>
      <c r="E399" s="3">
        <v>36941</v>
      </c>
      <c r="F399" t="s">
        <v>5</v>
      </c>
      <c r="G399" s="8" t="s">
        <v>18</v>
      </c>
      <c r="H399" s="5">
        <v>-310</v>
      </c>
      <c r="I399" s="7">
        <v>-82250</v>
      </c>
    </row>
    <row r="400" spans="1:9" outlineLevel="1" x14ac:dyDescent="0.25">
      <c r="G400" s="1" t="s">
        <v>61</v>
      </c>
      <c r="H400" s="5">
        <f>SUBTOTAL(9,H394:H399)</f>
        <v>-12744</v>
      </c>
      <c r="I400" s="7">
        <f>SUBTOTAL(9,I394:I399)</f>
        <v>-4640650</v>
      </c>
    </row>
    <row r="401" spans="1:9" outlineLevel="2" x14ac:dyDescent="0.25">
      <c r="A401">
        <v>526257.1</v>
      </c>
      <c r="B401">
        <v>66819</v>
      </c>
      <c r="C401" t="s">
        <v>0</v>
      </c>
      <c r="D401" t="s">
        <v>4</v>
      </c>
      <c r="E401" s="3">
        <v>36942</v>
      </c>
      <c r="F401" t="s">
        <v>5</v>
      </c>
      <c r="G401" s="8" t="s">
        <v>3</v>
      </c>
      <c r="H401" s="5">
        <v>1740</v>
      </c>
      <c r="I401" s="7">
        <v>456300</v>
      </c>
    </row>
    <row r="402" spans="1:9" outlineLevel="2" x14ac:dyDescent="0.25">
      <c r="A402">
        <v>526262.1</v>
      </c>
      <c r="B402">
        <v>66819</v>
      </c>
      <c r="C402" t="s">
        <v>8</v>
      </c>
      <c r="D402" t="s">
        <v>6</v>
      </c>
      <c r="E402" s="3">
        <v>36942</v>
      </c>
      <c r="F402" t="s">
        <v>10</v>
      </c>
      <c r="G402" s="8" t="s">
        <v>3</v>
      </c>
      <c r="H402" s="5">
        <v>416</v>
      </c>
      <c r="I402" s="7">
        <v>126920</v>
      </c>
    </row>
    <row r="403" spans="1:9" outlineLevel="2" x14ac:dyDescent="0.25">
      <c r="A403">
        <v>526266.1</v>
      </c>
      <c r="B403">
        <v>66819</v>
      </c>
      <c r="C403" t="s">
        <v>0</v>
      </c>
      <c r="D403" t="s">
        <v>1</v>
      </c>
      <c r="E403" s="3">
        <v>36942</v>
      </c>
      <c r="F403" t="s">
        <v>2</v>
      </c>
      <c r="G403" s="8" t="s">
        <v>3</v>
      </c>
      <c r="H403" s="5">
        <v>240</v>
      </c>
      <c r="I403" s="7">
        <v>68400</v>
      </c>
    </row>
    <row r="404" spans="1:9" outlineLevel="2" x14ac:dyDescent="0.25">
      <c r="A404">
        <v>526268.1</v>
      </c>
      <c r="B404">
        <v>66819</v>
      </c>
      <c r="C404" t="s">
        <v>0</v>
      </c>
      <c r="D404" t="s">
        <v>4</v>
      </c>
      <c r="E404" s="3">
        <v>36942</v>
      </c>
      <c r="F404" t="s">
        <v>5</v>
      </c>
      <c r="G404" s="8" t="s">
        <v>3</v>
      </c>
      <c r="H404" s="5">
        <v>260</v>
      </c>
      <c r="I404" s="7">
        <v>56640</v>
      </c>
    </row>
    <row r="405" spans="1:9" outlineLevel="2" x14ac:dyDescent="0.25">
      <c r="A405">
        <v>526477.1</v>
      </c>
      <c r="B405">
        <v>66819</v>
      </c>
      <c r="C405" t="s">
        <v>0</v>
      </c>
      <c r="D405" t="s">
        <v>4</v>
      </c>
      <c r="E405" s="3">
        <v>36942</v>
      </c>
      <c r="F405" t="s">
        <v>10</v>
      </c>
      <c r="G405" s="8" t="s">
        <v>3</v>
      </c>
      <c r="H405" s="5">
        <v>170</v>
      </c>
      <c r="I405" s="7">
        <v>41800</v>
      </c>
    </row>
    <row r="406" spans="1:9" outlineLevel="2" x14ac:dyDescent="0.25">
      <c r="A406">
        <v>527241.1</v>
      </c>
      <c r="B406">
        <v>66819</v>
      </c>
      <c r="C406" t="s">
        <v>0</v>
      </c>
      <c r="D406" t="s">
        <v>6</v>
      </c>
      <c r="E406" s="3">
        <v>36942</v>
      </c>
      <c r="F406" t="s">
        <v>91</v>
      </c>
      <c r="G406" s="8" t="s">
        <v>3</v>
      </c>
      <c r="H406" s="5">
        <v>6800</v>
      </c>
      <c r="I406" s="7">
        <v>1928000</v>
      </c>
    </row>
    <row r="407" spans="1:9" outlineLevel="2" x14ac:dyDescent="0.25">
      <c r="A407">
        <v>527244.1</v>
      </c>
      <c r="B407">
        <v>66819</v>
      </c>
      <c r="C407" t="s">
        <v>0</v>
      </c>
      <c r="D407" t="s">
        <v>6</v>
      </c>
      <c r="E407" s="3">
        <v>36942</v>
      </c>
      <c r="F407" t="s">
        <v>7</v>
      </c>
      <c r="G407" s="8" t="s">
        <v>3</v>
      </c>
      <c r="H407" s="5">
        <v>282</v>
      </c>
      <c r="I407" s="7">
        <v>80540</v>
      </c>
    </row>
    <row r="408" spans="1:9" outlineLevel="2" x14ac:dyDescent="0.25">
      <c r="A408">
        <v>527246.1</v>
      </c>
      <c r="B408">
        <v>66819</v>
      </c>
      <c r="C408" t="s">
        <v>8</v>
      </c>
      <c r="D408" t="s">
        <v>22</v>
      </c>
      <c r="E408" s="3">
        <v>36942</v>
      </c>
      <c r="F408" t="s">
        <v>23</v>
      </c>
      <c r="G408" s="8" t="s">
        <v>3</v>
      </c>
      <c r="H408" s="5">
        <v>560</v>
      </c>
      <c r="I408" s="7">
        <v>140000</v>
      </c>
    </row>
    <row r="409" spans="1:9" outlineLevel="2" x14ac:dyDescent="0.25">
      <c r="A409">
        <v>527248.1</v>
      </c>
      <c r="B409">
        <v>66819</v>
      </c>
      <c r="C409" t="s">
        <v>8</v>
      </c>
      <c r="D409" t="s">
        <v>14</v>
      </c>
      <c r="E409" s="3">
        <v>36942</v>
      </c>
      <c r="F409" t="s">
        <v>10</v>
      </c>
      <c r="G409" s="8" t="s">
        <v>3</v>
      </c>
      <c r="H409" s="5">
        <v>720</v>
      </c>
      <c r="I409" s="7">
        <v>205450</v>
      </c>
    </row>
    <row r="410" spans="1:9" outlineLevel="2" x14ac:dyDescent="0.25">
      <c r="A410">
        <v>527249.1</v>
      </c>
      <c r="B410">
        <v>66819</v>
      </c>
      <c r="C410" t="s">
        <v>8</v>
      </c>
      <c r="D410" t="s">
        <v>92</v>
      </c>
      <c r="E410" s="3">
        <v>36942</v>
      </c>
      <c r="F410" t="s">
        <v>79</v>
      </c>
      <c r="G410" s="8" t="s">
        <v>3</v>
      </c>
      <c r="H410" s="5">
        <v>350</v>
      </c>
      <c r="I410" s="7">
        <v>80500</v>
      </c>
    </row>
    <row r="411" spans="1:9" outlineLevel="2" x14ac:dyDescent="0.25">
      <c r="A411">
        <v>527251.1</v>
      </c>
      <c r="B411">
        <v>66819</v>
      </c>
      <c r="C411" t="s">
        <v>8</v>
      </c>
      <c r="D411" t="s">
        <v>11</v>
      </c>
      <c r="E411" s="3">
        <v>36942</v>
      </c>
      <c r="F411" t="s">
        <v>39</v>
      </c>
      <c r="G411" s="8" t="s">
        <v>3</v>
      </c>
      <c r="H411" s="5">
        <v>500</v>
      </c>
      <c r="I411" s="7">
        <v>141250</v>
      </c>
    </row>
    <row r="412" spans="1:9" outlineLevel="2" x14ac:dyDescent="0.25">
      <c r="A412">
        <v>527254.1</v>
      </c>
      <c r="B412">
        <v>66819</v>
      </c>
      <c r="C412" t="s">
        <v>0</v>
      </c>
      <c r="D412" t="s">
        <v>4</v>
      </c>
      <c r="E412" s="3">
        <v>36942</v>
      </c>
      <c r="F412" t="s">
        <v>5</v>
      </c>
      <c r="G412" s="8" t="s">
        <v>3</v>
      </c>
      <c r="H412" s="5">
        <v>130</v>
      </c>
      <c r="I412" s="7">
        <v>32370</v>
      </c>
    </row>
    <row r="413" spans="1:9" outlineLevel="2" x14ac:dyDescent="0.25">
      <c r="A413">
        <v>527263.1</v>
      </c>
      <c r="B413">
        <v>66819</v>
      </c>
      <c r="C413" t="s">
        <v>8</v>
      </c>
      <c r="D413" t="s">
        <v>15</v>
      </c>
      <c r="E413" s="3">
        <v>36942</v>
      </c>
      <c r="F413" t="s">
        <v>10</v>
      </c>
      <c r="G413" s="8" t="s">
        <v>3</v>
      </c>
      <c r="H413" s="5">
        <v>850</v>
      </c>
      <c r="I413" s="7">
        <v>212500</v>
      </c>
    </row>
    <row r="414" spans="1:9" outlineLevel="2" x14ac:dyDescent="0.25">
      <c r="A414">
        <v>527265.1</v>
      </c>
      <c r="B414">
        <v>66819</v>
      </c>
      <c r="C414" t="s">
        <v>0</v>
      </c>
      <c r="D414" t="s">
        <v>4</v>
      </c>
      <c r="E414" s="3">
        <v>36942</v>
      </c>
      <c r="F414" t="s">
        <v>5</v>
      </c>
      <c r="G414" s="8" t="s">
        <v>3</v>
      </c>
      <c r="H414" s="5">
        <v>80</v>
      </c>
      <c r="I414" s="7">
        <v>23920</v>
      </c>
    </row>
    <row r="415" spans="1:9" outlineLevel="1" x14ac:dyDescent="0.25">
      <c r="G415" s="1" t="s">
        <v>60</v>
      </c>
      <c r="H415" s="5">
        <f>SUBTOTAL(9,H401:H414)</f>
        <v>13098</v>
      </c>
      <c r="I415" s="7">
        <f>SUBTOTAL(9,I401:I414)</f>
        <v>3594590</v>
      </c>
    </row>
    <row r="416" spans="1:9" outlineLevel="2" x14ac:dyDescent="0.25">
      <c r="A416">
        <v>526259.1</v>
      </c>
      <c r="B416">
        <v>66819</v>
      </c>
      <c r="C416" t="s">
        <v>8</v>
      </c>
      <c r="D416" t="s">
        <v>19</v>
      </c>
      <c r="E416" s="3">
        <v>36942</v>
      </c>
      <c r="F416" t="s">
        <v>10</v>
      </c>
      <c r="G416" s="8" t="s">
        <v>18</v>
      </c>
      <c r="H416" s="5">
        <v>-1740</v>
      </c>
      <c r="I416" s="7">
        <v>-540350</v>
      </c>
    </row>
    <row r="417" spans="1:9" outlineLevel="2" x14ac:dyDescent="0.25">
      <c r="A417">
        <v>526263.1</v>
      </c>
      <c r="B417">
        <v>66819</v>
      </c>
      <c r="C417" t="s">
        <v>8</v>
      </c>
      <c r="D417" t="s">
        <v>19</v>
      </c>
      <c r="E417" s="3">
        <v>36942</v>
      </c>
      <c r="F417" t="s">
        <v>10</v>
      </c>
      <c r="G417" s="8" t="s">
        <v>18</v>
      </c>
      <c r="H417" s="5">
        <v>-216</v>
      </c>
      <c r="I417" s="7">
        <v>-65520</v>
      </c>
    </row>
    <row r="418" spans="1:9" outlineLevel="2" x14ac:dyDescent="0.25">
      <c r="A418">
        <v>526267.1</v>
      </c>
      <c r="B418">
        <v>66819</v>
      </c>
      <c r="C418" t="s">
        <v>0</v>
      </c>
      <c r="D418" t="s">
        <v>25</v>
      </c>
      <c r="E418" s="3">
        <v>36942</v>
      </c>
      <c r="F418" t="s">
        <v>2</v>
      </c>
      <c r="G418" s="8" t="s">
        <v>18</v>
      </c>
      <c r="H418" s="5">
        <v>-240</v>
      </c>
      <c r="I418" s="7">
        <v>-68400</v>
      </c>
    </row>
    <row r="419" spans="1:9" outlineLevel="2" x14ac:dyDescent="0.25">
      <c r="A419">
        <v>526269.1</v>
      </c>
      <c r="B419">
        <v>66819</v>
      </c>
      <c r="C419" t="s">
        <v>0</v>
      </c>
      <c r="D419" t="s">
        <v>21</v>
      </c>
      <c r="E419" s="3">
        <v>36942</v>
      </c>
      <c r="F419" t="s">
        <v>5</v>
      </c>
      <c r="G419" s="8" t="s">
        <v>18</v>
      </c>
      <c r="H419" s="5">
        <v>-260</v>
      </c>
      <c r="I419" s="7">
        <v>-56900</v>
      </c>
    </row>
    <row r="420" spans="1:9" outlineLevel="2" x14ac:dyDescent="0.25">
      <c r="A420">
        <v>526489.1</v>
      </c>
      <c r="B420">
        <v>66819</v>
      </c>
      <c r="C420" t="s">
        <v>8</v>
      </c>
      <c r="D420" t="s">
        <v>20</v>
      </c>
      <c r="E420" s="3">
        <v>36942</v>
      </c>
      <c r="F420" t="s">
        <v>10</v>
      </c>
      <c r="G420" s="8" t="s">
        <v>18</v>
      </c>
      <c r="H420" s="5">
        <v>-170</v>
      </c>
      <c r="I420" s="7">
        <v>-57050</v>
      </c>
    </row>
    <row r="421" spans="1:9" outlineLevel="2" x14ac:dyDescent="0.25">
      <c r="A421">
        <v>527252.1</v>
      </c>
      <c r="B421">
        <v>66819</v>
      </c>
      <c r="C421" t="s">
        <v>8</v>
      </c>
      <c r="D421" t="s">
        <v>20</v>
      </c>
      <c r="E421" s="3">
        <v>36942</v>
      </c>
      <c r="F421" t="s">
        <v>10</v>
      </c>
      <c r="G421" s="8" t="s">
        <v>18</v>
      </c>
      <c r="H421" s="5">
        <v>-240</v>
      </c>
      <c r="I421" s="7">
        <v>-83000</v>
      </c>
    </row>
    <row r="422" spans="1:9" outlineLevel="2" x14ac:dyDescent="0.25">
      <c r="A422">
        <v>527253.1</v>
      </c>
      <c r="B422">
        <v>66819</v>
      </c>
      <c r="C422" t="s">
        <v>8</v>
      </c>
      <c r="D422" t="s">
        <v>19</v>
      </c>
      <c r="E422" s="3">
        <v>36942</v>
      </c>
      <c r="F422" t="s">
        <v>10</v>
      </c>
      <c r="G422" s="8" t="s">
        <v>18</v>
      </c>
      <c r="H422" s="5">
        <v>-10022</v>
      </c>
      <c r="I422" s="7">
        <v>-3129090</v>
      </c>
    </row>
    <row r="423" spans="1:9" outlineLevel="2" x14ac:dyDescent="0.25">
      <c r="A423">
        <v>527255.1</v>
      </c>
      <c r="B423">
        <v>66819</v>
      </c>
      <c r="C423" t="s">
        <v>0</v>
      </c>
      <c r="D423" t="s">
        <v>9</v>
      </c>
      <c r="E423" s="3">
        <v>36942</v>
      </c>
      <c r="F423" t="s">
        <v>10</v>
      </c>
      <c r="G423" s="8" t="s">
        <v>18</v>
      </c>
      <c r="H423" s="5">
        <v>-130</v>
      </c>
      <c r="I423" s="7">
        <v>-32500</v>
      </c>
    </row>
    <row r="424" spans="1:9" outlineLevel="2" x14ac:dyDescent="0.25">
      <c r="A424">
        <v>527266.1</v>
      </c>
      <c r="B424">
        <v>66819</v>
      </c>
      <c r="C424" t="s">
        <v>0</v>
      </c>
      <c r="D424" t="s">
        <v>40</v>
      </c>
      <c r="E424" s="3">
        <v>36942</v>
      </c>
      <c r="F424" t="s">
        <v>5</v>
      </c>
      <c r="G424" s="8" t="s">
        <v>18</v>
      </c>
      <c r="H424" s="5">
        <v>-80</v>
      </c>
      <c r="I424" s="7">
        <v>-18400</v>
      </c>
    </row>
    <row r="425" spans="1:9" outlineLevel="1" x14ac:dyDescent="0.25">
      <c r="G425" s="1" t="s">
        <v>61</v>
      </c>
      <c r="H425" s="5">
        <f>SUBTOTAL(9,H416:H424)</f>
        <v>-13098</v>
      </c>
      <c r="I425" s="7">
        <f>SUBTOTAL(9,I416:I424)</f>
        <v>-4051210</v>
      </c>
    </row>
    <row r="426" spans="1:9" outlineLevel="2" x14ac:dyDescent="0.25">
      <c r="A426">
        <v>527359.1</v>
      </c>
      <c r="B426">
        <v>66819</v>
      </c>
      <c r="C426" t="s">
        <v>0</v>
      </c>
      <c r="D426" t="s">
        <v>1</v>
      </c>
      <c r="E426" s="3">
        <v>36943</v>
      </c>
      <c r="F426" t="s">
        <v>2</v>
      </c>
      <c r="G426" s="8" t="s">
        <v>3</v>
      </c>
      <c r="H426" s="5">
        <v>230</v>
      </c>
      <c r="I426" s="7">
        <v>45224.701660156199</v>
      </c>
    </row>
    <row r="427" spans="1:9" outlineLevel="2" x14ac:dyDescent="0.25">
      <c r="A427">
        <v>527365.1</v>
      </c>
      <c r="B427">
        <v>66819</v>
      </c>
      <c r="C427" t="s">
        <v>0</v>
      </c>
      <c r="D427" t="s">
        <v>4</v>
      </c>
      <c r="E427" s="3">
        <v>36943</v>
      </c>
      <c r="F427" t="s">
        <v>5</v>
      </c>
      <c r="G427" s="8" t="s">
        <v>3</v>
      </c>
      <c r="H427" s="5">
        <v>710</v>
      </c>
      <c r="I427" s="7">
        <v>133690</v>
      </c>
    </row>
    <row r="428" spans="1:9" outlineLevel="2" x14ac:dyDescent="0.25">
      <c r="A428">
        <v>527663.1</v>
      </c>
      <c r="B428">
        <v>66819</v>
      </c>
      <c r="C428" t="s">
        <v>8</v>
      </c>
      <c r="D428" t="s">
        <v>6</v>
      </c>
      <c r="E428" s="3">
        <v>36943</v>
      </c>
      <c r="F428" t="s">
        <v>10</v>
      </c>
      <c r="G428" s="8" t="s">
        <v>3</v>
      </c>
      <c r="H428" s="5">
        <v>1310</v>
      </c>
      <c r="I428" s="7">
        <v>336900</v>
      </c>
    </row>
    <row r="429" spans="1:9" outlineLevel="2" x14ac:dyDescent="0.25">
      <c r="A429">
        <v>527665.1</v>
      </c>
      <c r="B429">
        <v>66819</v>
      </c>
      <c r="C429" t="s">
        <v>0</v>
      </c>
      <c r="D429" t="s">
        <v>4</v>
      </c>
      <c r="E429" s="3">
        <v>36943</v>
      </c>
      <c r="F429" t="s">
        <v>5</v>
      </c>
      <c r="G429" s="8" t="s">
        <v>3</v>
      </c>
      <c r="H429" s="5">
        <v>430</v>
      </c>
      <c r="I429" s="7">
        <v>97500</v>
      </c>
    </row>
    <row r="430" spans="1:9" outlineLevel="2" x14ac:dyDescent="0.25">
      <c r="A430">
        <v>528134.1</v>
      </c>
      <c r="B430">
        <v>66819</v>
      </c>
      <c r="C430" t="s">
        <v>8</v>
      </c>
      <c r="D430" t="s">
        <v>34</v>
      </c>
      <c r="E430" s="3">
        <v>36943</v>
      </c>
      <c r="F430" t="s">
        <v>10</v>
      </c>
      <c r="G430" s="8" t="s">
        <v>3</v>
      </c>
      <c r="H430" s="5">
        <v>200</v>
      </c>
      <c r="I430" s="7">
        <v>45000</v>
      </c>
    </row>
    <row r="431" spans="1:9" outlineLevel="2" x14ac:dyDescent="0.25">
      <c r="A431">
        <v>528149.1</v>
      </c>
      <c r="B431">
        <v>66819</v>
      </c>
      <c r="C431" t="s">
        <v>0</v>
      </c>
      <c r="D431" t="s">
        <v>4</v>
      </c>
      <c r="E431" s="3">
        <v>36943</v>
      </c>
      <c r="F431" t="s">
        <v>5</v>
      </c>
      <c r="G431" s="8" t="s">
        <v>3</v>
      </c>
      <c r="H431" s="5">
        <v>230</v>
      </c>
      <c r="I431" s="7">
        <v>45770</v>
      </c>
    </row>
    <row r="432" spans="1:9" outlineLevel="2" x14ac:dyDescent="0.25">
      <c r="A432">
        <v>528531.1</v>
      </c>
      <c r="B432">
        <v>66819</v>
      </c>
      <c r="C432" t="s">
        <v>8</v>
      </c>
      <c r="D432" t="s">
        <v>6</v>
      </c>
      <c r="E432" s="3">
        <v>36943</v>
      </c>
      <c r="F432" t="s">
        <v>10</v>
      </c>
      <c r="G432" s="8" t="s">
        <v>3</v>
      </c>
      <c r="H432" s="5">
        <v>750</v>
      </c>
      <c r="I432" s="7">
        <v>187500</v>
      </c>
    </row>
    <row r="433" spans="1:9" outlineLevel="2" x14ac:dyDescent="0.25">
      <c r="A433">
        <v>528566.1</v>
      </c>
      <c r="B433">
        <v>66819</v>
      </c>
      <c r="C433" t="s">
        <v>0</v>
      </c>
      <c r="D433" t="s">
        <v>4</v>
      </c>
      <c r="E433" s="3">
        <v>36943</v>
      </c>
      <c r="F433" t="s">
        <v>5</v>
      </c>
      <c r="G433" s="8" t="s">
        <v>3</v>
      </c>
      <c r="H433" s="5">
        <v>90</v>
      </c>
      <c r="I433" s="7">
        <v>11610</v>
      </c>
    </row>
    <row r="434" spans="1:9" outlineLevel="2" x14ac:dyDescent="0.25">
      <c r="A434">
        <v>528574.1</v>
      </c>
      <c r="B434">
        <v>66819</v>
      </c>
      <c r="C434" t="s">
        <v>8</v>
      </c>
      <c r="D434" t="s">
        <v>9</v>
      </c>
      <c r="E434" s="3">
        <v>36943</v>
      </c>
      <c r="F434" t="s">
        <v>10</v>
      </c>
      <c r="G434" s="8" t="s">
        <v>3</v>
      </c>
      <c r="H434" s="5">
        <v>200</v>
      </c>
      <c r="I434" s="7">
        <v>38000</v>
      </c>
    </row>
    <row r="435" spans="1:9" outlineLevel="2" x14ac:dyDescent="0.25">
      <c r="A435">
        <v>552578.1</v>
      </c>
      <c r="B435">
        <v>66819</v>
      </c>
      <c r="C435" t="s">
        <v>0</v>
      </c>
      <c r="D435" t="s">
        <v>4</v>
      </c>
      <c r="E435" s="3">
        <v>36943</v>
      </c>
      <c r="F435" t="s">
        <v>5</v>
      </c>
      <c r="G435" s="8" t="s">
        <v>3</v>
      </c>
      <c r="H435" s="5">
        <v>120</v>
      </c>
      <c r="I435" s="7">
        <v>26380</v>
      </c>
    </row>
    <row r="436" spans="1:9" outlineLevel="1" x14ac:dyDescent="0.25">
      <c r="G436" s="1" t="s">
        <v>60</v>
      </c>
      <c r="H436" s="5">
        <f>SUBTOTAL(9,H426:H435)</f>
        <v>4270</v>
      </c>
      <c r="I436" s="7">
        <f>SUBTOTAL(9,I426:I435)</f>
        <v>967574.70166015625</v>
      </c>
    </row>
    <row r="437" spans="1:9" outlineLevel="2" x14ac:dyDescent="0.25">
      <c r="A437">
        <v>527360.1</v>
      </c>
      <c r="B437">
        <v>66819</v>
      </c>
      <c r="C437" t="s">
        <v>0</v>
      </c>
      <c r="D437" t="s">
        <v>25</v>
      </c>
      <c r="E437" s="3">
        <v>36943</v>
      </c>
      <c r="F437" t="s">
        <v>2</v>
      </c>
      <c r="G437" s="8" t="s">
        <v>18</v>
      </c>
      <c r="H437" s="5">
        <v>-60</v>
      </c>
      <c r="I437" s="7">
        <v>-12600</v>
      </c>
    </row>
    <row r="438" spans="1:9" outlineLevel="2" x14ac:dyDescent="0.25">
      <c r="A438">
        <v>527367.1</v>
      </c>
      <c r="B438">
        <v>66819</v>
      </c>
      <c r="C438" t="s">
        <v>0</v>
      </c>
      <c r="D438" t="s">
        <v>21</v>
      </c>
      <c r="E438" s="3">
        <v>36943</v>
      </c>
      <c r="F438" t="s">
        <v>5</v>
      </c>
      <c r="G438" s="8" t="s">
        <v>18</v>
      </c>
      <c r="H438" s="5">
        <v>-710</v>
      </c>
      <c r="I438" s="7">
        <v>-134400</v>
      </c>
    </row>
    <row r="439" spans="1:9" outlineLevel="2" x14ac:dyDescent="0.25">
      <c r="A439">
        <v>527664.1</v>
      </c>
      <c r="B439">
        <v>66819</v>
      </c>
      <c r="C439" t="s">
        <v>8</v>
      </c>
      <c r="D439" t="s">
        <v>19</v>
      </c>
      <c r="E439" s="3">
        <v>36943</v>
      </c>
      <c r="F439" t="s">
        <v>10</v>
      </c>
      <c r="G439" s="8" t="s">
        <v>18</v>
      </c>
      <c r="H439" s="5">
        <v>-1310</v>
      </c>
      <c r="I439" s="7">
        <v>-377300</v>
      </c>
    </row>
    <row r="440" spans="1:9" outlineLevel="2" x14ac:dyDescent="0.25">
      <c r="A440">
        <v>527682.1</v>
      </c>
      <c r="B440">
        <v>66819</v>
      </c>
      <c r="C440" t="s">
        <v>8</v>
      </c>
      <c r="D440" t="s">
        <v>19</v>
      </c>
      <c r="E440" s="3">
        <v>36943</v>
      </c>
      <c r="F440" t="s">
        <v>10</v>
      </c>
      <c r="G440" s="8" t="s">
        <v>18</v>
      </c>
      <c r="H440" s="5">
        <v>-430</v>
      </c>
      <c r="I440" s="7">
        <v>-117500</v>
      </c>
    </row>
    <row r="441" spans="1:9" outlineLevel="2" x14ac:dyDescent="0.25">
      <c r="A441">
        <v>528141.1</v>
      </c>
      <c r="B441">
        <v>66819</v>
      </c>
      <c r="C441" t="s">
        <v>8</v>
      </c>
      <c r="D441" t="s">
        <v>19</v>
      </c>
      <c r="E441" s="3">
        <v>36943</v>
      </c>
      <c r="F441" t="s">
        <v>10</v>
      </c>
      <c r="G441" s="8" t="s">
        <v>18</v>
      </c>
      <c r="H441" s="5">
        <v>-200</v>
      </c>
      <c r="I441" s="7">
        <v>-52000</v>
      </c>
    </row>
    <row r="442" spans="1:9" outlineLevel="2" x14ac:dyDescent="0.25">
      <c r="A442">
        <v>528150.1</v>
      </c>
      <c r="B442">
        <v>66819</v>
      </c>
      <c r="C442" t="s">
        <v>0</v>
      </c>
      <c r="D442" t="s">
        <v>9</v>
      </c>
      <c r="E442" s="3">
        <v>36943</v>
      </c>
      <c r="F442" t="s">
        <v>5</v>
      </c>
      <c r="G442" s="8" t="s">
        <v>18</v>
      </c>
      <c r="H442" s="5">
        <v>-230</v>
      </c>
      <c r="I442" s="7">
        <v>-46000</v>
      </c>
    </row>
    <row r="443" spans="1:9" outlineLevel="2" x14ac:dyDescent="0.25">
      <c r="A443">
        <v>528254.1</v>
      </c>
      <c r="B443">
        <v>66819</v>
      </c>
      <c r="C443" t="s">
        <v>0</v>
      </c>
      <c r="D443" t="s">
        <v>9</v>
      </c>
      <c r="E443" s="3">
        <v>36943</v>
      </c>
      <c r="F443" t="s">
        <v>28</v>
      </c>
      <c r="G443" s="8" t="s">
        <v>18</v>
      </c>
      <c r="H443" s="5">
        <v>-170</v>
      </c>
      <c r="I443" s="7">
        <v>-34000</v>
      </c>
    </row>
    <row r="444" spans="1:9" outlineLevel="2" x14ac:dyDescent="0.25">
      <c r="A444">
        <v>528532.1</v>
      </c>
      <c r="B444">
        <v>66819</v>
      </c>
      <c r="C444" t="s">
        <v>8</v>
      </c>
      <c r="D444" t="s">
        <v>15</v>
      </c>
      <c r="E444" s="3">
        <v>36943</v>
      </c>
      <c r="F444" t="s">
        <v>10</v>
      </c>
      <c r="G444" s="8" t="s">
        <v>18</v>
      </c>
      <c r="H444" s="5">
        <v>-750</v>
      </c>
      <c r="I444" s="7">
        <v>-206250</v>
      </c>
    </row>
    <row r="445" spans="1:9" outlineLevel="2" x14ac:dyDescent="0.25">
      <c r="A445">
        <v>528567.1</v>
      </c>
      <c r="B445">
        <v>66819</v>
      </c>
      <c r="C445" t="s">
        <v>0</v>
      </c>
      <c r="D445" t="s">
        <v>14</v>
      </c>
      <c r="E445" s="3">
        <v>36943</v>
      </c>
      <c r="F445" t="s">
        <v>5</v>
      </c>
      <c r="G445" s="8" t="s">
        <v>18</v>
      </c>
      <c r="H445" s="5">
        <v>-90</v>
      </c>
      <c r="I445" s="7">
        <v>-11700</v>
      </c>
    </row>
    <row r="446" spans="1:9" outlineLevel="2" x14ac:dyDescent="0.25">
      <c r="A446">
        <v>528575.1</v>
      </c>
      <c r="B446">
        <v>66819</v>
      </c>
      <c r="C446" t="s">
        <v>8</v>
      </c>
      <c r="D446" t="s">
        <v>20</v>
      </c>
      <c r="E446" s="3">
        <v>36943</v>
      </c>
      <c r="F446" t="s">
        <v>10</v>
      </c>
      <c r="G446" s="8" t="s">
        <v>18</v>
      </c>
      <c r="H446" s="5">
        <v>-200</v>
      </c>
      <c r="I446" s="7">
        <v>-49000</v>
      </c>
    </row>
    <row r="447" spans="1:9" outlineLevel="2" x14ac:dyDescent="0.25">
      <c r="A447">
        <v>552581.1</v>
      </c>
      <c r="B447">
        <v>66819</v>
      </c>
      <c r="C447" t="s">
        <v>0</v>
      </c>
      <c r="D447" t="s">
        <v>21</v>
      </c>
      <c r="E447" s="3">
        <v>36943</v>
      </c>
      <c r="F447" t="s">
        <v>5</v>
      </c>
      <c r="G447" s="8" t="s">
        <v>18</v>
      </c>
      <c r="H447" s="5">
        <v>-120</v>
      </c>
      <c r="I447" s="7">
        <v>-26500</v>
      </c>
    </row>
    <row r="448" spans="1:9" outlineLevel="1" x14ac:dyDescent="0.25">
      <c r="G448" s="1" t="s">
        <v>61</v>
      </c>
      <c r="H448" s="5">
        <f>SUBTOTAL(9,H437:H447)</f>
        <v>-4270</v>
      </c>
      <c r="I448" s="7">
        <f>SUBTOTAL(9,I437:I447)</f>
        <v>-1067250</v>
      </c>
    </row>
    <row r="449" spans="1:9" outlineLevel="2" x14ac:dyDescent="0.25">
      <c r="A449">
        <v>528572.1</v>
      </c>
      <c r="B449">
        <v>66819</v>
      </c>
      <c r="C449" t="s">
        <v>0</v>
      </c>
      <c r="D449" t="s">
        <v>1</v>
      </c>
      <c r="E449" s="3">
        <v>36944</v>
      </c>
      <c r="F449" t="s">
        <v>2</v>
      </c>
      <c r="G449" s="8" t="s">
        <v>3</v>
      </c>
      <c r="H449" s="5">
        <v>220</v>
      </c>
      <c r="I449" s="7">
        <v>36300</v>
      </c>
    </row>
    <row r="450" spans="1:9" outlineLevel="2" x14ac:dyDescent="0.25">
      <c r="A450">
        <v>528588.1</v>
      </c>
      <c r="B450">
        <v>66819</v>
      </c>
      <c r="C450" t="s">
        <v>0</v>
      </c>
      <c r="D450" t="s">
        <v>4</v>
      </c>
      <c r="E450" s="3">
        <v>36944</v>
      </c>
      <c r="F450" t="s">
        <v>5</v>
      </c>
      <c r="G450" s="8" t="s">
        <v>3</v>
      </c>
      <c r="H450" s="5">
        <v>1090</v>
      </c>
      <c r="I450" s="7">
        <v>182450</v>
      </c>
    </row>
    <row r="451" spans="1:9" outlineLevel="2" x14ac:dyDescent="0.25">
      <c r="A451">
        <v>528591.1</v>
      </c>
      <c r="B451">
        <v>66819</v>
      </c>
      <c r="C451" t="s">
        <v>8</v>
      </c>
      <c r="D451" t="s">
        <v>9</v>
      </c>
      <c r="E451" s="3">
        <v>36944</v>
      </c>
      <c r="F451" t="s">
        <v>10</v>
      </c>
      <c r="G451" s="8" t="s">
        <v>3</v>
      </c>
      <c r="H451" s="5">
        <v>600</v>
      </c>
      <c r="I451" s="7">
        <v>117000</v>
      </c>
    </row>
    <row r="452" spans="1:9" outlineLevel="2" x14ac:dyDescent="0.25">
      <c r="A452">
        <v>528593.1</v>
      </c>
      <c r="B452">
        <v>66819</v>
      </c>
      <c r="C452" t="s">
        <v>8</v>
      </c>
      <c r="D452" t="s">
        <v>6</v>
      </c>
      <c r="E452" s="3">
        <v>36944</v>
      </c>
      <c r="F452" t="s">
        <v>7</v>
      </c>
      <c r="G452" s="8" t="s">
        <v>3</v>
      </c>
      <c r="H452" s="5">
        <v>50</v>
      </c>
      <c r="I452" s="7">
        <v>9250</v>
      </c>
    </row>
    <row r="453" spans="1:9" outlineLevel="2" x14ac:dyDescent="0.25">
      <c r="A453">
        <v>528593.1</v>
      </c>
      <c r="B453">
        <v>66819</v>
      </c>
      <c r="C453" t="s">
        <v>0</v>
      </c>
      <c r="D453" t="s">
        <v>6</v>
      </c>
      <c r="E453" s="3">
        <v>36944</v>
      </c>
      <c r="F453" t="s">
        <v>7</v>
      </c>
      <c r="G453" s="8" t="s">
        <v>3</v>
      </c>
      <c r="H453" s="5">
        <v>180</v>
      </c>
      <c r="I453" s="7">
        <v>25200</v>
      </c>
    </row>
    <row r="454" spans="1:9" outlineLevel="2" x14ac:dyDescent="0.25">
      <c r="A454">
        <v>528596.1</v>
      </c>
      <c r="B454">
        <v>66819</v>
      </c>
      <c r="C454" t="s">
        <v>0</v>
      </c>
      <c r="D454" t="s">
        <v>4</v>
      </c>
      <c r="E454" s="3">
        <v>36944</v>
      </c>
      <c r="F454" t="s">
        <v>5</v>
      </c>
      <c r="G454" s="8" t="s">
        <v>3</v>
      </c>
      <c r="H454" s="5">
        <v>810</v>
      </c>
      <c r="I454" s="7">
        <v>134922.5</v>
      </c>
    </row>
    <row r="455" spans="1:9" outlineLevel="2" x14ac:dyDescent="0.25">
      <c r="A455">
        <v>529204.1</v>
      </c>
      <c r="B455">
        <v>66819</v>
      </c>
      <c r="C455" t="s">
        <v>8</v>
      </c>
      <c r="D455" t="s">
        <v>11</v>
      </c>
      <c r="E455" s="3">
        <v>36944</v>
      </c>
      <c r="F455" t="s">
        <v>10</v>
      </c>
      <c r="G455" s="8" t="s">
        <v>3</v>
      </c>
      <c r="H455" s="5">
        <v>700</v>
      </c>
      <c r="I455" s="7">
        <v>145000</v>
      </c>
    </row>
    <row r="456" spans="1:9" outlineLevel="2" x14ac:dyDescent="0.25">
      <c r="A456">
        <v>529528.1</v>
      </c>
      <c r="B456">
        <v>66819</v>
      </c>
      <c r="C456" t="s">
        <v>0</v>
      </c>
      <c r="D456" t="s">
        <v>4</v>
      </c>
      <c r="E456" s="3">
        <v>36944</v>
      </c>
      <c r="F456" t="s">
        <v>29</v>
      </c>
      <c r="G456" s="8" t="s">
        <v>3</v>
      </c>
    </row>
    <row r="457" spans="1:9" outlineLevel="2" x14ac:dyDescent="0.25">
      <c r="A457">
        <v>529566.1</v>
      </c>
      <c r="B457">
        <v>66819</v>
      </c>
      <c r="C457" t="s">
        <v>0</v>
      </c>
      <c r="D457" t="s">
        <v>4</v>
      </c>
      <c r="E457" s="3">
        <v>36944</v>
      </c>
      <c r="F457" t="s">
        <v>5</v>
      </c>
      <c r="G457" s="8" t="s">
        <v>3</v>
      </c>
      <c r="H457" s="5">
        <v>120</v>
      </c>
      <c r="I457" s="7">
        <v>21450</v>
      </c>
    </row>
    <row r="458" spans="1:9" outlineLevel="2" x14ac:dyDescent="0.25">
      <c r="A458">
        <v>529573.1</v>
      </c>
      <c r="B458">
        <v>66819</v>
      </c>
      <c r="C458" t="s">
        <v>8</v>
      </c>
      <c r="D458" t="s">
        <v>12</v>
      </c>
      <c r="E458" s="3">
        <v>36944</v>
      </c>
      <c r="F458" t="s">
        <v>10</v>
      </c>
      <c r="G458" s="8" t="s">
        <v>3</v>
      </c>
      <c r="H458" s="5">
        <v>250</v>
      </c>
      <c r="I458" s="7">
        <v>43750</v>
      </c>
    </row>
    <row r="459" spans="1:9" outlineLevel="2" x14ac:dyDescent="0.25">
      <c r="A459">
        <v>529578.1</v>
      </c>
      <c r="B459">
        <v>66819</v>
      </c>
      <c r="C459" t="s">
        <v>0</v>
      </c>
      <c r="D459" t="s">
        <v>4</v>
      </c>
      <c r="E459" s="3">
        <v>36944</v>
      </c>
      <c r="F459" t="s">
        <v>29</v>
      </c>
      <c r="G459" s="8" t="s">
        <v>3</v>
      </c>
    </row>
    <row r="460" spans="1:9" outlineLevel="1" x14ac:dyDescent="0.25">
      <c r="G460" s="1" t="s">
        <v>60</v>
      </c>
      <c r="H460" s="5">
        <f>SUBTOTAL(9,H449:H459)</f>
        <v>4020</v>
      </c>
      <c r="I460" s="7">
        <f>SUBTOTAL(9,I449:I459)</f>
        <v>715322.5</v>
      </c>
    </row>
    <row r="461" spans="1:9" outlineLevel="2" x14ac:dyDescent="0.25">
      <c r="A461">
        <v>528573.1</v>
      </c>
      <c r="B461">
        <v>66819</v>
      </c>
      <c r="C461" t="s">
        <v>0</v>
      </c>
      <c r="D461" t="s">
        <v>25</v>
      </c>
      <c r="E461" s="3">
        <v>36944</v>
      </c>
      <c r="F461" t="s">
        <v>2</v>
      </c>
      <c r="G461" s="8" t="s">
        <v>18</v>
      </c>
      <c r="H461" s="5">
        <v>-220</v>
      </c>
      <c r="I461" s="7">
        <v>-36300</v>
      </c>
    </row>
    <row r="462" spans="1:9" outlineLevel="2" x14ac:dyDescent="0.25">
      <c r="A462">
        <v>528590.1</v>
      </c>
      <c r="B462">
        <v>66819</v>
      </c>
      <c r="C462" t="s">
        <v>8</v>
      </c>
      <c r="D462" t="s">
        <v>19</v>
      </c>
      <c r="E462" s="3">
        <v>36944</v>
      </c>
      <c r="F462" t="s">
        <v>10</v>
      </c>
      <c r="G462" s="8" t="s">
        <v>18</v>
      </c>
      <c r="H462" s="5">
        <v>-950</v>
      </c>
      <c r="I462" s="7">
        <v>-188550</v>
      </c>
    </row>
    <row r="463" spans="1:9" outlineLevel="2" x14ac:dyDescent="0.25">
      <c r="A463">
        <v>528592.1</v>
      </c>
      <c r="B463">
        <v>66819</v>
      </c>
      <c r="C463" t="s">
        <v>8</v>
      </c>
      <c r="D463" t="s">
        <v>20</v>
      </c>
      <c r="E463" s="3">
        <v>36944</v>
      </c>
      <c r="F463" t="s">
        <v>10</v>
      </c>
      <c r="G463" s="8" t="s">
        <v>18</v>
      </c>
      <c r="H463" s="5">
        <v>-600</v>
      </c>
      <c r="I463" s="7">
        <v>-135000</v>
      </c>
    </row>
    <row r="464" spans="1:9" outlineLevel="2" x14ac:dyDescent="0.25">
      <c r="A464">
        <v>528595.1</v>
      </c>
      <c r="B464">
        <v>66819</v>
      </c>
      <c r="C464" t="s">
        <v>8</v>
      </c>
      <c r="D464" t="s">
        <v>19</v>
      </c>
      <c r="E464" s="3">
        <v>36944</v>
      </c>
      <c r="F464" t="s">
        <v>10</v>
      </c>
      <c r="G464" s="8" t="s">
        <v>18</v>
      </c>
      <c r="H464" s="5">
        <v>-480</v>
      </c>
      <c r="I464" s="7">
        <v>-87400</v>
      </c>
    </row>
    <row r="465" spans="1:9" outlineLevel="2" x14ac:dyDescent="0.25">
      <c r="A465">
        <v>528597.1</v>
      </c>
      <c r="B465">
        <v>66819</v>
      </c>
      <c r="C465" t="s">
        <v>0</v>
      </c>
      <c r="D465" t="s">
        <v>34</v>
      </c>
      <c r="E465" s="3">
        <v>36944</v>
      </c>
      <c r="F465" t="s">
        <v>5</v>
      </c>
      <c r="G465" s="8" t="s">
        <v>18</v>
      </c>
      <c r="H465" s="5">
        <v>-80</v>
      </c>
      <c r="I465" s="7">
        <v>-11400</v>
      </c>
    </row>
    <row r="466" spans="1:9" outlineLevel="2" x14ac:dyDescent="0.25">
      <c r="A466">
        <v>528607.1</v>
      </c>
      <c r="B466">
        <v>66819</v>
      </c>
      <c r="C466" t="s">
        <v>0</v>
      </c>
      <c r="D466" t="s">
        <v>21</v>
      </c>
      <c r="E466" s="3">
        <v>36944</v>
      </c>
      <c r="F466" t="s">
        <v>5</v>
      </c>
      <c r="G466" s="8" t="s">
        <v>18</v>
      </c>
      <c r="H466" s="5">
        <v>-730</v>
      </c>
      <c r="I466" s="7">
        <v>-124450</v>
      </c>
    </row>
    <row r="467" spans="1:9" outlineLevel="2" x14ac:dyDescent="0.25">
      <c r="A467">
        <v>528704.1</v>
      </c>
      <c r="B467">
        <v>66819</v>
      </c>
      <c r="C467" t="s">
        <v>0</v>
      </c>
      <c r="D467" t="s">
        <v>21</v>
      </c>
      <c r="E467" s="3">
        <v>36944</v>
      </c>
      <c r="F467" t="s">
        <v>5</v>
      </c>
      <c r="G467" s="8" t="s">
        <v>18</v>
      </c>
      <c r="H467" s="5">
        <v>0</v>
      </c>
      <c r="I467" s="7">
        <v>0</v>
      </c>
    </row>
    <row r="468" spans="1:9" outlineLevel="2" x14ac:dyDescent="0.25">
      <c r="A468">
        <v>529205.1</v>
      </c>
      <c r="B468">
        <v>66819</v>
      </c>
      <c r="C468" t="s">
        <v>8</v>
      </c>
      <c r="D468" t="s">
        <v>19</v>
      </c>
      <c r="E468" s="3">
        <v>36944</v>
      </c>
      <c r="F468" t="s">
        <v>10</v>
      </c>
      <c r="G468" s="8" t="s">
        <v>18</v>
      </c>
      <c r="H468" s="5">
        <v>-700</v>
      </c>
      <c r="I468" s="7">
        <v>-152000</v>
      </c>
    </row>
    <row r="469" spans="1:9" outlineLevel="2" x14ac:dyDescent="0.25">
      <c r="A469">
        <v>529529.1</v>
      </c>
      <c r="B469">
        <v>66819</v>
      </c>
      <c r="C469" t="s">
        <v>0</v>
      </c>
      <c r="D469" t="s">
        <v>38</v>
      </c>
      <c r="E469" s="3">
        <v>36944</v>
      </c>
      <c r="F469" t="s">
        <v>29</v>
      </c>
      <c r="G469" s="8" t="s">
        <v>18</v>
      </c>
    </row>
    <row r="470" spans="1:9" outlineLevel="2" x14ac:dyDescent="0.25">
      <c r="A470">
        <v>529567.1</v>
      </c>
      <c r="B470">
        <v>66819</v>
      </c>
      <c r="C470" t="s">
        <v>0</v>
      </c>
      <c r="D470" t="s">
        <v>47</v>
      </c>
      <c r="E470" s="3">
        <v>36944</v>
      </c>
      <c r="F470" t="s">
        <v>5</v>
      </c>
      <c r="G470" s="8" t="s">
        <v>18</v>
      </c>
      <c r="H470" s="5">
        <v>-120</v>
      </c>
      <c r="I470" s="7">
        <v>-21600</v>
      </c>
    </row>
    <row r="471" spans="1:9" outlineLevel="2" x14ac:dyDescent="0.25">
      <c r="A471">
        <v>529571.1</v>
      </c>
      <c r="B471">
        <v>66819</v>
      </c>
      <c r="C471" t="s">
        <v>8</v>
      </c>
      <c r="D471" t="s">
        <v>19</v>
      </c>
      <c r="E471" s="3">
        <v>36944</v>
      </c>
      <c r="F471" t="s">
        <v>10</v>
      </c>
      <c r="G471" s="8" t="s">
        <v>18</v>
      </c>
      <c r="H471" s="5">
        <v>-440</v>
      </c>
      <c r="I471" s="7">
        <v>-88900</v>
      </c>
    </row>
    <row r="472" spans="1:9" outlineLevel="2" x14ac:dyDescent="0.25">
      <c r="A472">
        <v>529579.1</v>
      </c>
      <c r="B472">
        <v>66819</v>
      </c>
      <c r="C472" t="s">
        <v>0</v>
      </c>
      <c r="D472" t="s">
        <v>30</v>
      </c>
      <c r="E472" s="3">
        <v>36944</v>
      </c>
      <c r="F472" t="s">
        <v>29</v>
      </c>
      <c r="G472" s="8" t="s">
        <v>18</v>
      </c>
    </row>
    <row r="473" spans="1:9" outlineLevel="1" x14ac:dyDescent="0.25">
      <c r="G473" s="1" t="s">
        <v>61</v>
      </c>
      <c r="H473" s="5">
        <f>SUBTOTAL(9,H461:H472)</f>
        <v>-4320</v>
      </c>
      <c r="I473" s="7">
        <f>SUBTOTAL(9,I461:I472)</f>
        <v>-845600</v>
      </c>
    </row>
    <row r="474" spans="1:9" outlineLevel="2" x14ac:dyDescent="0.25">
      <c r="A474">
        <v>529582.1</v>
      </c>
      <c r="B474">
        <v>66819</v>
      </c>
      <c r="C474" t="s">
        <v>0</v>
      </c>
      <c r="D474" t="s">
        <v>4</v>
      </c>
      <c r="E474" s="3">
        <v>36945</v>
      </c>
      <c r="F474" t="s">
        <v>5</v>
      </c>
      <c r="G474" s="8" t="s">
        <v>3</v>
      </c>
      <c r="H474" s="5">
        <v>1220</v>
      </c>
      <c r="I474" s="7">
        <v>270850</v>
      </c>
    </row>
    <row r="475" spans="1:9" outlineLevel="2" x14ac:dyDescent="0.25">
      <c r="A475">
        <v>529622.1</v>
      </c>
      <c r="B475">
        <v>66819</v>
      </c>
      <c r="C475" t="s">
        <v>0</v>
      </c>
      <c r="D475" t="s">
        <v>1</v>
      </c>
      <c r="E475" s="3">
        <v>36945</v>
      </c>
      <c r="F475" t="s">
        <v>2</v>
      </c>
      <c r="G475" s="8" t="s">
        <v>3</v>
      </c>
      <c r="H475" s="5">
        <v>282</v>
      </c>
      <c r="I475" s="7">
        <v>47068.621826171802</v>
      </c>
    </row>
    <row r="476" spans="1:9" outlineLevel="2" x14ac:dyDescent="0.25">
      <c r="A476">
        <v>530642.1</v>
      </c>
      <c r="B476">
        <v>66819</v>
      </c>
      <c r="C476" t="s">
        <v>8</v>
      </c>
      <c r="D476" t="s">
        <v>12</v>
      </c>
      <c r="E476" s="3">
        <v>36945</v>
      </c>
      <c r="F476" t="s">
        <v>10</v>
      </c>
      <c r="G476" s="8" t="s">
        <v>3</v>
      </c>
      <c r="H476" s="5">
        <v>210</v>
      </c>
      <c r="I476" s="7">
        <v>63750</v>
      </c>
    </row>
    <row r="477" spans="1:9" outlineLevel="2" x14ac:dyDescent="0.25">
      <c r="A477">
        <v>530643.1</v>
      </c>
      <c r="B477">
        <v>66819</v>
      </c>
      <c r="C477" t="s">
        <v>8</v>
      </c>
      <c r="D477" t="s">
        <v>40</v>
      </c>
      <c r="E477" s="3">
        <v>36945</v>
      </c>
      <c r="F477" t="s">
        <v>10</v>
      </c>
      <c r="G477" s="8" t="s">
        <v>3</v>
      </c>
      <c r="H477" s="5">
        <v>120</v>
      </c>
      <c r="I477" s="7">
        <v>35400</v>
      </c>
    </row>
    <row r="478" spans="1:9" outlineLevel="2" x14ac:dyDescent="0.25">
      <c r="A478">
        <v>530643.1</v>
      </c>
      <c r="B478">
        <v>66819</v>
      </c>
      <c r="C478" t="s">
        <v>0</v>
      </c>
      <c r="D478" t="s">
        <v>40</v>
      </c>
      <c r="E478" s="3">
        <v>36945</v>
      </c>
      <c r="F478" t="s">
        <v>82</v>
      </c>
      <c r="G478" s="8" t="s">
        <v>3</v>
      </c>
      <c r="H478" s="5">
        <v>24</v>
      </c>
      <c r="I478" s="7">
        <v>7080</v>
      </c>
    </row>
    <row r="479" spans="1:9" outlineLevel="2" x14ac:dyDescent="0.25">
      <c r="A479">
        <v>530644.1</v>
      </c>
      <c r="B479">
        <v>66819</v>
      </c>
      <c r="C479" t="s">
        <v>8</v>
      </c>
      <c r="D479" t="s">
        <v>6</v>
      </c>
      <c r="E479" s="3">
        <v>36945</v>
      </c>
      <c r="F479" t="s">
        <v>10</v>
      </c>
      <c r="G479" s="8" t="s">
        <v>3</v>
      </c>
      <c r="H479" s="5">
        <v>30</v>
      </c>
      <c r="I479" s="7">
        <v>9000</v>
      </c>
    </row>
    <row r="480" spans="1:9" outlineLevel="2" x14ac:dyDescent="0.25">
      <c r="A480">
        <v>530644.1</v>
      </c>
      <c r="B480">
        <v>66819</v>
      </c>
      <c r="C480" t="s">
        <v>0</v>
      </c>
      <c r="D480" t="s">
        <v>6</v>
      </c>
      <c r="E480" s="3">
        <v>36945</v>
      </c>
      <c r="F480" t="s">
        <v>7</v>
      </c>
      <c r="G480" s="8" t="s">
        <v>3</v>
      </c>
      <c r="H480" s="5">
        <v>66</v>
      </c>
      <c r="I480" s="7">
        <v>17270.021484375</v>
      </c>
    </row>
    <row r="481" spans="1:9" outlineLevel="2" x14ac:dyDescent="0.25">
      <c r="A481">
        <v>530644.1</v>
      </c>
      <c r="B481">
        <v>66819</v>
      </c>
      <c r="C481" t="s">
        <v>0</v>
      </c>
      <c r="D481" t="s">
        <v>6</v>
      </c>
      <c r="E481" s="3">
        <v>36945</v>
      </c>
      <c r="F481" t="s">
        <v>91</v>
      </c>
      <c r="G481" s="8" t="s">
        <v>3</v>
      </c>
      <c r="H481" s="5">
        <v>30</v>
      </c>
      <c r="I481" s="7">
        <v>9000</v>
      </c>
    </row>
    <row r="482" spans="1:9" outlineLevel="2" x14ac:dyDescent="0.25">
      <c r="A482">
        <v>530645.1</v>
      </c>
      <c r="B482">
        <v>66819</v>
      </c>
      <c r="C482" t="s">
        <v>0</v>
      </c>
      <c r="D482" t="s">
        <v>14</v>
      </c>
      <c r="E482" s="3">
        <v>36945</v>
      </c>
      <c r="F482" t="s">
        <v>35</v>
      </c>
      <c r="G482" s="8" t="s">
        <v>3</v>
      </c>
      <c r="H482" s="5">
        <v>50</v>
      </c>
      <c r="I482" s="7">
        <v>15250</v>
      </c>
    </row>
    <row r="483" spans="1:9" outlineLevel="2" x14ac:dyDescent="0.25">
      <c r="A483">
        <v>530647.1</v>
      </c>
      <c r="B483">
        <v>66819</v>
      </c>
      <c r="C483" t="s">
        <v>8</v>
      </c>
      <c r="D483" t="s">
        <v>11</v>
      </c>
      <c r="E483" s="3">
        <v>36945</v>
      </c>
      <c r="F483" t="s">
        <v>10</v>
      </c>
      <c r="G483" s="8" t="s">
        <v>3</v>
      </c>
      <c r="H483" s="5">
        <v>1330</v>
      </c>
      <c r="I483" s="7">
        <v>393800</v>
      </c>
    </row>
    <row r="484" spans="1:9" outlineLevel="2" x14ac:dyDescent="0.25">
      <c r="A484">
        <v>530651.1</v>
      </c>
      <c r="B484">
        <v>66819</v>
      </c>
      <c r="C484" t="s">
        <v>0</v>
      </c>
      <c r="D484" t="s">
        <v>4</v>
      </c>
      <c r="E484" s="3">
        <v>36945</v>
      </c>
      <c r="F484" t="s">
        <v>5</v>
      </c>
      <c r="G484" s="8" t="s">
        <v>3</v>
      </c>
      <c r="H484" s="5">
        <v>340</v>
      </c>
      <c r="I484" s="7">
        <v>81010</v>
      </c>
    </row>
    <row r="485" spans="1:9" outlineLevel="2" x14ac:dyDescent="0.25">
      <c r="A485">
        <v>530661.1</v>
      </c>
      <c r="B485">
        <v>66819</v>
      </c>
      <c r="C485" t="s">
        <v>0</v>
      </c>
      <c r="D485" t="s">
        <v>4</v>
      </c>
      <c r="E485" s="3">
        <v>36945</v>
      </c>
      <c r="F485" t="s">
        <v>5</v>
      </c>
      <c r="G485" s="8" t="s">
        <v>3</v>
      </c>
      <c r="H485" s="5">
        <v>350</v>
      </c>
      <c r="I485" s="7">
        <v>81050</v>
      </c>
    </row>
    <row r="486" spans="1:9" outlineLevel="2" x14ac:dyDescent="0.25">
      <c r="A486">
        <v>530667.1</v>
      </c>
      <c r="B486">
        <v>66819</v>
      </c>
      <c r="C486" t="s">
        <v>0</v>
      </c>
      <c r="D486" t="s">
        <v>24</v>
      </c>
      <c r="E486" s="3">
        <v>36945</v>
      </c>
      <c r="F486" t="s">
        <v>5</v>
      </c>
      <c r="G486" s="8" t="s">
        <v>3</v>
      </c>
      <c r="H486" s="5">
        <v>200</v>
      </c>
      <c r="I486" s="7">
        <v>52000</v>
      </c>
    </row>
    <row r="487" spans="1:9" outlineLevel="1" x14ac:dyDescent="0.25">
      <c r="G487" s="1" t="s">
        <v>60</v>
      </c>
      <c r="H487" s="5">
        <f>SUBTOTAL(9,H474:H486)</f>
        <v>4252</v>
      </c>
      <c r="I487" s="7">
        <f>SUBTOTAL(9,I474:I486)</f>
        <v>1082528.6433105469</v>
      </c>
    </row>
    <row r="488" spans="1:9" outlineLevel="2" x14ac:dyDescent="0.25">
      <c r="A488">
        <v>529584.1</v>
      </c>
      <c r="B488">
        <v>66819</v>
      </c>
      <c r="C488" t="s">
        <v>8</v>
      </c>
      <c r="D488" t="s">
        <v>19</v>
      </c>
      <c r="E488" s="3">
        <v>36945</v>
      </c>
      <c r="F488" t="s">
        <v>10</v>
      </c>
      <c r="G488" s="8" t="s">
        <v>18</v>
      </c>
      <c r="H488" s="5">
        <v>-770</v>
      </c>
      <c r="I488" s="7">
        <v>-188450</v>
      </c>
    </row>
    <row r="489" spans="1:9" outlineLevel="2" x14ac:dyDescent="0.25">
      <c r="A489">
        <v>529604.1</v>
      </c>
      <c r="B489">
        <v>66819</v>
      </c>
      <c r="C489" t="s">
        <v>8</v>
      </c>
      <c r="D489" t="s">
        <v>20</v>
      </c>
      <c r="E489" s="3">
        <v>36945</v>
      </c>
      <c r="F489" t="s">
        <v>10</v>
      </c>
      <c r="G489" s="8" t="s">
        <v>18</v>
      </c>
      <c r="H489" s="5">
        <v>-450</v>
      </c>
      <c r="I489" s="7">
        <v>-123450</v>
      </c>
    </row>
    <row r="490" spans="1:9" outlineLevel="2" x14ac:dyDescent="0.25">
      <c r="A490">
        <v>529633.1</v>
      </c>
      <c r="B490">
        <v>66819</v>
      </c>
      <c r="C490" t="s">
        <v>0</v>
      </c>
      <c r="D490" t="s">
        <v>9</v>
      </c>
      <c r="E490" s="3">
        <v>36945</v>
      </c>
      <c r="F490" t="s">
        <v>28</v>
      </c>
      <c r="G490" s="8" t="s">
        <v>18</v>
      </c>
      <c r="H490" s="5">
        <v>-282</v>
      </c>
      <c r="I490" s="7">
        <v>-49350</v>
      </c>
    </row>
    <row r="491" spans="1:9" outlineLevel="2" x14ac:dyDescent="0.25">
      <c r="A491">
        <v>530648.1</v>
      </c>
      <c r="B491">
        <v>66819</v>
      </c>
      <c r="C491" t="s">
        <v>8</v>
      </c>
      <c r="D491" t="s">
        <v>20</v>
      </c>
      <c r="E491" s="3">
        <v>36945</v>
      </c>
      <c r="F491" t="s">
        <v>10</v>
      </c>
      <c r="G491" s="8" t="s">
        <v>18</v>
      </c>
      <c r="H491" s="5">
        <v>-424</v>
      </c>
      <c r="I491" s="7">
        <v>-137800</v>
      </c>
    </row>
    <row r="492" spans="1:9" outlineLevel="2" x14ac:dyDescent="0.25">
      <c r="A492">
        <v>530649.1</v>
      </c>
      <c r="B492">
        <v>66819</v>
      </c>
      <c r="C492" t="s">
        <v>8</v>
      </c>
      <c r="D492" t="s">
        <v>19</v>
      </c>
      <c r="E492" s="3">
        <v>36945</v>
      </c>
      <c r="F492" t="s">
        <v>10</v>
      </c>
      <c r="G492" s="8" t="s">
        <v>18</v>
      </c>
      <c r="H492" s="5">
        <v>-1382</v>
      </c>
      <c r="I492" s="7">
        <v>-437520</v>
      </c>
    </row>
    <row r="493" spans="1:9" outlineLevel="2" x14ac:dyDescent="0.25">
      <c r="A493">
        <v>530650.1</v>
      </c>
      <c r="B493">
        <v>66819</v>
      </c>
      <c r="C493" t="s">
        <v>0</v>
      </c>
      <c r="D493" t="s">
        <v>34</v>
      </c>
      <c r="E493" s="3">
        <v>36945</v>
      </c>
      <c r="F493" t="s">
        <v>91</v>
      </c>
      <c r="G493" s="8" t="s">
        <v>18</v>
      </c>
      <c r="H493" s="5">
        <v>-30</v>
      </c>
      <c r="I493" s="7">
        <v>-8100</v>
      </c>
    </row>
    <row r="494" spans="1:9" outlineLevel="2" x14ac:dyDescent="0.25">
      <c r="A494">
        <v>530650.1</v>
      </c>
      <c r="B494">
        <v>66819</v>
      </c>
      <c r="C494" t="s">
        <v>0</v>
      </c>
      <c r="D494" t="s">
        <v>34</v>
      </c>
      <c r="E494" s="3">
        <v>36945</v>
      </c>
      <c r="F494" t="s">
        <v>82</v>
      </c>
      <c r="G494" s="8" t="s">
        <v>18</v>
      </c>
      <c r="H494" s="5">
        <v>-24</v>
      </c>
      <c r="I494" s="7">
        <v>-6480</v>
      </c>
    </row>
    <row r="495" spans="1:9" outlineLevel="2" x14ac:dyDescent="0.25">
      <c r="A495">
        <v>530652.1</v>
      </c>
      <c r="B495">
        <v>66819</v>
      </c>
      <c r="C495" t="s">
        <v>0</v>
      </c>
      <c r="D495" t="s">
        <v>34</v>
      </c>
      <c r="E495" s="3">
        <v>36945</v>
      </c>
      <c r="F495" t="s">
        <v>5</v>
      </c>
      <c r="G495" s="8" t="s">
        <v>18</v>
      </c>
      <c r="H495" s="5">
        <v>-230</v>
      </c>
      <c r="I495" s="7">
        <v>-62100</v>
      </c>
    </row>
    <row r="496" spans="1:9" outlineLevel="2" x14ac:dyDescent="0.25">
      <c r="A496">
        <v>530660.1</v>
      </c>
      <c r="B496">
        <v>66819</v>
      </c>
      <c r="C496" t="s">
        <v>0</v>
      </c>
      <c r="D496" t="s">
        <v>21</v>
      </c>
      <c r="E496" s="3">
        <v>36945</v>
      </c>
      <c r="F496" t="s">
        <v>5</v>
      </c>
      <c r="G496" s="8" t="s">
        <v>18</v>
      </c>
      <c r="H496" s="5">
        <v>-110</v>
      </c>
      <c r="I496" s="7">
        <v>-19250</v>
      </c>
    </row>
    <row r="497" spans="1:9" outlineLevel="2" x14ac:dyDescent="0.25">
      <c r="A497">
        <v>530662.1</v>
      </c>
      <c r="B497">
        <v>66819</v>
      </c>
      <c r="C497" t="s">
        <v>0</v>
      </c>
      <c r="D497" t="s">
        <v>9</v>
      </c>
      <c r="E497" s="3">
        <v>36945</v>
      </c>
      <c r="F497" t="s">
        <v>5</v>
      </c>
      <c r="G497" s="8" t="s">
        <v>18</v>
      </c>
      <c r="H497" s="5">
        <v>-220</v>
      </c>
      <c r="I497" s="7">
        <v>-52800</v>
      </c>
    </row>
    <row r="498" spans="1:9" outlineLevel="2" x14ac:dyDescent="0.25">
      <c r="A498">
        <v>530671.1</v>
      </c>
      <c r="B498">
        <v>66819</v>
      </c>
      <c r="C498" t="s">
        <v>8</v>
      </c>
      <c r="D498" t="s">
        <v>20</v>
      </c>
      <c r="E498" s="3">
        <v>36945</v>
      </c>
      <c r="F498" t="s">
        <v>10</v>
      </c>
      <c r="G498" s="8" t="s">
        <v>18</v>
      </c>
      <c r="H498" s="5">
        <v>-200</v>
      </c>
      <c r="I498" s="7">
        <v>-59000</v>
      </c>
    </row>
    <row r="499" spans="1:9" outlineLevel="2" x14ac:dyDescent="0.25">
      <c r="A499">
        <v>566339.1</v>
      </c>
      <c r="B499">
        <v>66819</v>
      </c>
      <c r="C499" t="s">
        <v>0</v>
      </c>
      <c r="D499" t="s">
        <v>21</v>
      </c>
      <c r="E499" s="3">
        <v>36945</v>
      </c>
      <c r="F499" t="s">
        <v>5</v>
      </c>
      <c r="G499" s="8" t="s">
        <v>18</v>
      </c>
      <c r="H499" s="5">
        <v>-130</v>
      </c>
      <c r="I499" s="7">
        <v>-28600</v>
      </c>
    </row>
    <row r="500" spans="1:9" outlineLevel="1" x14ac:dyDescent="0.25">
      <c r="G500" s="1" t="s">
        <v>61</v>
      </c>
      <c r="H500" s="5">
        <f>SUBTOTAL(9,H488:H499)</f>
        <v>-4252</v>
      </c>
      <c r="I500" s="7">
        <f>SUBTOTAL(9,I488:I499)</f>
        <v>-1172900</v>
      </c>
    </row>
    <row r="501" spans="1:9" outlineLevel="2" x14ac:dyDescent="0.25">
      <c r="A501">
        <v>530676.1</v>
      </c>
      <c r="B501">
        <v>66819</v>
      </c>
      <c r="C501" t="s">
        <v>0</v>
      </c>
      <c r="D501" t="s">
        <v>4</v>
      </c>
      <c r="E501" s="3">
        <v>36946</v>
      </c>
      <c r="F501" t="s">
        <v>5</v>
      </c>
      <c r="G501" s="8" t="s">
        <v>3</v>
      </c>
      <c r="H501" s="5">
        <v>900</v>
      </c>
      <c r="I501" s="7">
        <v>161450</v>
      </c>
    </row>
    <row r="502" spans="1:9" outlineLevel="2" x14ac:dyDescent="0.25">
      <c r="A502">
        <v>530678.1</v>
      </c>
      <c r="B502">
        <v>66819</v>
      </c>
      <c r="C502" t="s">
        <v>0</v>
      </c>
      <c r="D502" t="s">
        <v>1</v>
      </c>
      <c r="E502" s="3">
        <v>36946</v>
      </c>
      <c r="F502" t="s">
        <v>2</v>
      </c>
      <c r="G502" s="8" t="s">
        <v>3</v>
      </c>
      <c r="H502" s="5">
        <v>192</v>
      </c>
      <c r="I502" s="7">
        <v>32046.720703125</v>
      </c>
    </row>
    <row r="503" spans="1:9" outlineLevel="2" x14ac:dyDescent="0.25">
      <c r="A503">
        <v>530686.1</v>
      </c>
      <c r="B503">
        <v>66819</v>
      </c>
      <c r="C503" t="s">
        <v>8</v>
      </c>
      <c r="D503" t="s">
        <v>9</v>
      </c>
      <c r="E503" s="3">
        <v>36946</v>
      </c>
      <c r="F503" t="s">
        <v>10</v>
      </c>
      <c r="G503" s="8" t="s">
        <v>3</v>
      </c>
      <c r="H503" s="5">
        <v>2464</v>
      </c>
      <c r="I503" s="7">
        <v>478360</v>
      </c>
    </row>
    <row r="504" spans="1:9" outlineLevel="2" x14ac:dyDescent="0.25">
      <c r="A504">
        <v>530688.1</v>
      </c>
      <c r="B504">
        <v>66819</v>
      </c>
      <c r="C504" t="s">
        <v>8</v>
      </c>
      <c r="D504" t="s">
        <v>11</v>
      </c>
      <c r="E504" s="3">
        <v>36946</v>
      </c>
      <c r="F504" t="s">
        <v>10</v>
      </c>
      <c r="G504" s="8" t="s">
        <v>3</v>
      </c>
      <c r="H504" s="5">
        <v>4810</v>
      </c>
      <c r="I504" s="7">
        <v>1002700</v>
      </c>
    </row>
    <row r="505" spans="1:9" outlineLevel="2" x14ac:dyDescent="0.25">
      <c r="A505">
        <v>530699.1</v>
      </c>
      <c r="B505">
        <v>66819</v>
      </c>
      <c r="C505" t="s">
        <v>0</v>
      </c>
      <c r="D505" t="s">
        <v>6</v>
      </c>
      <c r="E505" s="3">
        <v>36946</v>
      </c>
      <c r="F505" t="s">
        <v>91</v>
      </c>
      <c r="G505" s="8" t="s">
        <v>3</v>
      </c>
      <c r="H505" s="5">
        <v>1576</v>
      </c>
      <c r="I505" s="7">
        <v>367840</v>
      </c>
    </row>
    <row r="506" spans="1:9" outlineLevel="2" x14ac:dyDescent="0.25">
      <c r="A506">
        <v>530706.1</v>
      </c>
      <c r="B506">
        <v>66819</v>
      </c>
      <c r="C506" t="s">
        <v>0</v>
      </c>
      <c r="D506" t="s">
        <v>4</v>
      </c>
      <c r="E506" s="3">
        <v>36946</v>
      </c>
      <c r="F506" t="s">
        <v>5</v>
      </c>
      <c r="G506" s="8" t="s">
        <v>3</v>
      </c>
      <c r="H506" s="5">
        <v>130</v>
      </c>
      <c r="I506" s="7">
        <v>23820</v>
      </c>
    </row>
    <row r="507" spans="1:9" outlineLevel="2" x14ac:dyDescent="0.25">
      <c r="A507">
        <v>530708.1</v>
      </c>
      <c r="B507">
        <v>66819</v>
      </c>
      <c r="C507" t="s">
        <v>0</v>
      </c>
      <c r="D507" t="s">
        <v>4</v>
      </c>
      <c r="E507" s="3">
        <v>36946</v>
      </c>
      <c r="F507" t="s">
        <v>5</v>
      </c>
      <c r="G507" s="8" t="s">
        <v>3</v>
      </c>
      <c r="H507" s="5">
        <v>70</v>
      </c>
      <c r="I507" s="7">
        <v>13150</v>
      </c>
    </row>
    <row r="508" spans="1:9" outlineLevel="2" x14ac:dyDescent="0.25">
      <c r="A508">
        <v>530726.1</v>
      </c>
      <c r="B508">
        <v>66819</v>
      </c>
      <c r="C508" t="s">
        <v>8</v>
      </c>
      <c r="D508" t="s">
        <v>12</v>
      </c>
      <c r="E508" s="3">
        <v>36946</v>
      </c>
      <c r="F508" t="s">
        <v>10</v>
      </c>
      <c r="G508" s="8" t="s">
        <v>3</v>
      </c>
      <c r="H508" s="5">
        <v>100</v>
      </c>
      <c r="I508" s="7">
        <v>21000</v>
      </c>
    </row>
    <row r="509" spans="1:9" outlineLevel="1" x14ac:dyDescent="0.25">
      <c r="G509" s="1" t="s">
        <v>60</v>
      </c>
      <c r="H509" s="5">
        <f>SUBTOTAL(9,H501:H508)</f>
        <v>10242</v>
      </c>
      <c r="I509" s="7">
        <f>SUBTOTAL(9,I501:I508)</f>
        <v>2100366.720703125</v>
      </c>
    </row>
    <row r="510" spans="1:9" outlineLevel="2" x14ac:dyDescent="0.25">
      <c r="A510">
        <v>530677.1</v>
      </c>
      <c r="B510">
        <v>66819</v>
      </c>
      <c r="C510" t="s">
        <v>0</v>
      </c>
      <c r="D510" t="s">
        <v>21</v>
      </c>
      <c r="E510" s="3">
        <v>36946</v>
      </c>
      <c r="F510" t="s">
        <v>5</v>
      </c>
      <c r="G510" s="8" t="s">
        <v>18</v>
      </c>
      <c r="H510" s="5">
        <v>-900</v>
      </c>
      <c r="I510" s="7">
        <v>-161950</v>
      </c>
    </row>
    <row r="511" spans="1:9" outlineLevel="2" x14ac:dyDescent="0.25">
      <c r="A511">
        <v>530681.1</v>
      </c>
      <c r="B511">
        <v>66819</v>
      </c>
      <c r="C511" t="s">
        <v>0</v>
      </c>
      <c r="D511" t="s">
        <v>9</v>
      </c>
      <c r="E511" s="3">
        <v>36946</v>
      </c>
      <c r="F511" t="s">
        <v>28</v>
      </c>
      <c r="G511" s="8" t="s">
        <v>18</v>
      </c>
      <c r="H511" s="5">
        <v>-192</v>
      </c>
      <c r="I511" s="7">
        <v>-33600</v>
      </c>
    </row>
    <row r="512" spans="1:9" outlineLevel="2" x14ac:dyDescent="0.25">
      <c r="A512">
        <v>530687.1</v>
      </c>
      <c r="B512">
        <v>66819</v>
      </c>
      <c r="C512" t="s">
        <v>8</v>
      </c>
      <c r="D512" t="s">
        <v>20</v>
      </c>
      <c r="E512" s="3">
        <v>36946</v>
      </c>
      <c r="F512" t="s">
        <v>10</v>
      </c>
      <c r="G512" s="8" t="s">
        <v>18</v>
      </c>
      <c r="H512" s="5">
        <v>-1020</v>
      </c>
      <c r="I512" s="7">
        <v>-280500</v>
      </c>
    </row>
    <row r="513" spans="1:9" outlineLevel="2" x14ac:dyDescent="0.25">
      <c r="A513">
        <v>530689.1</v>
      </c>
      <c r="B513">
        <v>66819</v>
      </c>
      <c r="C513" t="s">
        <v>0</v>
      </c>
      <c r="D513" t="s">
        <v>11</v>
      </c>
      <c r="E513" s="3">
        <v>36946</v>
      </c>
      <c r="F513" t="s">
        <v>5</v>
      </c>
      <c r="G513" s="8" t="s">
        <v>18</v>
      </c>
      <c r="H513" s="5">
        <v>-54</v>
      </c>
      <c r="I513" s="7">
        <v>-9450</v>
      </c>
    </row>
    <row r="514" spans="1:9" outlineLevel="2" x14ac:dyDescent="0.25">
      <c r="A514">
        <v>530707.1</v>
      </c>
      <c r="B514">
        <v>66819</v>
      </c>
      <c r="C514" t="s">
        <v>0</v>
      </c>
      <c r="D514" t="s">
        <v>34</v>
      </c>
      <c r="E514" s="3">
        <v>36946</v>
      </c>
      <c r="F514" t="s">
        <v>5</v>
      </c>
      <c r="G514" s="8" t="s">
        <v>18</v>
      </c>
      <c r="H514" s="5">
        <v>-130</v>
      </c>
      <c r="I514" s="7">
        <v>-23950</v>
      </c>
    </row>
    <row r="515" spans="1:9" outlineLevel="2" x14ac:dyDescent="0.25">
      <c r="A515">
        <v>530709.1</v>
      </c>
      <c r="B515">
        <v>66819</v>
      </c>
      <c r="C515" t="s">
        <v>8</v>
      </c>
      <c r="D515" t="s">
        <v>19</v>
      </c>
      <c r="E515" s="3">
        <v>36946</v>
      </c>
      <c r="F515" t="s">
        <v>10</v>
      </c>
      <c r="G515" s="8" t="s">
        <v>18</v>
      </c>
      <c r="H515" s="5">
        <v>-1700</v>
      </c>
      <c r="I515" s="7">
        <v>-368350</v>
      </c>
    </row>
    <row r="516" spans="1:9" outlineLevel="1" x14ac:dyDescent="0.25">
      <c r="G516" s="1" t="s">
        <v>61</v>
      </c>
      <c r="H516" s="5">
        <f>SUBTOTAL(9,H510:H515)</f>
        <v>-3996</v>
      </c>
      <c r="I516" s="7">
        <f>SUBTOTAL(9,I510:I515)</f>
        <v>-877800</v>
      </c>
    </row>
    <row r="517" spans="1:9" outlineLevel="2" x14ac:dyDescent="0.25">
      <c r="A517">
        <v>530744.1</v>
      </c>
      <c r="B517">
        <v>66819</v>
      </c>
      <c r="C517" t="s">
        <v>8</v>
      </c>
      <c r="D517" t="s">
        <v>11</v>
      </c>
      <c r="E517" s="3">
        <v>36947</v>
      </c>
      <c r="F517" t="s">
        <v>10</v>
      </c>
      <c r="G517" s="8" t="s">
        <v>3</v>
      </c>
      <c r="H517" s="5">
        <v>2050</v>
      </c>
      <c r="I517" s="7">
        <v>342500</v>
      </c>
    </row>
    <row r="518" spans="1:9" outlineLevel="2" x14ac:dyDescent="0.25">
      <c r="A518">
        <v>530745.1</v>
      </c>
      <c r="B518">
        <v>66819</v>
      </c>
      <c r="C518" t="s">
        <v>0</v>
      </c>
      <c r="D518" t="s">
        <v>4</v>
      </c>
      <c r="E518" s="3">
        <v>36947</v>
      </c>
      <c r="F518" t="s">
        <v>5</v>
      </c>
      <c r="G518" s="8" t="s">
        <v>3</v>
      </c>
      <c r="H518" s="5">
        <v>430</v>
      </c>
      <c r="I518" s="7">
        <v>68770</v>
      </c>
    </row>
    <row r="519" spans="1:9" outlineLevel="2" x14ac:dyDescent="0.25">
      <c r="A519">
        <v>530748.1</v>
      </c>
      <c r="B519">
        <v>66819</v>
      </c>
      <c r="C519" t="s">
        <v>8</v>
      </c>
      <c r="D519" t="s">
        <v>9</v>
      </c>
      <c r="E519" s="3">
        <v>36947</v>
      </c>
      <c r="F519" t="s">
        <v>10</v>
      </c>
      <c r="G519" s="8" t="s">
        <v>3</v>
      </c>
      <c r="H519" s="5">
        <v>950</v>
      </c>
      <c r="I519" s="7">
        <v>146000</v>
      </c>
    </row>
    <row r="520" spans="1:9" outlineLevel="2" x14ac:dyDescent="0.25">
      <c r="A520">
        <v>530756.1</v>
      </c>
      <c r="B520">
        <v>66819</v>
      </c>
      <c r="C520" t="s">
        <v>0</v>
      </c>
      <c r="D520" t="s">
        <v>1</v>
      </c>
      <c r="E520" s="3">
        <v>36947</v>
      </c>
      <c r="F520" t="s">
        <v>2</v>
      </c>
      <c r="G520" s="8" t="s">
        <v>3</v>
      </c>
      <c r="H520" s="5">
        <v>220</v>
      </c>
      <c r="I520" s="7">
        <v>25115.201660156199</v>
      </c>
    </row>
    <row r="521" spans="1:9" outlineLevel="2" x14ac:dyDescent="0.25">
      <c r="A521">
        <v>530766.1</v>
      </c>
      <c r="B521">
        <v>66819</v>
      </c>
      <c r="C521" t="s">
        <v>0</v>
      </c>
      <c r="D521" t="s">
        <v>4</v>
      </c>
      <c r="E521" s="3">
        <v>36947</v>
      </c>
      <c r="F521" t="s">
        <v>5</v>
      </c>
      <c r="G521" s="8" t="s">
        <v>3</v>
      </c>
      <c r="H521" s="5">
        <v>390</v>
      </c>
      <c r="I521" s="7">
        <v>64200</v>
      </c>
    </row>
    <row r="522" spans="1:9" outlineLevel="2" x14ac:dyDescent="0.25">
      <c r="A522">
        <v>530790.1</v>
      </c>
      <c r="B522">
        <v>66819</v>
      </c>
      <c r="C522" t="s">
        <v>0</v>
      </c>
      <c r="D522" t="s">
        <v>4</v>
      </c>
      <c r="E522" s="3">
        <v>36947</v>
      </c>
      <c r="F522" t="s">
        <v>29</v>
      </c>
      <c r="G522" s="8" t="s">
        <v>3</v>
      </c>
    </row>
    <row r="523" spans="1:9" outlineLevel="1" x14ac:dyDescent="0.25">
      <c r="G523" s="1" t="s">
        <v>60</v>
      </c>
      <c r="H523" s="5">
        <f>SUBTOTAL(9,H517:H522)</f>
        <v>4040</v>
      </c>
      <c r="I523" s="7">
        <f>SUBTOTAL(9,I517:I522)</f>
        <v>646585.20166015625</v>
      </c>
    </row>
    <row r="524" spans="1:9" outlineLevel="2" x14ac:dyDescent="0.25">
      <c r="A524">
        <v>530746.1</v>
      </c>
      <c r="B524">
        <v>66819</v>
      </c>
      <c r="C524" t="s">
        <v>8</v>
      </c>
      <c r="D524" t="s">
        <v>19</v>
      </c>
      <c r="E524" s="3">
        <v>36947</v>
      </c>
      <c r="F524" t="s">
        <v>10</v>
      </c>
      <c r="G524" s="8" t="s">
        <v>18</v>
      </c>
      <c r="H524" s="5">
        <v>-2440</v>
      </c>
      <c r="I524" s="7">
        <v>-447400</v>
      </c>
    </row>
    <row r="525" spans="1:9" outlineLevel="2" x14ac:dyDescent="0.25">
      <c r="A525">
        <v>530747.1</v>
      </c>
      <c r="B525">
        <v>66819</v>
      </c>
      <c r="C525" t="s">
        <v>0</v>
      </c>
      <c r="D525" t="s">
        <v>40</v>
      </c>
      <c r="E525" s="3">
        <v>36947</v>
      </c>
      <c r="F525" t="s">
        <v>5</v>
      </c>
      <c r="G525" s="8" t="s">
        <v>18</v>
      </c>
      <c r="H525" s="5">
        <v>-20</v>
      </c>
      <c r="I525" s="7">
        <v>-2500</v>
      </c>
    </row>
    <row r="526" spans="1:9" outlineLevel="2" x14ac:dyDescent="0.25">
      <c r="A526">
        <v>530749.1</v>
      </c>
      <c r="B526">
        <v>66819</v>
      </c>
      <c r="C526" t="s">
        <v>0</v>
      </c>
      <c r="D526" t="s">
        <v>21</v>
      </c>
      <c r="E526" s="3">
        <v>36947</v>
      </c>
      <c r="F526" t="s">
        <v>5</v>
      </c>
      <c r="G526" s="8" t="s">
        <v>18</v>
      </c>
      <c r="H526" s="5">
        <v>-440</v>
      </c>
      <c r="I526" s="7">
        <v>-71200</v>
      </c>
    </row>
    <row r="527" spans="1:9" outlineLevel="2" x14ac:dyDescent="0.25">
      <c r="A527">
        <v>530750.1</v>
      </c>
      <c r="B527">
        <v>66819</v>
      </c>
      <c r="C527" t="s">
        <v>8</v>
      </c>
      <c r="D527" t="s">
        <v>19</v>
      </c>
      <c r="E527" s="3">
        <v>36947</v>
      </c>
      <c r="F527" t="s">
        <v>10</v>
      </c>
      <c r="G527" s="8" t="s">
        <v>18</v>
      </c>
      <c r="H527" s="5">
        <v>-950</v>
      </c>
      <c r="I527" s="7">
        <v>-164500</v>
      </c>
    </row>
    <row r="528" spans="1:9" outlineLevel="2" x14ac:dyDescent="0.25">
      <c r="A528">
        <v>530752.1</v>
      </c>
      <c r="B528">
        <v>66819</v>
      </c>
      <c r="C528" t="s">
        <v>8</v>
      </c>
      <c r="D528" t="s">
        <v>21</v>
      </c>
      <c r="E528" s="3">
        <v>36947</v>
      </c>
      <c r="F528" t="s">
        <v>10</v>
      </c>
      <c r="G528" s="8" t="s">
        <v>18</v>
      </c>
      <c r="H528" s="5">
        <v>-96</v>
      </c>
      <c r="I528" s="7">
        <v>-14400</v>
      </c>
    </row>
    <row r="529" spans="1:9" outlineLevel="2" x14ac:dyDescent="0.25">
      <c r="A529">
        <v>530757.1</v>
      </c>
      <c r="B529">
        <v>66819</v>
      </c>
      <c r="C529" t="s">
        <v>8</v>
      </c>
      <c r="D529" t="s">
        <v>40</v>
      </c>
      <c r="E529" s="3">
        <v>36947</v>
      </c>
      <c r="F529" t="s">
        <v>10</v>
      </c>
      <c r="G529" s="8" t="s">
        <v>18</v>
      </c>
      <c r="H529" s="5">
        <v>-22</v>
      </c>
      <c r="I529" s="7">
        <v>-2750</v>
      </c>
    </row>
    <row r="530" spans="1:9" outlineLevel="2" x14ac:dyDescent="0.25">
      <c r="A530">
        <v>530759.1</v>
      </c>
      <c r="B530">
        <v>66819</v>
      </c>
      <c r="C530" t="s">
        <v>0</v>
      </c>
      <c r="D530" t="s">
        <v>21</v>
      </c>
      <c r="E530" s="3">
        <v>36947</v>
      </c>
      <c r="F530" t="s">
        <v>17</v>
      </c>
      <c r="G530" s="8" t="s">
        <v>18</v>
      </c>
      <c r="H530" s="5">
        <v>-220</v>
      </c>
      <c r="I530" s="7">
        <v>-26400</v>
      </c>
    </row>
    <row r="531" spans="1:9" outlineLevel="2" x14ac:dyDescent="0.25">
      <c r="A531">
        <v>530791.1</v>
      </c>
      <c r="B531">
        <v>66819</v>
      </c>
      <c r="C531" t="s">
        <v>0</v>
      </c>
      <c r="D531" t="s">
        <v>30</v>
      </c>
      <c r="E531" s="3">
        <v>36947</v>
      </c>
      <c r="F531" t="s">
        <v>29</v>
      </c>
      <c r="G531" s="8" t="s">
        <v>18</v>
      </c>
    </row>
    <row r="532" spans="1:9" outlineLevel="1" x14ac:dyDescent="0.25">
      <c r="G532" s="1" t="s">
        <v>61</v>
      </c>
      <c r="H532" s="5">
        <f>SUBTOTAL(9,H524:H531)</f>
        <v>-4188</v>
      </c>
      <c r="I532" s="7">
        <f>SUBTOTAL(9,I524:I531)</f>
        <v>-729150</v>
      </c>
    </row>
    <row r="533" spans="1:9" outlineLevel="2" x14ac:dyDescent="0.25">
      <c r="A533">
        <v>530797.1</v>
      </c>
      <c r="B533">
        <v>66819</v>
      </c>
      <c r="C533" t="s">
        <v>0</v>
      </c>
      <c r="D533" t="s">
        <v>1</v>
      </c>
      <c r="E533" s="3">
        <v>36948</v>
      </c>
      <c r="F533" t="s">
        <v>2</v>
      </c>
      <c r="G533" s="8" t="s">
        <v>3</v>
      </c>
      <c r="H533" s="5">
        <v>240</v>
      </c>
      <c r="I533" s="7">
        <v>34058.40234375</v>
      </c>
    </row>
    <row r="534" spans="1:9" outlineLevel="2" x14ac:dyDescent="0.25">
      <c r="A534">
        <v>530806.1</v>
      </c>
      <c r="B534">
        <v>66819</v>
      </c>
      <c r="C534" t="s">
        <v>0</v>
      </c>
      <c r="D534" t="s">
        <v>4</v>
      </c>
      <c r="E534" s="3">
        <v>36948</v>
      </c>
      <c r="F534" t="s">
        <v>5</v>
      </c>
      <c r="G534" s="8" t="s">
        <v>3</v>
      </c>
      <c r="H534" s="5">
        <v>640</v>
      </c>
      <c r="I534" s="7">
        <v>109482.5</v>
      </c>
    </row>
    <row r="535" spans="1:9" outlineLevel="2" x14ac:dyDescent="0.25">
      <c r="A535">
        <v>530810.1</v>
      </c>
      <c r="B535">
        <v>66819</v>
      </c>
      <c r="C535" t="s">
        <v>0</v>
      </c>
      <c r="D535" t="s">
        <v>4</v>
      </c>
      <c r="E535" s="3">
        <v>36948</v>
      </c>
      <c r="F535" t="s">
        <v>5</v>
      </c>
      <c r="G535" s="8" t="s">
        <v>3</v>
      </c>
      <c r="H535" s="5">
        <v>1150</v>
      </c>
      <c r="I535" s="7">
        <v>222650</v>
      </c>
    </row>
    <row r="536" spans="1:9" outlineLevel="2" x14ac:dyDescent="0.25">
      <c r="A536">
        <v>530812.1</v>
      </c>
      <c r="B536">
        <v>66819</v>
      </c>
      <c r="C536" t="s">
        <v>8</v>
      </c>
      <c r="D536" t="s">
        <v>11</v>
      </c>
      <c r="E536" s="3">
        <v>36948</v>
      </c>
      <c r="F536" t="s">
        <v>10</v>
      </c>
      <c r="G536" s="8" t="s">
        <v>3</v>
      </c>
      <c r="H536" s="5">
        <v>8500</v>
      </c>
      <c r="I536" s="7">
        <v>2049750</v>
      </c>
    </row>
    <row r="537" spans="1:9" outlineLevel="2" x14ac:dyDescent="0.25">
      <c r="A537">
        <v>530923.1</v>
      </c>
      <c r="B537">
        <v>66819</v>
      </c>
      <c r="C537" t="s">
        <v>0</v>
      </c>
      <c r="D537" t="s">
        <v>9</v>
      </c>
      <c r="E537" s="3">
        <v>36948</v>
      </c>
      <c r="F537" t="s">
        <v>13</v>
      </c>
      <c r="G537" s="8" t="s">
        <v>3</v>
      </c>
      <c r="H537" s="5">
        <v>100</v>
      </c>
      <c r="I537" s="7">
        <v>18000</v>
      </c>
    </row>
    <row r="538" spans="1:9" outlineLevel="2" x14ac:dyDescent="0.25">
      <c r="A538">
        <v>531726.1</v>
      </c>
      <c r="B538">
        <v>66819</v>
      </c>
      <c r="C538" t="s">
        <v>0</v>
      </c>
      <c r="D538" t="s">
        <v>6</v>
      </c>
      <c r="E538" s="3">
        <v>36948</v>
      </c>
      <c r="F538" t="s">
        <v>7</v>
      </c>
      <c r="G538" s="8" t="s">
        <v>3</v>
      </c>
      <c r="H538" s="5">
        <v>148</v>
      </c>
      <c r="I538" s="7">
        <v>31080</v>
      </c>
    </row>
    <row r="539" spans="1:9" outlineLevel="2" x14ac:dyDescent="0.25">
      <c r="A539">
        <v>531917.1</v>
      </c>
      <c r="B539">
        <v>66819</v>
      </c>
      <c r="C539" t="s">
        <v>0</v>
      </c>
      <c r="D539" t="s">
        <v>4</v>
      </c>
      <c r="E539" s="3">
        <v>36948</v>
      </c>
      <c r="F539" t="s">
        <v>5</v>
      </c>
      <c r="G539" s="8" t="s">
        <v>3</v>
      </c>
      <c r="H539" s="5">
        <v>120</v>
      </c>
      <c r="I539" s="7">
        <v>24000</v>
      </c>
    </row>
    <row r="540" spans="1:9" outlineLevel="2" x14ac:dyDescent="0.25">
      <c r="A540">
        <v>531920.1</v>
      </c>
      <c r="B540">
        <v>66819</v>
      </c>
      <c r="C540" t="s">
        <v>0</v>
      </c>
      <c r="D540" t="s">
        <v>4</v>
      </c>
      <c r="E540" s="3">
        <v>36948</v>
      </c>
      <c r="F540" t="s">
        <v>5</v>
      </c>
      <c r="G540" s="8" t="s">
        <v>3</v>
      </c>
      <c r="H540" s="5">
        <v>100</v>
      </c>
      <c r="I540" s="7">
        <v>20000</v>
      </c>
    </row>
    <row r="541" spans="1:9" outlineLevel="2" x14ac:dyDescent="0.25">
      <c r="A541">
        <v>531924.1</v>
      </c>
      <c r="B541">
        <v>66819</v>
      </c>
      <c r="C541" t="s">
        <v>0</v>
      </c>
      <c r="D541" t="s">
        <v>30</v>
      </c>
      <c r="E541" s="3">
        <v>36948</v>
      </c>
      <c r="F541" t="s">
        <v>32</v>
      </c>
      <c r="G541" s="8" t="s">
        <v>3</v>
      </c>
      <c r="H541" s="5">
        <v>200</v>
      </c>
      <c r="I541" s="7">
        <v>46000</v>
      </c>
    </row>
    <row r="542" spans="1:9" outlineLevel="2" x14ac:dyDescent="0.25">
      <c r="A542">
        <v>531927.1</v>
      </c>
      <c r="B542">
        <v>66819</v>
      </c>
      <c r="C542" t="s">
        <v>8</v>
      </c>
      <c r="D542" t="s">
        <v>12</v>
      </c>
      <c r="E542" s="3">
        <v>36948</v>
      </c>
      <c r="F542" t="s">
        <v>10</v>
      </c>
      <c r="G542" s="8" t="s">
        <v>3</v>
      </c>
      <c r="H542" s="5">
        <v>350</v>
      </c>
      <c r="I542" s="7">
        <v>80250</v>
      </c>
    </row>
    <row r="543" spans="1:9" outlineLevel="1" x14ac:dyDescent="0.25">
      <c r="G543" s="1" t="s">
        <v>60</v>
      </c>
      <c r="H543" s="5">
        <f>SUBTOTAL(9,H533:H542)</f>
        <v>11548</v>
      </c>
      <c r="I543" s="7">
        <f>SUBTOTAL(9,I533:I542)</f>
        <v>2635270.90234375</v>
      </c>
    </row>
    <row r="544" spans="1:9" outlineLevel="2" x14ac:dyDescent="0.25">
      <c r="A544">
        <v>530801.1</v>
      </c>
      <c r="B544">
        <v>66819</v>
      </c>
      <c r="C544" t="s">
        <v>0</v>
      </c>
      <c r="D544" t="s">
        <v>9</v>
      </c>
      <c r="E544" s="3">
        <v>36948</v>
      </c>
      <c r="F544" t="s">
        <v>28</v>
      </c>
      <c r="G544" s="8" t="s">
        <v>18</v>
      </c>
      <c r="H544" s="5">
        <v>-240</v>
      </c>
      <c r="I544" s="7">
        <v>-36000</v>
      </c>
    </row>
    <row r="545" spans="1:9" outlineLevel="2" x14ac:dyDescent="0.25">
      <c r="A545">
        <v>530807.1</v>
      </c>
      <c r="B545">
        <v>66819</v>
      </c>
      <c r="C545" t="s">
        <v>0</v>
      </c>
      <c r="D545" t="s">
        <v>21</v>
      </c>
      <c r="E545" s="3">
        <v>36948</v>
      </c>
      <c r="F545" t="s">
        <v>5</v>
      </c>
      <c r="G545" s="8" t="s">
        <v>18</v>
      </c>
      <c r="H545" s="5">
        <v>-580</v>
      </c>
      <c r="I545" s="7">
        <v>-98750</v>
      </c>
    </row>
    <row r="546" spans="1:9" outlineLevel="2" x14ac:dyDescent="0.25">
      <c r="A546">
        <v>530813.1</v>
      </c>
      <c r="B546">
        <v>66819</v>
      </c>
      <c r="C546" t="s">
        <v>8</v>
      </c>
      <c r="D546" t="s">
        <v>19</v>
      </c>
      <c r="E546" s="3">
        <v>36948</v>
      </c>
      <c r="F546" t="s">
        <v>10</v>
      </c>
      <c r="G546" s="8" t="s">
        <v>18</v>
      </c>
      <c r="H546" s="5">
        <v>-9798</v>
      </c>
      <c r="I546" s="7">
        <v>-2475200</v>
      </c>
    </row>
    <row r="547" spans="1:9" outlineLevel="2" x14ac:dyDescent="0.25">
      <c r="A547">
        <v>530829.1</v>
      </c>
      <c r="B547">
        <v>66819</v>
      </c>
      <c r="C547" t="s">
        <v>8</v>
      </c>
      <c r="D547" t="s">
        <v>21</v>
      </c>
      <c r="E547" s="3">
        <v>36948</v>
      </c>
      <c r="F547" t="s">
        <v>23</v>
      </c>
      <c r="G547" s="8" t="s">
        <v>18</v>
      </c>
      <c r="H547" s="5">
        <v>-500</v>
      </c>
      <c r="I547" s="7">
        <v>-71500</v>
      </c>
    </row>
    <row r="548" spans="1:9" outlineLevel="2" x14ac:dyDescent="0.25">
      <c r="A548">
        <v>530929.1</v>
      </c>
      <c r="B548">
        <v>66819</v>
      </c>
      <c r="C548" t="s">
        <v>0</v>
      </c>
      <c r="D548" t="s">
        <v>12</v>
      </c>
      <c r="E548" s="3">
        <v>36948</v>
      </c>
      <c r="F548" t="s">
        <v>13</v>
      </c>
      <c r="G548" s="8" t="s">
        <v>18</v>
      </c>
      <c r="H548" s="5">
        <v>-100</v>
      </c>
      <c r="I548" s="7">
        <v>-20000</v>
      </c>
    </row>
    <row r="549" spans="1:9" outlineLevel="2" x14ac:dyDescent="0.25">
      <c r="A549">
        <v>531351.1</v>
      </c>
      <c r="B549">
        <v>66819</v>
      </c>
      <c r="C549" t="s">
        <v>0</v>
      </c>
      <c r="D549" t="s">
        <v>9</v>
      </c>
      <c r="E549" s="3">
        <v>36948</v>
      </c>
      <c r="F549" t="s">
        <v>5</v>
      </c>
      <c r="G549" s="8" t="s">
        <v>18</v>
      </c>
      <c r="H549" s="5">
        <v>-60</v>
      </c>
      <c r="I549" s="7">
        <v>-11400</v>
      </c>
    </row>
    <row r="550" spans="1:9" outlineLevel="2" x14ac:dyDescent="0.25">
      <c r="A550">
        <v>531919.1</v>
      </c>
      <c r="B550">
        <v>66819</v>
      </c>
      <c r="C550" t="s">
        <v>8</v>
      </c>
      <c r="D550" t="s">
        <v>20</v>
      </c>
      <c r="E550" s="3">
        <v>36948</v>
      </c>
      <c r="F550" t="s">
        <v>10</v>
      </c>
      <c r="G550" s="8" t="s">
        <v>18</v>
      </c>
      <c r="H550" s="5">
        <v>-120</v>
      </c>
      <c r="I550" s="7">
        <v>-30000</v>
      </c>
    </row>
    <row r="551" spans="1:9" outlineLevel="2" x14ac:dyDescent="0.25">
      <c r="A551">
        <v>531923.1</v>
      </c>
      <c r="B551">
        <v>66819</v>
      </c>
      <c r="C551" t="s">
        <v>8</v>
      </c>
      <c r="D551" t="s">
        <v>33</v>
      </c>
      <c r="E551" s="3">
        <v>36948</v>
      </c>
      <c r="F551" t="s">
        <v>10</v>
      </c>
      <c r="G551" s="8" t="s">
        <v>18</v>
      </c>
      <c r="H551" s="5">
        <v>-100</v>
      </c>
      <c r="I551" s="7">
        <v>-24500</v>
      </c>
    </row>
    <row r="552" spans="1:9" outlineLevel="2" x14ac:dyDescent="0.25">
      <c r="A552">
        <v>531926.1</v>
      </c>
      <c r="B552">
        <v>66819</v>
      </c>
      <c r="C552" t="s">
        <v>8</v>
      </c>
      <c r="D552" t="s">
        <v>19</v>
      </c>
      <c r="E552" s="3">
        <v>36948</v>
      </c>
      <c r="F552" t="s">
        <v>10</v>
      </c>
      <c r="G552" s="8" t="s">
        <v>18</v>
      </c>
      <c r="H552" s="5">
        <v>-200</v>
      </c>
      <c r="I552" s="7">
        <v>-52000</v>
      </c>
    </row>
    <row r="553" spans="1:9" outlineLevel="2" x14ac:dyDescent="0.25">
      <c r="A553">
        <v>531928.1</v>
      </c>
      <c r="B553">
        <v>66819</v>
      </c>
      <c r="C553" t="s">
        <v>8</v>
      </c>
      <c r="D553" t="s">
        <v>19</v>
      </c>
      <c r="E553" s="3">
        <v>36948</v>
      </c>
      <c r="F553" t="s">
        <v>10</v>
      </c>
      <c r="G553" s="8" t="s">
        <v>18</v>
      </c>
      <c r="H553" s="5">
        <v>-150</v>
      </c>
      <c r="I553" s="7">
        <v>-38250</v>
      </c>
    </row>
    <row r="554" spans="1:9" outlineLevel="2" x14ac:dyDescent="0.25">
      <c r="A554">
        <v>531929.1</v>
      </c>
      <c r="B554">
        <v>66819</v>
      </c>
      <c r="C554" t="s">
        <v>8</v>
      </c>
      <c r="D554" t="s">
        <v>33</v>
      </c>
      <c r="E554" s="3">
        <v>36948</v>
      </c>
      <c r="F554" t="s">
        <v>10</v>
      </c>
      <c r="G554" s="8" t="s">
        <v>18</v>
      </c>
      <c r="H554" s="5">
        <v>-200</v>
      </c>
      <c r="I554" s="7">
        <v>-49000</v>
      </c>
    </row>
    <row r="555" spans="1:9" outlineLevel="2" x14ac:dyDescent="0.25">
      <c r="A555">
        <v>531941.1</v>
      </c>
      <c r="B555">
        <v>66819</v>
      </c>
      <c r="C555" t="s">
        <v>8</v>
      </c>
      <c r="D555" t="s">
        <v>19</v>
      </c>
      <c r="E555" s="3">
        <v>36948</v>
      </c>
      <c r="F555" t="s">
        <v>10</v>
      </c>
      <c r="G555" s="8" t="s">
        <v>18</v>
      </c>
      <c r="H555" s="5">
        <v>-300</v>
      </c>
      <c r="I555" s="7">
        <v>-75500</v>
      </c>
    </row>
    <row r="556" spans="1:9" outlineLevel="1" x14ac:dyDescent="0.25">
      <c r="G556" s="1" t="s">
        <v>61</v>
      </c>
      <c r="H556" s="5">
        <f>SUBTOTAL(9,H544:H555)</f>
        <v>-12348</v>
      </c>
      <c r="I556" s="7">
        <f>SUBTOTAL(9,I544:I555)</f>
        <v>-2982100</v>
      </c>
    </row>
    <row r="557" spans="1:9" outlineLevel="2" x14ac:dyDescent="0.25">
      <c r="A557">
        <v>531937.1</v>
      </c>
      <c r="B557">
        <v>66819</v>
      </c>
      <c r="C557" t="s">
        <v>0</v>
      </c>
      <c r="D557" t="s">
        <v>1</v>
      </c>
      <c r="E557" s="3">
        <v>36949</v>
      </c>
      <c r="F557" t="s">
        <v>2</v>
      </c>
      <c r="G557" s="8" t="s">
        <v>3</v>
      </c>
      <c r="H557" s="5">
        <v>240</v>
      </c>
      <c r="I557" s="7">
        <v>34598.40234375</v>
      </c>
    </row>
    <row r="558" spans="1:9" outlineLevel="2" x14ac:dyDescent="0.25">
      <c r="A558">
        <v>531947.1</v>
      </c>
      <c r="B558">
        <v>66819</v>
      </c>
      <c r="C558" t="s">
        <v>0</v>
      </c>
      <c r="D558" t="s">
        <v>4</v>
      </c>
      <c r="E558" s="3">
        <v>36949</v>
      </c>
      <c r="F558" t="s">
        <v>5</v>
      </c>
      <c r="G558" s="8" t="s">
        <v>3</v>
      </c>
      <c r="H558" s="5">
        <v>510</v>
      </c>
      <c r="I558" s="7">
        <v>95950</v>
      </c>
    </row>
    <row r="559" spans="1:9" outlineLevel="2" x14ac:dyDescent="0.25">
      <c r="A559">
        <v>531972.1</v>
      </c>
      <c r="B559">
        <v>66819</v>
      </c>
      <c r="C559" t="s">
        <v>8</v>
      </c>
      <c r="D559" t="s">
        <v>12</v>
      </c>
      <c r="E559" s="3">
        <v>36949</v>
      </c>
      <c r="F559" t="s">
        <v>10</v>
      </c>
      <c r="G559" s="8" t="s">
        <v>3</v>
      </c>
      <c r="H559" s="5">
        <v>1200</v>
      </c>
      <c r="I559" s="7">
        <v>264000</v>
      </c>
    </row>
    <row r="560" spans="1:9" outlineLevel="2" x14ac:dyDescent="0.25">
      <c r="A560">
        <v>531980.1</v>
      </c>
      <c r="B560">
        <v>66819</v>
      </c>
      <c r="C560" t="s">
        <v>0</v>
      </c>
      <c r="D560" t="s">
        <v>4</v>
      </c>
      <c r="E560" s="3">
        <v>36949</v>
      </c>
      <c r="F560" t="s">
        <v>10</v>
      </c>
      <c r="G560" s="8" t="s">
        <v>3</v>
      </c>
      <c r="H560" s="5">
        <v>1980</v>
      </c>
      <c r="I560" s="7">
        <v>387800</v>
      </c>
    </row>
    <row r="561" spans="1:9" outlineLevel="2" x14ac:dyDescent="0.25">
      <c r="A561">
        <v>532161.1</v>
      </c>
      <c r="B561">
        <v>66819</v>
      </c>
      <c r="C561" t="s">
        <v>0</v>
      </c>
      <c r="D561" t="s">
        <v>14</v>
      </c>
      <c r="E561" s="3">
        <v>36949</v>
      </c>
      <c r="F561" t="s">
        <v>28</v>
      </c>
      <c r="G561" s="8" t="s">
        <v>3</v>
      </c>
      <c r="H561" s="5">
        <v>400</v>
      </c>
      <c r="I561" s="7">
        <v>94000</v>
      </c>
    </row>
    <row r="562" spans="1:9" outlineLevel="2" x14ac:dyDescent="0.25">
      <c r="A562">
        <v>532736.1</v>
      </c>
      <c r="B562">
        <v>66819</v>
      </c>
      <c r="C562" t="s">
        <v>8</v>
      </c>
      <c r="D562" t="s">
        <v>11</v>
      </c>
      <c r="E562" s="3">
        <v>36949</v>
      </c>
      <c r="F562" t="s">
        <v>10</v>
      </c>
      <c r="G562" s="8" t="s">
        <v>3</v>
      </c>
      <c r="H562" s="5">
        <v>4750</v>
      </c>
      <c r="I562" s="7">
        <v>1176500</v>
      </c>
    </row>
    <row r="563" spans="1:9" outlineLevel="2" x14ac:dyDescent="0.25">
      <c r="A563">
        <v>532882.1</v>
      </c>
      <c r="B563">
        <v>66819</v>
      </c>
      <c r="C563" t="s">
        <v>8</v>
      </c>
      <c r="D563" t="s">
        <v>22</v>
      </c>
      <c r="E563" s="3">
        <v>36949</v>
      </c>
      <c r="F563" t="s">
        <v>23</v>
      </c>
      <c r="G563" s="8" t="s">
        <v>3</v>
      </c>
      <c r="H563" s="5">
        <v>280</v>
      </c>
      <c r="I563" s="7">
        <v>54600</v>
      </c>
    </row>
    <row r="564" spans="1:9" outlineLevel="1" x14ac:dyDescent="0.25">
      <c r="G564" s="1" t="s">
        <v>60</v>
      </c>
      <c r="H564" s="5">
        <f>SUBTOTAL(9,H557:H563)</f>
        <v>9360</v>
      </c>
      <c r="I564" s="7">
        <f>SUBTOTAL(9,I557:I563)</f>
        <v>2107448.40234375</v>
      </c>
    </row>
    <row r="565" spans="1:9" outlineLevel="2" x14ac:dyDescent="0.25">
      <c r="A565">
        <v>531938.1</v>
      </c>
      <c r="B565">
        <v>66819</v>
      </c>
      <c r="C565" t="s">
        <v>0</v>
      </c>
      <c r="D565" t="s">
        <v>21</v>
      </c>
      <c r="E565" s="3">
        <v>36949</v>
      </c>
      <c r="F565" t="s">
        <v>17</v>
      </c>
      <c r="G565" s="8" t="s">
        <v>18</v>
      </c>
      <c r="H565" s="5">
        <v>-240</v>
      </c>
      <c r="I565" s="7">
        <v>-36000</v>
      </c>
    </row>
    <row r="566" spans="1:9" outlineLevel="2" x14ac:dyDescent="0.25">
      <c r="A566">
        <v>531948.1</v>
      </c>
      <c r="B566">
        <v>66819</v>
      </c>
      <c r="C566" t="s">
        <v>0</v>
      </c>
      <c r="D566" t="s">
        <v>21</v>
      </c>
      <c r="E566" s="3">
        <v>36949</v>
      </c>
      <c r="F566" t="s">
        <v>5</v>
      </c>
      <c r="G566" s="8" t="s">
        <v>18</v>
      </c>
      <c r="H566" s="5">
        <v>-510</v>
      </c>
      <c r="I566" s="7">
        <v>-96400</v>
      </c>
    </row>
    <row r="567" spans="1:9" outlineLevel="2" x14ac:dyDescent="0.25">
      <c r="A567">
        <v>531973.1</v>
      </c>
      <c r="B567">
        <v>66819</v>
      </c>
      <c r="C567" t="s">
        <v>8</v>
      </c>
      <c r="D567" t="s">
        <v>19</v>
      </c>
      <c r="E567" s="3">
        <v>36949</v>
      </c>
      <c r="F567" t="s">
        <v>10</v>
      </c>
      <c r="G567" s="8" t="s">
        <v>18</v>
      </c>
      <c r="H567" s="5">
        <v>-1200</v>
      </c>
      <c r="I567" s="7">
        <v>-288000</v>
      </c>
    </row>
    <row r="568" spans="1:9" outlineLevel="2" x14ac:dyDescent="0.25">
      <c r="A568">
        <v>531990.1</v>
      </c>
      <c r="B568">
        <v>66819</v>
      </c>
      <c r="C568" t="s">
        <v>8</v>
      </c>
      <c r="D568" t="s">
        <v>20</v>
      </c>
      <c r="E568" s="3">
        <v>36949</v>
      </c>
      <c r="F568" t="s">
        <v>10</v>
      </c>
      <c r="G568" s="8" t="s">
        <v>18</v>
      </c>
      <c r="H568" s="5">
        <v>-400</v>
      </c>
      <c r="I568" s="7">
        <v>-96000</v>
      </c>
    </row>
    <row r="569" spans="1:9" outlineLevel="2" x14ac:dyDescent="0.25">
      <c r="A569">
        <v>531992.1</v>
      </c>
      <c r="B569">
        <v>66819</v>
      </c>
      <c r="C569" t="s">
        <v>8</v>
      </c>
      <c r="D569" t="s">
        <v>19</v>
      </c>
      <c r="E569" s="3">
        <v>36949</v>
      </c>
      <c r="F569" t="s">
        <v>10</v>
      </c>
      <c r="G569" s="8" t="s">
        <v>18</v>
      </c>
      <c r="H569" s="5">
        <v>-6230</v>
      </c>
      <c r="I569" s="7">
        <v>-1633300</v>
      </c>
    </row>
    <row r="570" spans="1:9" outlineLevel="2" x14ac:dyDescent="0.25">
      <c r="A570">
        <v>532170.1</v>
      </c>
      <c r="B570">
        <v>66819</v>
      </c>
      <c r="C570" t="s">
        <v>8</v>
      </c>
      <c r="D570" t="s">
        <v>19</v>
      </c>
      <c r="E570" s="3">
        <v>36949</v>
      </c>
      <c r="F570" t="s">
        <v>10</v>
      </c>
      <c r="G570" s="8" t="s">
        <v>18</v>
      </c>
      <c r="H570" s="5">
        <v>-400</v>
      </c>
      <c r="I570" s="7">
        <v>-104000</v>
      </c>
    </row>
    <row r="571" spans="1:9" outlineLevel="2" x14ac:dyDescent="0.25">
      <c r="A571">
        <v>532896.1</v>
      </c>
      <c r="B571">
        <v>66819</v>
      </c>
      <c r="C571" t="s">
        <v>8</v>
      </c>
      <c r="D571" t="s">
        <v>19</v>
      </c>
      <c r="E571" s="3">
        <v>36949</v>
      </c>
      <c r="F571" t="s">
        <v>10</v>
      </c>
      <c r="G571" s="8" t="s">
        <v>18</v>
      </c>
      <c r="H571" s="5">
        <v>-280</v>
      </c>
      <c r="I571" s="7">
        <v>-73300</v>
      </c>
    </row>
    <row r="572" spans="1:9" outlineLevel="2" x14ac:dyDescent="0.25">
      <c r="A572">
        <v>533260.1</v>
      </c>
      <c r="B572">
        <v>66819</v>
      </c>
      <c r="C572" t="s">
        <v>8</v>
      </c>
      <c r="D572" t="s">
        <v>20</v>
      </c>
      <c r="E572" s="3">
        <v>36949</v>
      </c>
      <c r="F572" t="s">
        <v>10</v>
      </c>
      <c r="G572" s="8" t="s">
        <v>18</v>
      </c>
      <c r="H572" s="5">
        <v>-100</v>
      </c>
      <c r="I572" s="7">
        <v>-28000</v>
      </c>
    </row>
    <row r="573" spans="1:9" outlineLevel="1" x14ac:dyDescent="0.25">
      <c r="G573" s="1" t="s">
        <v>61</v>
      </c>
      <c r="H573" s="5">
        <f>SUBTOTAL(9,H565:H572)</f>
        <v>-9360</v>
      </c>
      <c r="I573" s="7">
        <f>SUBTOTAL(9,I565:I572)</f>
        <v>-2355000</v>
      </c>
    </row>
    <row r="574" spans="1:9" outlineLevel="2" x14ac:dyDescent="0.25">
      <c r="A574">
        <v>533263.1</v>
      </c>
      <c r="B574">
        <v>66819</v>
      </c>
      <c r="C574" t="s">
        <v>0</v>
      </c>
      <c r="D574" t="s">
        <v>4</v>
      </c>
      <c r="E574" s="3">
        <v>36950</v>
      </c>
      <c r="F574" t="s">
        <v>5</v>
      </c>
      <c r="G574" s="8" t="s">
        <v>3</v>
      </c>
      <c r="H574" s="5">
        <v>390</v>
      </c>
      <c r="I574" s="7">
        <v>78600</v>
      </c>
    </row>
    <row r="575" spans="1:9" outlineLevel="2" x14ac:dyDescent="0.25">
      <c r="A575">
        <v>533265.1</v>
      </c>
      <c r="B575">
        <v>66819</v>
      </c>
      <c r="C575" t="s">
        <v>8</v>
      </c>
      <c r="D575" t="s">
        <v>11</v>
      </c>
      <c r="E575" s="3">
        <v>36950</v>
      </c>
      <c r="F575" t="s">
        <v>10</v>
      </c>
      <c r="G575" s="8" t="s">
        <v>3</v>
      </c>
      <c r="H575" s="5">
        <v>9160</v>
      </c>
      <c r="I575" s="7">
        <v>2862800</v>
      </c>
    </row>
    <row r="576" spans="1:9" outlineLevel="2" x14ac:dyDescent="0.25">
      <c r="A576">
        <v>533267.1</v>
      </c>
      <c r="B576">
        <v>66819</v>
      </c>
      <c r="C576" t="s">
        <v>0</v>
      </c>
      <c r="D576" t="s">
        <v>4</v>
      </c>
      <c r="E576" s="3">
        <v>36950</v>
      </c>
      <c r="F576" t="s">
        <v>5</v>
      </c>
      <c r="G576" s="8" t="s">
        <v>3</v>
      </c>
      <c r="H576" s="5">
        <v>1490</v>
      </c>
      <c r="I576" s="7">
        <v>426400</v>
      </c>
    </row>
    <row r="577" spans="1:9" outlineLevel="2" x14ac:dyDescent="0.25">
      <c r="A577">
        <v>533279.1</v>
      </c>
      <c r="B577">
        <v>66819</v>
      </c>
      <c r="C577" t="s">
        <v>0</v>
      </c>
      <c r="D577" t="s">
        <v>1</v>
      </c>
      <c r="E577" s="3">
        <v>36950</v>
      </c>
      <c r="F577" t="s">
        <v>2</v>
      </c>
      <c r="G577" s="8" t="s">
        <v>3</v>
      </c>
      <c r="H577" s="5">
        <v>240</v>
      </c>
      <c r="I577" s="7">
        <v>42458.40234375</v>
      </c>
    </row>
    <row r="578" spans="1:9" outlineLevel="2" x14ac:dyDescent="0.25">
      <c r="A578">
        <v>534597.1</v>
      </c>
      <c r="B578">
        <v>66819</v>
      </c>
      <c r="C578" t="s">
        <v>0</v>
      </c>
      <c r="D578" t="s">
        <v>12</v>
      </c>
      <c r="E578" s="3">
        <v>36950</v>
      </c>
      <c r="F578" t="s">
        <v>13</v>
      </c>
      <c r="G578" s="8" t="s">
        <v>3</v>
      </c>
      <c r="H578" s="5">
        <v>100</v>
      </c>
      <c r="I578" s="7">
        <v>33500</v>
      </c>
    </row>
    <row r="579" spans="1:9" outlineLevel="2" x14ac:dyDescent="0.25">
      <c r="A579">
        <v>534623.1</v>
      </c>
      <c r="B579">
        <v>66819</v>
      </c>
      <c r="C579" t="s">
        <v>8</v>
      </c>
      <c r="D579" t="s">
        <v>9</v>
      </c>
      <c r="E579" s="3">
        <v>36950</v>
      </c>
      <c r="F579" t="s">
        <v>10</v>
      </c>
      <c r="G579" s="8" t="s">
        <v>3</v>
      </c>
      <c r="H579" s="5">
        <v>100</v>
      </c>
      <c r="I579" s="7">
        <v>30000</v>
      </c>
    </row>
    <row r="580" spans="1:9" outlineLevel="1" x14ac:dyDescent="0.25">
      <c r="G580" s="1" t="s">
        <v>60</v>
      </c>
      <c r="H580" s="5">
        <f>SUBTOTAL(9,H574:H579)</f>
        <v>11480</v>
      </c>
      <c r="I580" s="7">
        <f>SUBTOTAL(9,I574:I579)</f>
        <v>3473758.40234375</v>
      </c>
    </row>
    <row r="581" spans="1:9" outlineLevel="2" x14ac:dyDescent="0.25">
      <c r="A581">
        <v>533264.1</v>
      </c>
      <c r="B581">
        <v>66819</v>
      </c>
      <c r="C581" t="s">
        <v>0</v>
      </c>
      <c r="D581" t="s">
        <v>21</v>
      </c>
      <c r="E581" s="3">
        <v>36950</v>
      </c>
      <c r="F581" t="s">
        <v>5</v>
      </c>
      <c r="G581" s="8" t="s">
        <v>18</v>
      </c>
      <c r="H581" s="5">
        <v>-390</v>
      </c>
      <c r="I581" s="7">
        <v>-79100</v>
      </c>
    </row>
    <row r="582" spans="1:9" outlineLevel="2" x14ac:dyDescent="0.25">
      <c r="A582">
        <v>533266.1</v>
      </c>
      <c r="B582">
        <v>66819</v>
      </c>
      <c r="C582" t="s">
        <v>8</v>
      </c>
      <c r="D582" t="s">
        <v>19</v>
      </c>
      <c r="E582" s="3">
        <v>36950</v>
      </c>
      <c r="F582" t="s">
        <v>10</v>
      </c>
      <c r="G582" s="8" t="s">
        <v>18</v>
      </c>
      <c r="H582" s="5">
        <v>-9260</v>
      </c>
      <c r="I582" s="7">
        <v>-3112550</v>
      </c>
    </row>
    <row r="583" spans="1:9" outlineLevel="2" x14ac:dyDescent="0.25">
      <c r="A583">
        <v>533270.1</v>
      </c>
      <c r="B583">
        <v>66819</v>
      </c>
      <c r="C583" t="s">
        <v>8</v>
      </c>
      <c r="D583" t="s">
        <v>19</v>
      </c>
      <c r="E583" s="3">
        <v>36950</v>
      </c>
      <c r="F583" t="s">
        <v>10</v>
      </c>
      <c r="G583" s="8" t="s">
        <v>18</v>
      </c>
      <c r="H583" s="5">
        <v>-1060</v>
      </c>
      <c r="I583" s="7">
        <v>-349950</v>
      </c>
    </row>
    <row r="584" spans="1:9" outlineLevel="2" x14ac:dyDescent="0.25">
      <c r="A584">
        <v>533283.1</v>
      </c>
      <c r="B584">
        <v>66819</v>
      </c>
      <c r="C584" t="s">
        <v>0</v>
      </c>
      <c r="D584" t="s">
        <v>9</v>
      </c>
      <c r="E584" s="3">
        <v>36950</v>
      </c>
      <c r="F584" t="s">
        <v>28</v>
      </c>
      <c r="G584" s="8" t="s">
        <v>18</v>
      </c>
      <c r="H584" s="5">
        <v>-240</v>
      </c>
      <c r="I584" s="7">
        <v>-44400</v>
      </c>
    </row>
    <row r="585" spans="1:9" outlineLevel="2" x14ac:dyDescent="0.25">
      <c r="A585">
        <v>534599.1</v>
      </c>
      <c r="B585">
        <v>66819</v>
      </c>
      <c r="C585" t="s">
        <v>8</v>
      </c>
      <c r="D585" t="s">
        <v>20</v>
      </c>
      <c r="E585" s="3">
        <v>36950</v>
      </c>
      <c r="F585" t="s">
        <v>10</v>
      </c>
      <c r="G585" s="8" t="s">
        <v>18</v>
      </c>
      <c r="H585" s="5">
        <v>-430</v>
      </c>
      <c r="I585" s="7">
        <v>-157950</v>
      </c>
    </row>
    <row r="586" spans="1:9" outlineLevel="2" x14ac:dyDescent="0.25">
      <c r="A586">
        <v>534624.1</v>
      </c>
      <c r="B586">
        <v>66819</v>
      </c>
      <c r="C586" t="s">
        <v>8</v>
      </c>
      <c r="D586" t="s">
        <v>19</v>
      </c>
      <c r="E586" s="3">
        <v>36950</v>
      </c>
      <c r="F586" t="s">
        <v>10</v>
      </c>
      <c r="G586" s="8" t="s">
        <v>18</v>
      </c>
      <c r="H586" s="5">
        <v>-100</v>
      </c>
      <c r="I586" s="7">
        <v>-35500</v>
      </c>
    </row>
    <row r="587" spans="1:9" outlineLevel="1" x14ac:dyDescent="0.25">
      <c r="G587" s="1" t="s">
        <v>61</v>
      </c>
      <c r="H587" s="5">
        <f>SUBTOTAL(9,H581:H586)</f>
        <v>-11480</v>
      </c>
      <c r="I587" s="7">
        <f>SUBTOTAL(9,I581:I586)</f>
        <v>-3779450</v>
      </c>
    </row>
    <row r="588" spans="1:9" outlineLevel="1" x14ac:dyDescent="0.25"/>
    <row r="589" spans="1:9" outlineLevel="1" x14ac:dyDescent="0.25"/>
    <row r="590" spans="1:9" outlineLevel="1" x14ac:dyDescent="0.25">
      <c r="G590" s="8" t="s">
        <v>93</v>
      </c>
      <c r="H590" s="11">
        <f>SUM(H13,H37,H54,H66,H83,H106,H125,H142,H158,H174,H191,H217,H247,H274,H303,H329,H349,H370,H393,H415,H436,H460,H487,H509,H523,H543,H564,H580)</f>
        <v>340542</v>
      </c>
    </row>
    <row r="591" spans="1:9" outlineLevel="1" x14ac:dyDescent="0.25">
      <c r="G591" s="8" t="s">
        <v>65</v>
      </c>
      <c r="H591" s="11">
        <f>SUM(H28,H46,H59,H76,H93,H117,H134,H152,H166,H181,H201,H231,H264,H285,H317,H336,H357,H382,H400,H425,H448,H473,H500,H516,H532,H556,H573,H587)</f>
        <v>-336978</v>
      </c>
    </row>
    <row r="592" spans="1:9" outlineLevel="1" x14ac:dyDescent="0.25"/>
    <row r="593" spans="1:1" outlineLevel="1" x14ac:dyDescent="0.25"/>
    <row r="594" spans="1:1" outlineLevel="1" x14ac:dyDescent="0.25">
      <c r="A594" t="s">
        <v>113</v>
      </c>
    </row>
    <row r="595" spans="1:1" outlineLevel="1" x14ac:dyDescent="0.25">
      <c r="A595" t="s">
        <v>114</v>
      </c>
    </row>
    <row r="596" spans="1:1" outlineLevel="1" x14ac:dyDescent="0.25"/>
    <row r="597" spans="1:1" outlineLevel="1" x14ac:dyDescent="0.25"/>
    <row r="598" spans="1:1" outlineLevel="1" x14ac:dyDescent="0.25"/>
    <row r="599" spans="1:1" outlineLevel="1" x14ac:dyDescent="0.25"/>
    <row r="600" spans="1:1" outlineLevel="1" x14ac:dyDescent="0.25"/>
    <row r="601" spans="1:1" outlineLevel="1" x14ac:dyDescent="0.25"/>
    <row r="602" spans="1:1" outlineLevel="1" x14ac:dyDescent="0.25"/>
    <row r="603" spans="1:1" outlineLevel="1" x14ac:dyDescent="0.25"/>
    <row r="604" spans="1:1" outlineLevel="1" x14ac:dyDescent="0.25"/>
    <row r="605" spans="1:1" outlineLevel="1" x14ac:dyDescent="0.25"/>
    <row r="606" spans="1:1" outlineLevel="1" x14ac:dyDescent="0.25"/>
    <row r="607" spans="1:1" outlineLevel="1" x14ac:dyDescent="0.25"/>
    <row r="608" spans="1:1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spans="7:9" outlineLevel="1" x14ac:dyDescent="0.25"/>
    <row r="690" spans="7:9" outlineLevel="1" x14ac:dyDescent="0.25"/>
    <row r="691" spans="7:9" outlineLevel="1" x14ac:dyDescent="0.25"/>
    <row r="692" spans="7:9" outlineLevel="1" x14ac:dyDescent="0.25"/>
    <row r="693" spans="7:9" outlineLevel="1" x14ac:dyDescent="0.25"/>
    <row r="694" spans="7:9" outlineLevel="1" x14ac:dyDescent="0.25"/>
    <row r="695" spans="7:9" outlineLevel="1" x14ac:dyDescent="0.25"/>
    <row r="696" spans="7:9" outlineLevel="1" x14ac:dyDescent="0.25"/>
    <row r="697" spans="7:9" outlineLevel="1" x14ac:dyDescent="0.25"/>
    <row r="698" spans="7:9" outlineLevel="1" x14ac:dyDescent="0.25"/>
    <row r="699" spans="7:9" outlineLevel="1" x14ac:dyDescent="0.25">
      <c r="G699" s="1" t="s">
        <v>62</v>
      </c>
      <c r="H699" s="5">
        <f>SUBTOTAL(9,H2:H698)</f>
        <v>7128</v>
      </c>
      <c r="I699" s="7">
        <f>SUBTOTAL(9,I2:I698)</f>
        <v>-10413882.402099609</v>
      </c>
    </row>
  </sheetData>
  <autoFilter ref="A1:I586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topLeftCell="A552" workbookViewId="0">
      <selection activeCell="A577" sqref="A577:A578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18.5546875" style="8" bestFit="1" customWidth="1"/>
    <col min="8" max="8" width="10.5546875" style="5" bestFit="1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5">
      <c r="A2">
        <v>534626.1</v>
      </c>
      <c r="B2">
        <v>66819</v>
      </c>
      <c r="C2" t="s">
        <v>0</v>
      </c>
      <c r="D2" t="s">
        <v>1</v>
      </c>
      <c r="E2" s="3">
        <v>36951</v>
      </c>
      <c r="F2" t="s">
        <v>2</v>
      </c>
      <c r="G2" s="8" t="s">
        <v>3</v>
      </c>
      <c r="H2" s="5">
        <v>170</v>
      </c>
      <c r="I2" s="7">
        <v>34707.201660156199</v>
      </c>
    </row>
    <row r="3" spans="1:9" outlineLevel="2" x14ac:dyDescent="0.25">
      <c r="A3">
        <v>535172.1</v>
      </c>
      <c r="B3">
        <v>66819</v>
      </c>
      <c r="C3" t="s">
        <v>0</v>
      </c>
      <c r="D3" t="s">
        <v>4</v>
      </c>
      <c r="E3" s="3">
        <v>36951</v>
      </c>
      <c r="F3" t="s">
        <v>5</v>
      </c>
      <c r="G3" s="8" t="s">
        <v>3</v>
      </c>
      <c r="H3" s="5">
        <v>643</v>
      </c>
      <c r="I3" s="7">
        <v>218720</v>
      </c>
    </row>
    <row r="4" spans="1:9" outlineLevel="2" x14ac:dyDescent="0.25">
      <c r="A4">
        <v>535200.1</v>
      </c>
      <c r="B4">
        <v>66819</v>
      </c>
      <c r="C4" t="s">
        <v>0</v>
      </c>
      <c r="D4" t="s">
        <v>4</v>
      </c>
      <c r="E4" s="3">
        <v>36951</v>
      </c>
      <c r="F4" t="s">
        <v>5</v>
      </c>
      <c r="G4" s="8" t="s">
        <v>3</v>
      </c>
      <c r="H4" s="5">
        <v>60</v>
      </c>
      <c r="I4" s="7">
        <v>16300</v>
      </c>
    </row>
    <row r="5" spans="1:9" outlineLevel="2" x14ac:dyDescent="0.25">
      <c r="A5">
        <v>535803.1</v>
      </c>
      <c r="B5">
        <v>66819</v>
      </c>
      <c r="C5" t="s">
        <v>0</v>
      </c>
      <c r="D5" t="s">
        <v>4</v>
      </c>
      <c r="E5" s="3">
        <v>36951</v>
      </c>
      <c r="F5" t="s">
        <v>5</v>
      </c>
      <c r="G5" s="8" t="s">
        <v>3</v>
      </c>
      <c r="H5" s="5">
        <v>105</v>
      </c>
      <c r="I5" s="7">
        <v>21445</v>
      </c>
    </row>
    <row r="6" spans="1:9" outlineLevel="2" x14ac:dyDescent="0.25">
      <c r="A6">
        <v>535828.1</v>
      </c>
      <c r="B6">
        <v>66819</v>
      </c>
      <c r="C6" t="s">
        <v>0</v>
      </c>
      <c r="D6" t="s">
        <v>6</v>
      </c>
      <c r="E6" s="3">
        <v>36951</v>
      </c>
      <c r="F6" t="s">
        <v>7</v>
      </c>
      <c r="G6" s="8" t="s">
        <v>3</v>
      </c>
      <c r="H6" s="5">
        <v>64</v>
      </c>
      <c r="I6" s="7">
        <v>25600</v>
      </c>
    </row>
    <row r="7" spans="1:9" outlineLevel="2" x14ac:dyDescent="0.25">
      <c r="A7">
        <v>535830.1</v>
      </c>
      <c r="B7">
        <v>66819</v>
      </c>
      <c r="C7" t="s">
        <v>8</v>
      </c>
      <c r="D7" t="s">
        <v>9</v>
      </c>
      <c r="E7" s="3">
        <v>36951</v>
      </c>
      <c r="F7" t="s">
        <v>10</v>
      </c>
      <c r="G7" s="8" t="s">
        <v>3</v>
      </c>
      <c r="H7" s="5">
        <v>75</v>
      </c>
      <c r="I7" s="7">
        <v>30000</v>
      </c>
    </row>
    <row r="8" spans="1:9" outlineLevel="2" x14ac:dyDescent="0.25">
      <c r="A8">
        <v>535831.1</v>
      </c>
      <c r="B8">
        <v>66819</v>
      </c>
      <c r="C8" t="s">
        <v>8</v>
      </c>
      <c r="D8" t="s">
        <v>11</v>
      </c>
      <c r="E8" s="3">
        <v>36951</v>
      </c>
      <c r="F8" t="s">
        <v>10</v>
      </c>
      <c r="G8" s="8" t="s">
        <v>3</v>
      </c>
      <c r="H8" s="5">
        <v>777</v>
      </c>
      <c r="I8" s="7">
        <v>306530</v>
      </c>
    </row>
    <row r="9" spans="1:9" outlineLevel="2" x14ac:dyDescent="0.25">
      <c r="A9">
        <v>535832.1</v>
      </c>
      <c r="B9">
        <v>66819</v>
      </c>
      <c r="C9" t="s">
        <v>0</v>
      </c>
      <c r="D9" t="s">
        <v>12</v>
      </c>
      <c r="E9" s="3">
        <v>36951</v>
      </c>
      <c r="F9" t="s">
        <v>13</v>
      </c>
      <c r="G9" s="8" t="s">
        <v>3</v>
      </c>
      <c r="H9" s="5">
        <v>910</v>
      </c>
      <c r="I9" s="7">
        <v>353650</v>
      </c>
    </row>
    <row r="10" spans="1:9" outlineLevel="2" x14ac:dyDescent="0.25">
      <c r="A10">
        <v>535833.1</v>
      </c>
      <c r="B10">
        <v>66819</v>
      </c>
      <c r="C10" t="s">
        <v>0</v>
      </c>
      <c r="D10" t="s">
        <v>14</v>
      </c>
      <c r="E10" s="3">
        <v>36951</v>
      </c>
      <c r="F10" t="s">
        <v>7</v>
      </c>
      <c r="G10" s="8" t="s">
        <v>3</v>
      </c>
      <c r="H10" s="5">
        <v>56</v>
      </c>
      <c r="I10" s="7">
        <v>21840</v>
      </c>
    </row>
    <row r="11" spans="1:9" outlineLevel="2" x14ac:dyDescent="0.25">
      <c r="A11">
        <v>535833.1</v>
      </c>
      <c r="B11">
        <v>66819</v>
      </c>
      <c r="C11" t="s">
        <v>0</v>
      </c>
      <c r="D11" t="s">
        <v>14</v>
      </c>
      <c r="E11" s="3">
        <v>36951</v>
      </c>
      <c r="F11" t="s">
        <v>13</v>
      </c>
      <c r="G11" s="8" t="s">
        <v>3</v>
      </c>
      <c r="H11" s="5">
        <v>615</v>
      </c>
      <c r="I11" s="7">
        <v>242925</v>
      </c>
    </row>
    <row r="12" spans="1:9" outlineLevel="2" x14ac:dyDescent="0.25">
      <c r="A12">
        <v>535871.1</v>
      </c>
      <c r="B12">
        <v>66819</v>
      </c>
      <c r="C12" t="s">
        <v>8</v>
      </c>
      <c r="D12" t="s">
        <v>15</v>
      </c>
      <c r="E12" s="3">
        <v>36951</v>
      </c>
      <c r="F12" t="s">
        <v>10</v>
      </c>
      <c r="G12" s="8" t="s">
        <v>3</v>
      </c>
      <c r="H12" s="5">
        <v>150</v>
      </c>
      <c r="I12" s="7">
        <v>42000</v>
      </c>
    </row>
    <row r="13" spans="1:9" outlineLevel="2" x14ac:dyDescent="0.25">
      <c r="A13">
        <v>535874.1</v>
      </c>
      <c r="B13">
        <v>66819</v>
      </c>
      <c r="C13" t="s">
        <v>8</v>
      </c>
      <c r="D13" t="s">
        <v>16</v>
      </c>
      <c r="E13" s="3">
        <v>36951</v>
      </c>
      <c r="F13" t="s">
        <v>10</v>
      </c>
      <c r="G13" s="8" t="s">
        <v>3</v>
      </c>
      <c r="H13" s="5">
        <v>30</v>
      </c>
      <c r="I13" s="7">
        <v>7500</v>
      </c>
    </row>
    <row r="14" spans="1:9" outlineLevel="1" x14ac:dyDescent="0.25">
      <c r="G14" s="10" t="s">
        <v>60</v>
      </c>
      <c r="H14" s="5">
        <f>SUBTOTAL(9,H2:H13)</f>
        <v>3655</v>
      </c>
      <c r="I14" s="7">
        <f>SUBTOTAL(9,I2:I13)</f>
        <v>1321217.2016601563</v>
      </c>
    </row>
    <row r="15" spans="1:9" outlineLevel="2" x14ac:dyDescent="0.25">
      <c r="A15">
        <v>534628.1</v>
      </c>
      <c r="B15">
        <v>66819</v>
      </c>
      <c r="C15" t="s">
        <v>0</v>
      </c>
      <c r="D15" t="s">
        <v>9</v>
      </c>
      <c r="E15" s="3">
        <v>36951</v>
      </c>
      <c r="F15" t="s">
        <v>17</v>
      </c>
      <c r="G15" s="9" t="s">
        <v>18</v>
      </c>
      <c r="H15" s="5">
        <v>-170</v>
      </c>
      <c r="I15" s="7">
        <v>-35700</v>
      </c>
    </row>
    <row r="16" spans="1:9" outlineLevel="2" x14ac:dyDescent="0.25">
      <c r="A16">
        <v>535175.1</v>
      </c>
      <c r="B16">
        <v>66819</v>
      </c>
      <c r="C16" t="s">
        <v>8</v>
      </c>
      <c r="D16" t="s">
        <v>19</v>
      </c>
      <c r="E16" s="3">
        <v>36951</v>
      </c>
      <c r="F16" t="s">
        <v>10</v>
      </c>
      <c r="G16" s="8" t="s">
        <v>18</v>
      </c>
      <c r="H16" s="5">
        <v>-643</v>
      </c>
      <c r="I16" s="7">
        <v>-253625</v>
      </c>
    </row>
    <row r="17" spans="1:9" outlineLevel="2" x14ac:dyDescent="0.25">
      <c r="A17">
        <v>535210.1</v>
      </c>
      <c r="B17">
        <v>66819</v>
      </c>
      <c r="C17" t="s">
        <v>8</v>
      </c>
      <c r="D17" t="s">
        <v>20</v>
      </c>
      <c r="E17" s="3">
        <v>36951</v>
      </c>
      <c r="F17" t="s">
        <v>10</v>
      </c>
      <c r="G17" s="8" t="s">
        <v>18</v>
      </c>
      <c r="H17" s="5">
        <v>-92</v>
      </c>
      <c r="I17" s="7">
        <v>-32780</v>
      </c>
    </row>
    <row r="18" spans="1:9" outlineLevel="2" x14ac:dyDescent="0.25">
      <c r="A18">
        <v>535804.1</v>
      </c>
      <c r="B18">
        <v>66819</v>
      </c>
      <c r="C18" t="s">
        <v>0</v>
      </c>
      <c r="D18" t="s">
        <v>21</v>
      </c>
      <c r="E18" s="3">
        <v>36951</v>
      </c>
      <c r="F18" t="s">
        <v>5</v>
      </c>
      <c r="G18" s="8" t="s">
        <v>18</v>
      </c>
      <c r="H18" s="5">
        <v>-105</v>
      </c>
      <c r="I18" s="7">
        <v>-21550</v>
      </c>
    </row>
    <row r="19" spans="1:9" outlineLevel="2" x14ac:dyDescent="0.25">
      <c r="A19">
        <v>535834.1</v>
      </c>
      <c r="B19">
        <v>66819</v>
      </c>
      <c r="C19" t="s">
        <v>8</v>
      </c>
      <c r="D19" t="s">
        <v>19</v>
      </c>
      <c r="E19" s="3">
        <v>36951</v>
      </c>
      <c r="F19" t="s">
        <v>10</v>
      </c>
      <c r="G19" s="8" t="s">
        <v>18</v>
      </c>
      <c r="H19" s="5">
        <v>-2465</v>
      </c>
      <c r="I19" s="7">
        <v>-1040175</v>
      </c>
    </row>
    <row r="20" spans="1:9" outlineLevel="2" x14ac:dyDescent="0.25">
      <c r="A20">
        <v>535873.1</v>
      </c>
      <c r="B20">
        <v>66819</v>
      </c>
      <c r="C20" t="s">
        <v>8</v>
      </c>
      <c r="D20" t="s">
        <v>20</v>
      </c>
      <c r="E20" s="3">
        <v>36951</v>
      </c>
      <c r="F20" t="s">
        <v>10</v>
      </c>
      <c r="G20" s="8" t="s">
        <v>18</v>
      </c>
      <c r="H20" s="5">
        <v>-150</v>
      </c>
      <c r="I20" s="7">
        <v>-58500</v>
      </c>
    </row>
    <row r="21" spans="1:9" outlineLevel="2" x14ac:dyDescent="0.25">
      <c r="A21">
        <v>535876.1</v>
      </c>
      <c r="B21">
        <v>66819</v>
      </c>
      <c r="C21" t="s">
        <v>8</v>
      </c>
      <c r="D21" t="s">
        <v>19</v>
      </c>
      <c r="E21" s="3">
        <v>36951</v>
      </c>
      <c r="F21" t="s">
        <v>10</v>
      </c>
      <c r="G21" s="8" t="s">
        <v>18</v>
      </c>
      <c r="H21" s="5">
        <v>-30</v>
      </c>
      <c r="I21" s="7">
        <v>-12500</v>
      </c>
    </row>
    <row r="22" spans="1:9" outlineLevel="1" x14ac:dyDescent="0.25">
      <c r="G22" s="1" t="s">
        <v>61</v>
      </c>
      <c r="H22" s="5">
        <f>SUBTOTAL(9,H15:H21)</f>
        <v>-3655</v>
      </c>
      <c r="I22" s="7">
        <f>SUBTOTAL(9,I15:I21)</f>
        <v>-1454830</v>
      </c>
    </row>
    <row r="23" spans="1:9" outlineLevel="2" x14ac:dyDescent="0.25">
      <c r="A23">
        <v>535883.1</v>
      </c>
      <c r="B23">
        <v>66819</v>
      </c>
      <c r="C23" t="s">
        <v>0</v>
      </c>
      <c r="D23" t="s">
        <v>1</v>
      </c>
      <c r="E23" s="3">
        <v>36952</v>
      </c>
      <c r="F23" t="s">
        <v>2</v>
      </c>
      <c r="G23" s="8" t="s">
        <v>3</v>
      </c>
      <c r="H23" s="5">
        <v>115</v>
      </c>
      <c r="I23" s="7">
        <v>24150</v>
      </c>
    </row>
    <row r="24" spans="1:9" outlineLevel="2" x14ac:dyDescent="0.25">
      <c r="A24">
        <v>535890.1</v>
      </c>
      <c r="B24">
        <v>66819</v>
      </c>
      <c r="C24" t="s">
        <v>8</v>
      </c>
      <c r="D24" t="s">
        <v>15</v>
      </c>
      <c r="E24" s="3">
        <v>36952</v>
      </c>
      <c r="F24" t="s">
        <v>10</v>
      </c>
      <c r="G24" s="8" t="s">
        <v>3</v>
      </c>
      <c r="H24" s="5">
        <v>1958</v>
      </c>
      <c r="I24" s="7">
        <v>565450</v>
      </c>
    </row>
    <row r="25" spans="1:9" outlineLevel="2" x14ac:dyDescent="0.25">
      <c r="A25">
        <v>535895.1</v>
      </c>
      <c r="B25">
        <v>66819</v>
      </c>
      <c r="C25" t="s">
        <v>0</v>
      </c>
      <c r="D25" t="s">
        <v>4</v>
      </c>
      <c r="E25" s="3">
        <v>36952</v>
      </c>
      <c r="F25" t="s">
        <v>5</v>
      </c>
      <c r="G25" s="8" t="s">
        <v>3</v>
      </c>
      <c r="H25" s="5">
        <v>668</v>
      </c>
      <c r="I25" s="7">
        <v>231310</v>
      </c>
    </row>
    <row r="26" spans="1:9" outlineLevel="2" x14ac:dyDescent="0.25">
      <c r="A26">
        <v>536780.1</v>
      </c>
      <c r="B26">
        <v>66819</v>
      </c>
      <c r="C26" t="s">
        <v>8</v>
      </c>
      <c r="D26" t="s">
        <v>16</v>
      </c>
      <c r="E26" s="3">
        <v>36952</v>
      </c>
      <c r="F26" t="s">
        <v>10</v>
      </c>
      <c r="G26" s="8" t="s">
        <v>3</v>
      </c>
      <c r="H26" s="5">
        <v>75</v>
      </c>
      <c r="I26" s="7">
        <v>18750</v>
      </c>
    </row>
    <row r="27" spans="1:9" outlineLevel="2" x14ac:dyDescent="0.25">
      <c r="A27">
        <v>536782.1</v>
      </c>
      <c r="B27">
        <v>66819</v>
      </c>
      <c r="C27" t="s">
        <v>8</v>
      </c>
      <c r="D27" t="s">
        <v>12</v>
      </c>
      <c r="E27" s="3">
        <v>36952</v>
      </c>
      <c r="F27" t="s">
        <v>10</v>
      </c>
      <c r="G27" s="8" t="s">
        <v>3</v>
      </c>
      <c r="H27" s="5">
        <v>2500</v>
      </c>
      <c r="I27" s="7">
        <v>975000</v>
      </c>
    </row>
    <row r="28" spans="1:9" outlineLevel="2" x14ac:dyDescent="0.25">
      <c r="A28">
        <v>536796.1</v>
      </c>
      <c r="B28">
        <v>66819</v>
      </c>
      <c r="C28" t="s">
        <v>8</v>
      </c>
      <c r="D28" t="s">
        <v>22</v>
      </c>
      <c r="E28" s="3">
        <v>36952</v>
      </c>
      <c r="F28" t="s">
        <v>23</v>
      </c>
      <c r="G28" s="8" t="s">
        <v>3</v>
      </c>
      <c r="H28" s="5">
        <v>295</v>
      </c>
      <c r="I28" s="7">
        <v>81125</v>
      </c>
    </row>
    <row r="29" spans="1:9" outlineLevel="2" x14ac:dyDescent="0.25">
      <c r="A29">
        <v>536818.1</v>
      </c>
      <c r="B29">
        <v>66819</v>
      </c>
      <c r="C29" t="s">
        <v>0</v>
      </c>
      <c r="D29" t="s">
        <v>4</v>
      </c>
      <c r="E29" s="3">
        <v>36952</v>
      </c>
      <c r="F29" t="s">
        <v>5</v>
      </c>
      <c r="G29" s="8" t="s">
        <v>3</v>
      </c>
      <c r="H29" s="5">
        <v>30</v>
      </c>
      <c r="I29" s="7">
        <v>7170</v>
      </c>
    </row>
    <row r="30" spans="1:9" outlineLevel="2" x14ac:dyDescent="0.25">
      <c r="A30">
        <v>536821.1</v>
      </c>
      <c r="B30">
        <v>66819</v>
      </c>
      <c r="C30" t="s">
        <v>0</v>
      </c>
      <c r="D30" t="s">
        <v>24</v>
      </c>
      <c r="E30" s="3">
        <v>36952</v>
      </c>
      <c r="F30" t="s">
        <v>5</v>
      </c>
      <c r="G30" s="8" t="s">
        <v>3</v>
      </c>
      <c r="H30" s="5">
        <v>90</v>
      </c>
      <c r="I30" s="7">
        <v>30150</v>
      </c>
    </row>
    <row r="31" spans="1:9" outlineLevel="2" x14ac:dyDescent="0.25">
      <c r="A31">
        <v>536822.1</v>
      </c>
      <c r="B31">
        <v>66819</v>
      </c>
      <c r="C31" t="s">
        <v>8</v>
      </c>
      <c r="D31" t="s">
        <v>14</v>
      </c>
      <c r="E31" s="3">
        <v>36952</v>
      </c>
      <c r="F31" t="s">
        <v>10</v>
      </c>
      <c r="G31" s="8" t="s">
        <v>3</v>
      </c>
      <c r="H31" s="5">
        <v>200</v>
      </c>
      <c r="I31" s="7">
        <v>75000</v>
      </c>
    </row>
    <row r="32" spans="1:9" outlineLevel="2" x14ac:dyDescent="0.25">
      <c r="A32">
        <v>536823.1</v>
      </c>
      <c r="B32">
        <v>66819</v>
      </c>
      <c r="C32" t="s">
        <v>0</v>
      </c>
      <c r="D32" t="s">
        <v>6</v>
      </c>
      <c r="E32" s="3">
        <v>36952</v>
      </c>
      <c r="F32" t="s">
        <v>7</v>
      </c>
      <c r="G32" s="8" t="s">
        <v>3</v>
      </c>
      <c r="H32" s="5">
        <v>102</v>
      </c>
      <c r="I32" s="7">
        <v>37340</v>
      </c>
    </row>
    <row r="33" spans="1:9" outlineLevel="1" x14ac:dyDescent="0.25">
      <c r="G33" s="1" t="s">
        <v>60</v>
      </c>
      <c r="H33" s="5">
        <f>SUBTOTAL(9,H23:H32)</f>
        <v>6033</v>
      </c>
      <c r="I33" s="7">
        <f>SUBTOTAL(9,I23:I32)</f>
        <v>2045445</v>
      </c>
    </row>
    <row r="34" spans="1:9" outlineLevel="2" x14ac:dyDescent="0.25">
      <c r="A34">
        <v>535884.1</v>
      </c>
      <c r="B34">
        <v>66819</v>
      </c>
      <c r="C34" t="s">
        <v>0</v>
      </c>
      <c r="D34" t="s">
        <v>25</v>
      </c>
      <c r="E34" s="3">
        <v>36952</v>
      </c>
      <c r="F34" t="s">
        <v>2</v>
      </c>
      <c r="G34" s="8" t="s">
        <v>18</v>
      </c>
      <c r="H34" s="5">
        <v>-115</v>
      </c>
      <c r="I34" s="7">
        <v>-24150</v>
      </c>
    </row>
    <row r="35" spans="1:9" outlineLevel="2" x14ac:dyDescent="0.25">
      <c r="A35">
        <v>535891.1</v>
      </c>
      <c r="B35">
        <v>66819</v>
      </c>
      <c r="C35" t="s">
        <v>8</v>
      </c>
      <c r="D35" t="s">
        <v>19</v>
      </c>
      <c r="E35" s="3">
        <v>36952</v>
      </c>
      <c r="F35" t="s">
        <v>10</v>
      </c>
      <c r="G35" s="8" t="s">
        <v>18</v>
      </c>
      <c r="H35" s="5">
        <v>-758</v>
      </c>
      <c r="I35" s="7">
        <v>-288200</v>
      </c>
    </row>
    <row r="36" spans="1:9" outlineLevel="2" x14ac:dyDescent="0.25">
      <c r="A36">
        <v>535896.1</v>
      </c>
      <c r="B36">
        <v>66819</v>
      </c>
      <c r="C36" t="s">
        <v>8</v>
      </c>
      <c r="D36" t="s">
        <v>19</v>
      </c>
      <c r="E36" s="3">
        <v>36952</v>
      </c>
      <c r="F36" t="s">
        <v>10</v>
      </c>
      <c r="G36" s="8" t="s">
        <v>18</v>
      </c>
      <c r="H36" s="5">
        <v>-958</v>
      </c>
      <c r="I36" s="7">
        <v>-380770</v>
      </c>
    </row>
    <row r="37" spans="1:9" outlineLevel="2" x14ac:dyDescent="0.25">
      <c r="A37">
        <v>536016.1</v>
      </c>
      <c r="B37">
        <v>66819</v>
      </c>
      <c r="C37" t="s">
        <v>8</v>
      </c>
      <c r="D37" t="s">
        <v>20</v>
      </c>
      <c r="E37" s="3">
        <v>36952</v>
      </c>
      <c r="F37" t="s">
        <v>10</v>
      </c>
      <c r="G37" s="8" t="s">
        <v>18</v>
      </c>
      <c r="H37" s="5">
        <v>-1200</v>
      </c>
      <c r="I37" s="7">
        <v>-497250</v>
      </c>
    </row>
    <row r="38" spans="1:9" outlineLevel="2" x14ac:dyDescent="0.25">
      <c r="A38">
        <v>536804.1</v>
      </c>
      <c r="B38">
        <v>66819</v>
      </c>
      <c r="C38" t="s">
        <v>8</v>
      </c>
      <c r="D38" t="s">
        <v>20</v>
      </c>
      <c r="E38" s="3">
        <v>36952</v>
      </c>
      <c r="F38" t="s">
        <v>10</v>
      </c>
      <c r="G38" s="8" t="s">
        <v>18</v>
      </c>
      <c r="H38" s="5">
        <v>-750</v>
      </c>
      <c r="I38" s="7">
        <v>-314625</v>
      </c>
    </row>
    <row r="39" spans="1:9" outlineLevel="2" x14ac:dyDescent="0.25">
      <c r="A39">
        <v>536805.1</v>
      </c>
      <c r="B39">
        <v>66819</v>
      </c>
      <c r="C39" t="s">
        <v>8</v>
      </c>
      <c r="D39" t="s">
        <v>19</v>
      </c>
      <c r="E39" s="3">
        <v>36952</v>
      </c>
      <c r="F39" t="s">
        <v>10</v>
      </c>
      <c r="G39" s="8" t="s">
        <v>18</v>
      </c>
      <c r="H39" s="5">
        <v>-2120</v>
      </c>
      <c r="I39" s="7">
        <v>-882300</v>
      </c>
    </row>
    <row r="40" spans="1:9" outlineLevel="2" x14ac:dyDescent="0.25">
      <c r="A40">
        <v>536819.1</v>
      </c>
      <c r="B40">
        <v>66819</v>
      </c>
      <c r="C40" t="s">
        <v>0</v>
      </c>
      <c r="D40" t="s">
        <v>21</v>
      </c>
      <c r="E40" s="3">
        <v>36952</v>
      </c>
      <c r="F40" t="s">
        <v>5</v>
      </c>
      <c r="G40" s="8" t="s">
        <v>18</v>
      </c>
      <c r="H40" s="5">
        <v>-30</v>
      </c>
      <c r="I40" s="7">
        <v>-7200</v>
      </c>
    </row>
    <row r="41" spans="1:9" outlineLevel="2" x14ac:dyDescent="0.25">
      <c r="A41">
        <v>536824.1</v>
      </c>
      <c r="B41">
        <v>66819</v>
      </c>
      <c r="C41" t="s">
        <v>8</v>
      </c>
      <c r="D41" t="s">
        <v>19</v>
      </c>
      <c r="E41" s="3">
        <v>36952</v>
      </c>
      <c r="F41" t="s">
        <v>10</v>
      </c>
      <c r="G41" s="8" t="s">
        <v>18</v>
      </c>
      <c r="H41" s="5">
        <v>-102</v>
      </c>
      <c r="I41" s="7">
        <v>-40800</v>
      </c>
    </row>
    <row r="42" spans="1:9" outlineLevel="1" x14ac:dyDescent="0.25">
      <c r="G42" s="1" t="s">
        <v>61</v>
      </c>
      <c r="H42" s="5">
        <f>SUBTOTAL(9,H34:H41)</f>
        <v>-6033</v>
      </c>
      <c r="I42" s="7">
        <f>SUBTOTAL(9,I34:I41)</f>
        <v>-2435295</v>
      </c>
    </row>
    <row r="43" spans="1:9" outlineLevel="2" x14ac:dyDescent="0.25">
      <c r="A43">
        <v>536842.1</v>
      </c>
      <c r="B43">
        <v>66819</v>
      </c>
      <c r="C43" t="s">
        <v>0</v>
      </c>
      <c r="D43" t="s">
        <v>6</v>
      </c>
      <c r="E43" s="3">
        <v>36953</v>
      </c>
      <c r="F43" t="s">
        <v>7</v>
      </c>
      <c r="G43" s="8" t="s">
        <v>3</v>
      </c>
      <c r="H43" s="5">
        <v>116</v>
      </c>
      <c r="I43" s="7">
        <v>35690</v>
      </c>
    </row>
    <row r="44" spans="1:9" outlineLevel="2" x14ac:dyDescent="0.25">
      <c r="A44">
        <v>536844.1</v>
      </c>
      <c r="B44">
        <v>66819</v>
      </c>
      <c r="C44" t="s">
        <v>0</v>
      </c>
      <c r="D44" t="s">
        <v>4</v>
      </c>
      <c r="E44" s="3">
        <v>36953</v>
      </c>
      <c r="F44" t="s">
        <v>5</v>
      </c>
      <c r="G44" s="8" t="s">
        <v>3</v>
      </c>
      <c r="H44" s="5">
        <v>970</v>
      </c>
      <c r="I44" s="7">
        <v>299695</v>
      </c>
    </row>
    <row r="45" spans="1:9" outlineLevel="2" x14ac:dyDescent="0.25">
      <c r="A45">
        <v>536849.1</v>
      </c>
      <c r="B45">
        <v>66819</v>
      </c>
      <c r="C45" t="s">
        <v>0</v>
      </c>
      <c r="D45" t="s">
        <v>1</v>
      </c>
      <c r="E45" s="3">
        <v>36953</v>
      </c>
      <c r="F45" t="s">
        <v>2</v>
      </c>
      <c r="G45" s="8" t="s">
        <v>3</v>
      </c>
      <c r="H45" s="5">
        <v>120</v>
      </c>
      <c r="I45" s="7">
        <v>25200</v>
      </c>
    </row>
    <row r="46" spans="1:9" outlineLevel="2" x14ac:dyDescent="0.25">
      <c r="A46">
        <v>536876.1</v>
      </c>
      <c r="B46">
        <v>66819</v>
      </c>
      <c r="C46" t="s">
        <v>0</v>
      </c>
      <c r="D46" t="s">
        <v>24</v>
      </c>
      <c r="E46" s="3">
        <v>36953</v>
      </c>
      <c r="F46" t="s">
        <v>5</v>
      </c>
      <c r="G46" s="8" t="s">
        <v>3</v>
      </c>
      <c r="H46" s="5">
        <v>125</v>
      </c>
      <c r="I46" s="7">
        <v>41000</v>
      </c>
    </row>
    <row r="47" spans="1:9" outlineLevel="2" x14ac:dyDescent="0.25">
      <c r="A47">
        <v>536877.1</v>
      </c>
      <c r="B47">
        <v>66819</v>
      </c>
      <c r="C47" t="s">
        <v>8</v>
      </c>
      <c r="D47" t="s">
        <v>15</v>
      </c>
      <c r="E47" s="3">
        <v>36953</v>
      </c>
      <c r="F47" t="s">
        <v>10</v>
      </c>
      <c r="G47" s="8" t="s">
        <v>3</v>
      </c>
      <c r="H47" s="5">
        <v>200</v>
      </c>
      <c r="I47" s="7">
        <v>60000</v>
      </c>
    </row>
    <row r="48" spans="1:9" outlineLevel="2" x14ac:dyDescent="0.25">
      <c r="A48">
        <v>536884.1</v>
      </c>
      <c r="B48">
        <v>66819</v>
      </c>
      <c r="C48" t="s">
        <v>8</v>
      </c>
      <c r="D48" t="s">
        <v>6</v>
      </c>
      <c r="E48" s="3">
        <v>36953</v>
      </c>
      <c r="F48" t="s">
        <v>10</v>
      </c>
      <c r="G48" s="8" t="s">
        <v>3</v>
      </c>
      <c r="H48" s="5">
        <v>1300</v>
      </c>
      <c r="I48" s="7">
        <v>422500</v>
      </c>
    </row>
    <row r="49" spans="1:9" outlineLevel="1" x14ac:dyDescent="0.25">
      <c r="G49" s="1" t="s">
        <v>60</v>
      </c>
      <c r="H49" s="5">
        <f>SUBTOTAL(9,H43:H48)</f>
        <v>2831</v>
      </c>
      <c r="I49" s="7">
        <f>SUBTOTAL(9,I43:I48)</f>
        <v>884085</v>
      </c>
    </row>
    <row r="50" spans="1:9" outlineLevel="2" x14ac:dyDescent="0.25">
      <c r="A50">
        <v>536843.1</v>
      </c>
      <c r="B50">
        <v>66819</v>
      </c>
      <c r="C50" t="s">
        <v>8</v>
      </c>
      <c r="D50" t="s">
        <v>19</v>
      </c>
      <c r="E50" s="3">
        <v>36953</v>
      </c>
      <c r="F50" t="s">
        <v>10</v>
      </c>
      <c r="G50" s="8" t="s">
        <v>18</v>
      </c>
      <c r="H50" s="5">
        <v>-2333</v>
      </c>
      <c r="I50" s="7">
        <v>-848500</v>
      </c>
    </row>
    <row r="51" spans="1:9" outlineLevel="2" x14ac:dyDescent="0.25">
      <c r="A51">
        <v>536850.1</v>
      </c>
      <c r="B51">
        <v>66819</v>
      </c>
      <c r="C51" t="s">
        <v>0</v>
      </c>
      <c r="D51" t="s">
        <v>25</v>
      </c>
      <c r="E51" s="3">
        <v>36953</v>
      </c>
      <c r="F51" t="s">
        <v>2</v>
      </c>
      <c r="G51" s="8" t="s">
        <v>18</v>
      </c>
      <c r="H51" s="5">
        <v>-120</v>
      </c>
      <c r="I51" s="7">
        <v>-25200</v>
      </c>
    </row>
    <row r="52" spans="1:9" outlineLevel="2" x14ac:dyDescent="0.25">
      <c r="A52">
        <v>536867.1</v>
      </c>
      <c r="B52">
        <v>66819</v>
      </c>
      <c r="C52" t="s">
        <v>8</v>
      </c>
      <c r="D52" t="s">
        <v>20</v>
      </c>
      <c r="E52" s="3">
        <v>36953</v>
      </c>
      <c r="F52" t="s">
        <v>10</v>
      </c>
      <c r="G52" s="8" t="s">
        <v>18</v>
      </c>
      <c r="H52" s="5">
        <v>-123</v>
      </c>
      <c r="I52" s="7">
        <v>-46740</v>
      </c>
    </row>
    <row r="53" spans="1:9" outlineLevel="2" x14ac:dyDescent="0.25">
      <c r="A53">
        <v>536885.1</v>
      </c>
      <c r="B53">
        <v>66819</v>
      </c>
      <c r="C53" t="s">
        <v>0</v>
      </c>
      <c r="D53" t="s">
        <v>12</v>
      </c>
      <c r="E53" s="3">
        <v>36953</v>
      </c>
      <c r="F53" t="s">
        <v>5</v>
      </c>
      <c r="G53" s="8" t="s">
        <v>18</v>
      </c>
      <c r="H53" s="5">
        <v>-205</v>
      </c>
      <c r="I53" s="7">
        <v>-57950</v>
      </c>
    </row>
    <row r="54" spans="1:9" outlineLevel="1" x14ac:dyDescent="0.25">
      <c r="G54" s="1" t="s">
        <v>61</v>
      </c>
      <c r="H54" s="5">
        <f>SUBTOTAL(9,H50:H53)</f>
        <v>-2781</v>
      </c>
      <c r="I54" s="7">
        <f>SUBTOTAL(9,I50:I53)</f>
        <v>-978390</v>
      </c>
    </row>
    <row r="55" spans="1:9" outlineLevel="2" x14ac:dyDescent="0.25">
      <c r="A55">
        <v>536914.1</v>
      </c>
      <c r="B55">
        <v>66819</v>
      </c>
      <c r="C55" t="s">
        <v>8</v>
      </c>
      <c r="D55" t="s">
        <v>25</v>
      </c>
      <c r="E55" s="3">
        <v>36954</v>
      </c>
      <c r="F55" t="s">
        <v>10</v>
      </c>
      <c r="G55" s="8" t="s">
        <v>3</v>
      </c>
      <c r="H55" s="5">
        <v>100</v>
      </c>
      <c r="I55" s="7">
        <v>37000</v>
      </c>
    </row>
    <row r="56" spans="1:9" outlineLevel="2" x14ac:dyDescent="0.25">
      <c r="A56">
        <v>536915.1</v>
      </c>
      <c r="B56">
        <v>66819</v>
      </c>
      <c r="C56" t="s">
        <v>8</v>
      </c>
      <c r="D56" t="s">
        <v>12</v>
      </c>
      <c r="E56" s="3">
        <v>36954</v>
      </c>
      <c r="F56" t="s">
        <v>10</v>
      </c>
      <c r="G56" s="8" t="s">
        <v>3</v>
      </c>
      <c r="H56" s="5">
        <v>2830</v>
      </c>
      <c r="I56" s="7">
        <v>1025300</v>
      </c>
    </row>
    <row r="57" spans="1:9" outlineLevel="2" x14ac:dyDescent="0.25">
      <c r="A57">
        <v>536916.1</v>
      </c>
      <c r="B57">
        <v>66819</v>
      </c>
      <c r="C57" t="s">
        <v>0</v>
      </c>
      <c r="D57" t="s">
        <v>4</v>
      </c>
      <c r="E57" s="3">
        <v>36954</v>
      </c>
      <c r="F57" t="s">
        <v>5</v>
      </c>
      <c r="G57" s="8" t="s">
        <v>3</v>
      </c>
      <c r="H57" s="5">
        <v>705</v>
      </c>
      <c r="I57" s="7">
        <v>223150</v>
      </c>
    </row>
    <row r="58" spans="1:9" outlineLevel="2" x14ac:dyDescent="0.25">
      <c r="A58">
        <v>536919.1</v>
      </c>
      <c r="B58">
        <v>66819</v>
      </c>
      <c r="C58" t="s">
        <v>0</v>
      </c>
      <c r="D58" t="s">
        <v>6</v>
      </c>
      <c r="E58" s="3">
        <v>36954</v>
      </c>
      <c r="F58" t="s">
        <v>7</v>
      </c>
      <c r="G58" s="8" t="s">
        <v>3</v>
      </c>
      <c r="H58" s="5">
        <v>902</v>
      </c>
      <c r="I58" s="7">
        <v>307350</v>
      </c>
    </row>
    <row r="59" spans="1:9" outlineLevel="2" x14ac:dyDescent="0.25">
      <c r="A59">
        <v>536923.1</v>
      </c>
      <c r="B59">
        <v>66819</v>
      </c>
      <c r="C59" t="s">
        <v>0</v>
      </c>
      <c r="D59" t="s">
        <v>1</v>
      </c>
      <c r="E59" s="3">
        <v>36954</v>
      </c>
      <c r="F59" t="s">
        <v>2</v>
      </c>
      <c r="G59" s="8" t="s">
        <v>3</v>
      </c>
      <c r="H59" s="5">
        <v>120</v>
      </c>
      <c r="I59" s="7">
        <v>25200</v>
      </c>
    </row>
    <row r="60" spans="1:9" outlineLevel="2" x14ac:dyDescent="0.25">
      <c r="A60">
        <v>536955.1</v>
      </c>
      <c r="B60">
        <v>66819</v>
      </c>
      <c r="C60" t="s">
        <v>0</v>
      </c>
      <c r="D60" t="s">
        <v>24</v>
      </c>
      <c r="E60" s="3">
        <v>36954</v>
      </c>
      <c r="F60" t="s">
        <v>5</v>
      </c>
      <c r="G60" s="8" t="s">
        <v>3</v>
      </c>
      <c r="H60" s="5">
        <v>105</v>
      </c>
      <c r="I60" s="7">
        <v>36750</v>
      </c>
    </row>
    <row r="61" spans="1:9" outlineLevel="1" x14ac:dyDescent="0.25">
      <c r="G61" s="1" t="s">
        <v>60</v>
      </c>
      <c r="H61" s="5">
        <f>SUBTOTAL(9,H55:H60)</f>
        <v>4762</v>
      </c>
      <c r="I61" s="7">
        <f>SUBTOTAL(9,I55:I60)</f>
        <v>1654750</v>
      </c>
    </row>
    <row r="62" spans="1:9" outlineLevel="2" x14ac:dyDescent="0.25">
      <c r="A62">
        <v>536913.1</v>
      </c>
      <c r="B62">
        <v>66819</v>
      </c>
      <c r="C62" t="s">
        <v>8</v>
      </c>
      <c r="D62" t="s">
        <v>20</v>
      </c>
      <c r="E62" s="3">
        <v>36954</v>
      </c>
      <c r="F62" t="s">
        <v>10</v>
      </c>
      <c r="G62" s="8" t="s">
        <v>18</v>
      </c>
      <c r="H62" s="5">
        <v>-2986</v>
      </c>
      <c r="I62" s="7">
        <v>-1129725</v>
      </c>
    </row>
    <row r="63" spans="1:9" outlineLevel="2" x14ac:dyDescent="0.25">
      <c r="A63">
        <v>536920.1</v>
      </c>
      <c r="B63">
        <v>66819</v>
      </c>
      <c r="C63" t="s">
        <v>8</v>
      </c>
      <c r="D63" t="s">
        <v>19</v>
      </c>
      <c r="E63" s="3">
        <v>36954</v>
      </c>
      <c r="F63" t="s">
        <v>10</v>
      </c>
      <c r="G63" s="8" t="s">
        <v>18</v>
      </c>
      <c r="H63" s="5">
        <v>-1792</v>
      </c>
      <c r="I63" s="7">
        <v>-673480</v>
      </c>
    </row>
    <row r="64" spans="1:9" outlineLevel="2" x14ac:dyDescent="0.25">
      <c r="A64">
        <v>536924.1</v>
      </c>
      <c r="B64">
        <v>66819</v>
      </c>
      <c r="C64" t="s">
        <v>0</v>
      </c>
      <c r="D64" t="s">
        <v>25</v>
      </c>
      <c r="E64" s="3">
        <v>36954</v>
      </c>
      <c r="F64" t="s">
        <v>2</v>
      </c>
      <c r="G64" s="8" t="s">
        <v>18</v>
      </c>
      <c r="H64" s="5">
        <v>-120</v>
      </c>
      <c r="I64" s="7">
        <v>-25200</v>
      </c>
    </row>
    <row r="65" spans="1:9" outlineLevel="1" x14ac:dyDescent="0.25">
      <c r="G65" s="1" t="s">
        <v>61</v>
      </c>
      <c r="H65" s="5">
        <f>SUBTOTAL(9,H62:H64)</f>
        <v>-4898</v>
      </c>
      <c r="I65" s="7">
        <f>SUBTOTAL(9,I62:I64)</f>
        <v>-1828405</v>
      </c>
    </row>
    <row r="66" spans="1:9" outlineLevel="2" x14ac:dyDescent="0.25">
      <c r="A66">
        <v>536983.1</v>
      </c>
      <c r="B66">
        <v>66819</v>
      </c>
      <c r="C66" t="s">
        <v>8</v>
      </c>
      <c r="D66" t="s">
        <v>12</v>
      </c>
      <c r="E66" s="3">
        <v>36955</v>
      </c>
      <c r="F66" t="s">
        <v>10</v>
      </c>
      <c r="G66" s="8" t="s">
        <v>3</v>
      </c>
      <c r="H66" s="5">
        <v>300</v>
      </c>
      <c r="I66" s="7">
        <v>97500</v>
      </c>
    </row>
    <row r="67" spans="1:9" outlineLevel="2" x14ac:dyDescent="0.25">
      <c r="A67">
        <v>536990.1</v>
      </c>
      <c r="B67">
        <v>66819</v>
      </c>
      <c r="C67" t="s">
        <v>8</v>
      </c>
      <c r="D67" t="s">
        <v>6</v>
      </c>
      <c r="E67" s="3">
        <v>36955</v>
      </c>
      <c r="F67" t="s">
        <v>10</v>
      </c>
      <c r="G67" s="8" t="s">
        <v>3</v>
      </c>
      <c r="H67" s="5">
        <v>300</v>
      </c>
      <c r="I67" s="7">
        <v>100500</v>
      </c>
    </row>
    <row r="68" spans="1:9" outlineLevel="2" x14ac:dyDescent="0.25">
      <c r="A68">
        <v>536996.1</v>
      </c>
      <c r="B68">
        <v>66819</v>
      </c>
      <c r="C68" t="s">
        <v>0</v>
      </c>
      <c r="D68" t="s">
        <v>6</v>
      </c>
      <c r="E68" s="3">
        <v>36955</v>
      </c>
      <c r="F68" t="s">
        <v>7</v>
      </c>
      <c r="G68" s="8" t="s">
        <v>3</v>
      </c>
      <c r="H68" s="5">
        <v>308</v>
      </c>
      <c r="I68" s="7">
        <v>98220</v>
      </c>
    </row>
    <row r="69" spans="1:9" outlineLevel="2" x14ac:dyDescent="0.25">
      <c r="A69">
        <v>537094.1</v>
      </c>
      <c r="B69">
        <v>66819</v>
      </c>
      <c r="C69" t="s">
        <v>0</v>
      </c>
      <c r="D69" t="s">
        <v>1</v>
      </c>
      <c r="E69" s="3">
        <v>36955</v>
      </c>
      <c r="F69" t="s">
        <v>2</v>
      </c>
      <c r="G69" s="8" t="s">
        <v>3</v>
      </c>
      <c r="H69" s="5">
        <v>104</v>
      </c>
      <c r="I69" s="7">
        <v>26723.8388671875</v>
      </c>
    </row>
    <row r="70" spans="1:9" outlineLevel="2" x14ac:dyDescent="0.25">
      <c r="A70">
        <v>537107.1</v>
      </c>
      <c r="B70">
        <v>66819</v>
      </c>
      <c r="C70" t="s">
        <v>0</v>
      </c>
      <c r="D70" t="s">
        <v>4</v>
      </c>
      <c r="E70" s="3">
        <v>36955</v>
      </c>
      <c r="F70" t="s">
        <v>5</v>
      </c>
      <c r="G70" s="8" t="s">
        <v>3</v>
      </c>
      <c r="H70" s="5">
        <v>495</v>
      </c>
      <c r="I70" s="7">
        <v>147700</v>
      </c>
    </row>
    <row r="71" spans="1:9" outlineLevel="2" x14ac:dyDescent="0.25">
      <c r="A71">
        <v>537129.1</v>
      </c>
      <c r="B71">
        <v>66819</v>
      </c>
      <c r="C71" t="s">
        <v>8</v>
      </c>
      <c r="D71" t="s">
        <v>6</v>
      </c>
      <c r="E71" s="3">
        <v>36955</v>
      </c>
      <c r="F71" t="s">
        <v>10</v>
      </c>
      <c r="G71" s="8" t="s">
        <v>3</v>
      </c>
      <c r="H71" s="5">
        <v>200</v>
      </c>
      <c r="I71" s="7">
        <v>68500</v>
      </c>
    </row>
    <row r="72" spans="1:9" outlineLevel="2" x14ac:dyDescent="0.25">
      <c r="A72">
        <v>537143.1</v>
      </c>
      <c r="B72">
        <v>66819</v>
      </c>
      <c r="C72" t="s">
        <v>0</v>
      </c>
      <c r="D72" t="s">
        <v>4</v>
      </c>
      <c r="E72" s="3">
        <v>36955</v>
      </c>
      <c r="F72" t="s">
        <v>5</v>
      </c>
      <c r="G72" s="8" t="s">
        <v>3</v>
      </c>
      <c r="H72" s="5">
        <v>45</v>
      </c>
      <c r="I72" s="7">
        <v>12855</v>
      </c>
    </row>
    <row r="73" spans="1:9" outlineLevel="2" x14ac:dyDescent="0.25">
      <c r="A73">
        <v>537608.1</v>
      </c>
      <c r="B73">
        <v>66819</v>
      </c>
      <c r="C73" t="s">
        <v>0</v>
      </c>
      <c r="D73" t="s">
        <v>12</v>
      </c>
      <c r="E73" s="3">
        <v>36955</v>
      </c>
      <c r="F73" t="s">
        <v>13</v>
      </c>
      <c r="G73" s="8" t="s">
        <v>3</v>
      </c>
      <c r="H73" s="5">
        <v>510</v>
      </c>
      <c r="I73" s="7">
        <v>170850</v>
      </c>
    </row>
    <row r="74" spans="1:9" outlineLevel="2" x14ac:dyDescent="0.25">
      <c r="A74">
        <v>537744.1</v>
      </c>
      <c r="B74">
        <v>66819</v>
      </c>
      <c r="C74" t="s">
        <v>0</v>
      </c>
      <c r="D74" t="s">
        <v>24</v>
      </c>
      <c r="E74" s="3">
        <v>36955</v>
      </c>
      <c r="F74" t="s">
        <v>5</v>
      </c>
      <c r="G74" s="8" t="s">
        <v>3</v>
      </c>
      <c r="H74" s="5">
        <v>175</v>
      </c>
      <c r="I74" s="7">
        <v>58100</v>
      </c>
    </row>
    <row r="75" spans="1:9" outlineLevel="2" x14ac:dyDescent="0.25">
      <c r="A75">
        <v>537884.1</v>
      </c>
      <c r="B75">
        <v>66819</v>
      </c>
      <c r="C75" t="s">
        <v>0</v>
      </c>
      <c r="D75" t="s">
        <v>26</v>
      </c>
      <c r="E75" s="3">
        <v>36955</v>
      </c>
      <c r="F75" t="s">
        <v>27</v>
      </c>
      <c r="G75" s="8" t="s">
        <v>3</v>
      </c>
      <c r="H75" s="5">
        <v>145</v>
      </c>
      <c r="I75" s="7">
        <v>47100</v>
      </c>
    </row>
    <row r="76" spans="1:9" outlineLevel="2" x14ac:dyDescent="0.25">
      <c r="A76">
        <v>538074.1</v>
      </c>
      <c r="B76">
        <v>66819</v>
      </c>
      <c r="C76" t="s">
        <v>0</v>
      </c>
      <c r="D76" t="s">
        <v>4</v>
      </c>
      <c r="E76" s="3">
        <v>36955</v>
      </c>
      <c r="F76" t="s">
        <v>5</v>
      </c>
      <c r="G76" s="8" t="s">
        <v>3</v>
      </c>
      <c r="H76" s="5">
        <v>40</v>
      </c>
      <c r="I76" s="7">
        <v>10870</v>
      </c>
    </row>
    <row r="77" spans="1:9" outlineLevel="1" x14ac:dyDescent="0.25">
      <c r="G77" s="1" t="s">
        <v>60</v>
      </c>
      <c r="H77" s="5">
        <f>SUBTOTAL(9,H66:H76)</f>
        <v>2622</v>
      </c>
      <c r="I77" s="7">
        <f>SUBTOTAL(9,I66:I76)</f>
        <v>838918.8388671875</v>
      </c>
    </row>
    <row r="78" spans="1:9" outlineLevel="2" x14ac:dyDescent="0.25">
      <c r="A78">
        <v>536989.1</v>
      </c>
      <c r="B78">
        <v>66819</v>
      </c>
      <c r="C78" t="s">
        <v>8</v>
      </c>
      <c r="D78" t="s">
        <v>20</v>
      </c>
      <c r="E78" s="3">
        <v>36955</v>
      </c>
      <c r="F78" t="s">
        <v>10</v>
      </c>
      <c r="G78" s="8" t="s">
        <v>18</v>
      </c>
      <c r="H78" s="5">
        <v>-300</v>
      </c>
      <c r="I78" s="7">
        <v>-111000</v>
      </c>
    </row>
    <row r="79" spans="1:9" outlineLevel="2" x14ac:dyDescent="0.25">
      <c r="A79">
        <v>536993.1</v>
      </c>
      <c r="B79">
        <v>66819</v>
      </c>
      <c r="C79" t="s">
        <v>8</v>
      </c>
      <c r="D79" t="s">
        <v>20</v>
      </c>
      <c r="E79" s="3">
        <v>36955</v>
      </c>
      <c r="F79" t="s">
        <v>10</v>
      </c>
      <c r="G79" s="8" t="s">
        <v>18</v>
      </c>
      <c r="H79" s="5">
        <v>-300</v>
      </c>
      <c r="I79" s="7">
        <v>-111000</v>
      </c>
    </row>
    <row r="80" spans="1:9" outlineLevel="2" x14ac:dyDescent="0.25">
      <c r="A80">
        <v>537000.1</v>
      </c>
      <c r="B80">
        <v>66819</v>
      </c>
      <c r="C80" t="s">
        <v>8</v>
      </c>
      <c r="D80" t="s">
        <v>19</v>
      </c>
      <c r="E80" s="3">
        <v>36955</v>
      </c>
      <c r="F80" t="s">
        <v>10</v>
      </c>
      <c r="G80" s="8" t="s">
        <v>18</v>
      </c>
      <c r="H80" s="5">
        <v>-308</v>
      </c>
      <c r="I80" s="7">
        <v>-106320</v>
      </c>
    </row>
    <row r="81" spans="1:9" outlineLevel="2" x14ac:dyDescent="0.25">
      <c r="A81">
        <v>537097.1</v>
      </c>
      <c r="B81">
        <v>66819</v>
      </c>
      <c r="C81" t="s">
        <v>0</v>
      </c>
      <c r="D81" t="s">
        <v>9</v>
      </c>
      <c r="E81" s="3">
        <v>36955</v>
      </c>
      <c r="F81" t="s">
        <v>28</v>
      </c>
      <c r="G81" s="8" t="s">
        <v>18</v>
      </c>
      <c r="H81" s="5">
        <v>-104</v>
      </c>
      <c r="I81" s="7">
        <v>-27560</v>
      </c>
    </row>
    <row r="82" spans="1:9" outlineLevel="2" x14ac:dyDescent="0.25">
      <c r="A82">
        <v>537109.1</v>
      </c>
      <c r="B82">
        <v>66819</v>
      </c>
      <c r="C82" t="s">
        <v>8</v>
      </c>
      <c r="D82" t="s">
        <v>19</v>
      </c>
      <c r="E82" s="3">
        <v>36955</v>
      </c>
      <c r="F82" t="s">
        <v>10</v>
      </c>
      <c r="G82" s="8" t="s">
        <v>18</v>
      </c>
      <c r="H82" s="5">
        <v>-670</v>
      </c>
      <c r="I82" s="7">
        <v>-231600</v>
      </c>
    </row>
    <row r="83" spans="1:9" outlineLevel="2" x14ac:dyDescent="0.25">
      <c r="A83">
        <v>537140.1</v>
      </c>
      <c r="B83">
        <v>66819</v>
      </c>
      <c r="C83" t="s">
        <v>8</v>
      </c>
      <c r="D83" t="s">
        <v>19</v>
      </c>
      <c r="E83" s="3">
        <v>36955</v>
      </c>
      <c r="F83" t="s">
        <v>10</v>
      </c>
      <c r="G83" s="8" t="s">
        <v>18</v>
      </c>
      <c r="H83" s="5">
        <v>-200</v>
      </c>
      <c r="I83" s="7">
        <v>-73500</v>
      </c>
    </row>
    <row r="84" spans="1:9" outlineLevel="2" x14ac:dyDescent="0.25">
      <c r="A84">
        <v>537144.1</v>
      </c>
      <c r="B84">
        <v>66819</v>
      </c>
      <c r="C84" t="s">
        <v>0</v>
      </c>
      <c r="D84" t="s">
        <v>9</v>
      </c>
      <c r="E84" s="3">
        <v>36955</v>
      </c>
      <c r="F84" t="s">
        <v>5</v>
      </c>
      <c r="G84" s="8" t="s">
        <v>18</v>
      </c>
      <c r="H84" s="5">
        <v>-45</v>
      </c>
      <c r="I84" s="7">
        <v>-12900</v>
      </c>
    </row>
    <row r="85" spans="1:9" outlineLevel="2" x14ac:dyDescent="0.25">
      <c r="A85">
        <v>537614.1</v>
      </c>
      <c r="B85">
        <v>66819</v>
      </c>
      <c r="C85" t="s">
        <v>8</v>
      </c>
      <c r="D85" t="s">
        <v>19</v>
      </c>
      <c r="E85" s="3">
        <v>36955</v>
      </c>
      <c r="F85" t="s">
        <v>10</v>
      </c>
      <c r="G85" s="8" t="s">
        <v>18</v>
      </c>
      <c r="H85" s="5">
        <v>-655</v>
      </c>
      <c r="I85" s="7">
        <v>-235800</v>
      </c>
    </row>
    <row r="86" spans="1:9" outlineLevel="2" x14ac:dyDescent="0.25">
      <c r="A86">
        <v>538075.1</v>
      </c>
      <c r="B86">
        <v>66819</v>
      </c>
      <c r="C86" t="s">
        <v>0</v>
      </c>
      <c r="D86" t="s">
        <v>25</v>
      </c>
      <c r="E86" s="3">
        <v>36955</v>
      </c>
      <c r="F86" t="s">
        <v>17</v>
      </c>
      <c r="G86" s="8" t="s">
        <v>18</v>
      </c>
      <c r="H86" s="5">
        <v>-40</v>
      </c>
      <c r="I86" s="7">
        <v>-11000</v>
      </c>
    </row>
    <row r="87" spans="1:9" outlineLevel="1" x14ac:dyDescent="0.25">
      <c r="G87" s="1" t="s">
        <v>61</v>
      </c>
      <c r="H87" s="5">
        <f>SUBTOTAL(9,H78:H86)</f>
        <v>-2622</v>
      </c>
      <c r="I87" s="7">
        <f>SUBTOTAL(9,I78:I86)</f>
        <v>-920680</v>
      </c>
    </row>
    <row r="88" spans="1:9" outlineLevel="2" x14ac:dyDescent="0.25">
      <c r="A88">
        <v>538094.1</v>
      </c>
      <c r="B88">
        <v>66819</v>
      </c>
      <c r="C88" t="s">
        <v>0</v>
      </c>
      <c r="D88" t="s">
        <v>1</v>
      </c>
      <c r="E88" s="3">
        <v>36956</v>
      </c>
      <c r="F88" t="s">
        <v>2</v>
      </c>
      <c r="G88" s="8" t="s">
        <v>3</v>
      </c>
      <c r="H88" s="5">
        <v>72</v>
      </c>
      <c r="I88" s="7">
        <v>18501.1201171875</v>
      </c>
    </row>
    <row r="89" spans="1:9" outlineLevel="2" x14ac:dyDescent="0.25">
      <c r="A89">
        <v>538097.1</v>
      </c>
      <c r="B89">
        <v>66819</v>
      </c>
      <c r="C89" t="s">
        <v>0</v>
      </c>
      <c r="D89" t="s">
        <v>24</v>
      </c>
      <c r="E89" s="3">
        <v>36956</v>
      </c>
      <c r="F89" t="s">
        <v>5</v>
      </c>
      <c r="G89" s="8" t="s">
        <v>3</v>
      </c>
      <c r="H89" s="5">
        <v>250</v>
      </c>
      <c r="I89" s="7">
        <v>66250</v>
      </c>
    </row>
    <row r="90" spans="1:9" outlineLevel="2" x14ac:dyDescent="0.25">
      <c r="A90">
        <v>538101.1</v>
      </c>
      <c r="B90">
        <v>66819</v>
      </c>
      <c r="C90" t="s">
        <v>0</v>
      </c>
      <c r="D90" t="s">
        <v>4</v>
      </c>
      <c r="E90" s="3">
        <v>36956</v>
      </c>
      <c r="F90" t="s">
        <v>5</v>
      </c>
      <c r="G90" s="8" t="s">
        <v>3</v>
      </c>
      <c r="H90" s="5">
        <v>115</v>
      </c>
      <c r="I90" s="7">
        <v>26335</v>
      </c>
    </row>
    <row r="91" spans="1:9" outlineLevel="2" x14ac:dyDescent="0.25">
      <c r="A91">
        <v>538105.1</v>
      </c>
      <c r="B91">
        <v>66819</v>
      </c>
      <c r="C91" t="s">
        <v>0</v>
      </c>
      <c r="D91" t="s">
        <v>4</v>
      </c>
      <c r="E91" s="3">
        <v>36956</v>
      </c>
      <c r="F91" t="s">
        <v>5</v>
      </c>
      <c r="G91" s="8" t="s">
        <v>3</v>
      </c>
      <c r="H91" s="5">
        <v>515</v>
      </c>
      <c r="I91" s="7">
        <v>149200</v>
      </c>
    </row>
    <row r="92" spans="1:9" outlineLevel="2" x14ac:dyDescent="0.25">
      <c r="A92">
        <v>539125.1</v>
      </c>
      <c r="B92">
        <v>66819</v>
      </c>
      <c r="C92" t="s">
        <v>8</v>
      </c>
      <c r="D92" t="s">
        <v>14</v>
      </c>
      <c r="E92" s="3">
        <v>36956</v>
      </c>
      <c r="F92" t="s">
        <v>10</v>
      </c>
      <c r="G92" s="8" t="s">
        <v>3</v>
      </c>
      <c r="H92" s="5">
        <v>700</v>
      </c>
      <c r="I92" s="7">
        <v>230000</v>
      </c>
    </row>
    <row r="93" spans="1:9" outlineLevel="2" x14ac:dyDescent="0.25">
      <c r="A93">
        <v>539132.1</v>
      </c>
      <c r="B93">
        <v>66819</v>
      </c>
      <c r="C93" t="s">
        <v>8</v>
      </c>
      <c r="D93" t="s">
        <v>6</v>
      </c>
      <c r="E93" s="3">
        <v>36956</v>
      </c>
      <c r="F93" t="s">
        <v>10</v>
      </c>
      <c r="G93" s="8" t="s">
        <v>3</v>
      </c>
      <c r="H93" s="5">
        <v>315</v>
      </c>
      <c r="I93" s="7">
        <v>106270</v>
      </c>
    </row>
    <row r="94" spans="1:9" outlineLevel="2" x14ac:dyDescent="0.25">
      <c r="A94">
        <v>539193.1</v>
      </c>
      <c r="B94">
        <v>66819</v>
      </c>
      <c r="C94" t="s">
        <v>0</v>
      </c>
      <c r="D94" t="s">
        <v>6</v>
      </c>
      <c r="E94" s="3">
        <v>36956</v>
      </c>
      <c r="F94" t="s">
        <v>7</v>
      </c>
      <c r="G94" s="8" t="s">
        <v>3</v>
      </c>
      <c r="H94" s="5">
        <v>284</v>
      </c>
      <c r="I94" s="7">
        <v>96560</v>
      </c>
    </row>
    <row r="95" spans="1:9" outlineLevel="2" x14ac:dyDescent="0.25">
      <c r="A95">
        <v>539265.1</v>
      </c>
      <c r="B95">
        <v>66819</v>
      </c>
      <c r="C95" t="s">
        <v>0</v>
      </c>
      <c r="D95" t="s">
        <v>4</v>
      </c>
      <c r="E95" s="3">
        <v>36956</v>
      </c>
      <c r="F95" t="s">
        <v>5</v>
      </c>
      <c r="G95" s="8" t="s">
        <v>3</v>
      </c>
      <c r="H95" s="5">
        <v>205</v>
      </c>
      <c r="I95" s="7">
        <v>55495</v>
      </c>
    </row>
    <row r="96" spans="1:9" outlineLevel="2" x14ac:dyDescent="0.25">
      <c r="A96">
        <v>539320.1</v>
      </c>
      <c r="B96">
        <v>66819</v>
      </c>
      <c r="C96" t="s">
        <v>0</v>
      </c>
      <c r="D96" t="s">
        <v>4</v>
      </c>
      <c r="E96" s="3">
        <v>36956</v>
      </c>
      <c r="F96" t="s">
        <v>29</v>
      </c>
      <c r="G96" s="8" t="s">
        <v>3</v>
      </c>
    </row>
    <row r="97" spans="1:9" outlineLevel="1" x14ac:dyDescent="0.25">
      <c r="G97" s="1" t="s">
        <v>60</v>
      </c>
      <c r="H97" s="5">
        <f>SUBTOTAL(9,H88:H96)</f>
        <v>2456</v>
      </c>
      <c r="I97" s="7">
        <f>SUBTOTAL(9,I88:I96)</f>
        <v>748611.1201171875</v>
      </c>
    </row>
    <row r="98" spans="1:9" outlineLevel="2" x14ac:dyDescent="0.25">
      <c r="A98">
        <v>538095.1</v>
      </c>
      <c r="B98">
        <v>66819</v>
      </c>
      <c r="C98" t="s">
        <v>0</v>
      </c>
      <c r="D98" t="s">
        <v>9</v>
      </c>
      <c r="E98" s="3">
        <v>36956</v>
      </c>
      <c r="F98" t="s">
        <v>28</v>
      </c>
      <c r="G98" s="8" t="s">
        <v>18</v>
      </c>
      <c r="H98" s="5">
        <v>-72</v>
      </c>
      <c r="I98" s="7">
        <v>-19080</v>
      </c>
    </row>
    <row r="99" spans="1:9" outlineLevel="2" x14ac:dyDescent="0.25">
      <c r="A99">
        <v>538103.1</v>
      </c>
      <c r="B99">
        <v>66819</v>
      </c>
      <c r="C99" t="s">
        <v>0</v>
      </c>
      <c r="D99" t="s">
        <v>21</v>
      </c>
      <c r="E99" s="3">
        <v>36956</v>
      </c>
      <c r="F99" t="s">
        <v>5</v>
      </c>
      <c r="G99" s="8" t="s">
        <v>18</v>
      </c>
      <c r="H99" s="5">
        <v>-115</v>
      </c>
      <c r="I99" s="7">
        <v>-26450</v>
      </c>
    </row>
    <row r="100" spans="1:9" outlineLevel="2" x14ac:dyDescent="0.25">
      <c r="A100">
        <v>538104.1</v>
      </c>
      <c r="B100">
        <v>66819</v>
      </c>
      <c r="C100" t="s">
        <v>8</v>
      </c>
      <c r="D100" t="s">
        <v>19</v>
      </c>
      <c r="E100" s="3">
        <v>36956</v>
      </c>
      <c r="F100" t="s">
        <v>10</v>
      </c>
      <c r="G100" s="8" t="s">
        <v>18</v>
      </c>
      <c r="H100" s="5">
        <v>-250</v>
      </c>
      <c r="I100" s="7">
        <v>-73500</v>
      </c>
    </row>
    <row r="101" spans="1:9" outlineLevel="2" x14ac:dyDescent="0.25">
      <c r="A101">
        <v>538107.1</v>
      </c>
      <c r="B101">
        <v>66819</v>
      </c>
      <c r="C101" t="s">
        <v>8</v>
      </c>
      <c r="D101" t="s">
        <v>20</v>
      </c>
      <c r="E101" s="3">
        <v>36956</v>
      </c>
      <c r="F101" t="s">
        <v>10</v>
      </c>
      <c r="G101" s="8" t="s">
        <v>18</v>
      </c>
      <c r="H101" s="5">
        <v>-30</v>
      </c>
      <c r="I101" s="7">
        <v>-8250</v>
      </c>
    </row>
    <row r="102" spans="1:9" outlineLevel="2" x14ac:dyDescent="0.25">
      <c r="A102">
        <v>538108.1</v>
      </c>
      <c r="B102">
        <v>66819</v>
      </c>
      <c r="C102" t="s">
        <v>8</v>
      </c>
      <c r="D102" t="s">
        <v>19</v>
      </c>
      <c r="E102" s="3">
        <v>36956</v>
      </c>
      <c r="F102" t="s">
        <v>10</v>
      </c>
      <c r="G102" s="8" t="s">
        <v>18</v>
      </c>
      <c r="H102" s="5">
        <v>-485</v>
      </c>
      <c r="I102" s="7">
        <v>-169325</v>
      </c>
    </row>
    <row r="103" spans="1:9" outlineLevel="2" x14ac:dyDescent="0.25">
      <c r="A103">
        <v>539129.1</v>
      </c>
      <c r="B103">
        <v>66819</v>
      </c>
      <c r="C103" t="s">
        <v>8</v>
      </c>
      <c r="D103" t="s">
        <v>19</v>
      </c>
      <c r="E103" s="3">
        <v>36956</v>
      </c>
      <c r="F103" t="s">
        <v>10</v>
      </c>
      <c r="G103" s="8" t="s">
        <v>18</v>
      </c>
      <c r="H103" s="5">
        <v>-700</v>
      </c>
      <c r="I103" s="7">
        <v>-251500</v>
      </c>
    </row>
    <row r="104" spans="1:9" outlineLevel="2" x14ac:dyDescent="0.25">
      <c r="A104">
        <v>539137.1</v>
      </c>
      <c r="B104">
        <v>66819</v>
      </c>
      <c r="C104" t="s">
        <v>8</v>
      </c>
      <c r="D104" t="s">
        <v>19</v>
      </c>
      <c r="E104" s="3">
        <v>36956</v>
      </c>
      <c r="F104" t="s">
        <v>10</v>
      </c>
      <c r="G104" s="8" t="s">
        <v>18</v>
      </c>
      <c r="H104" s="5">
        <v>-315</v>
      </c>
      <c r="I104" s="7">
        <v>-113400</v>
      </c>
    </row>
    <row r="105" spans="1:9" outlineLevel="2" x14ac:dyDescent="0.25">
      <c r="A105">
        <v>539207.1</v>
      </c>
      <c r="B105">
        <v>66819</v>
      </c>
      <c r="C105" t="s">
        <v>8</v>
      </c>
      <c r="D105" t="s">
        <v>19</v>
      </c>
      <c r="E105" s="3">
        <v>36956</v>
      </c>
      <c r="F105" t="s">
        <v>10</v>
      </c>
      <c r="G105" s="8" t="s">
        <v>18</v>
      </c>
      <c r="H105" s="5">
        <v>-284</v>
      </c>
      <c r="I105" s="7">
        <v>-102900</v>
      </c>
    </row>
    <row r="106" spans="1:9" outlineLevel="2" x14ac:dyDescent="0.25">
      <c r="A106">
        <v>539255.1</v>
      </c>
      <c r="B106">
        <v>66819</v>
      </c>
      <c r="C106" t="s">
        <v>8</v>
      </c>
      <c r="D106" t="s">
        <v>19</v>
      </c>
      <c r="E106" s="3">
        <v>36956</v>
      </c>
      <c r="F106" t="s">
        <v>10</v>
      </c>
      <c r="G106" s="8" t="s">
        <v>18</v>
      </c>
      <c r="H106" s="5">
        <v>-40</v>
      </c>
      <c r="I106" s="7">
        <v>-14400</v>
      </c>
    </row>
    <row r="107" spans="1:9" outlineLevel="2" x14ac:dyDescent="0.25">
      <c r="A107">
        <v>539266.1</v>
      </c>
      <c r="B107">
        <v>66819</v>
      </c>
      <c r="C107" t="s">
        <v>0</v>
      </c>
      <c r="D107" t="s">
        <v>9</v>
      </c>
      <c r="E107" s="3">
        <v>36956</v>
      </c>
      <c r="F107" t="s">
        <v>5</v>
      </c>
      <c r="G107" s="8" t="s">
        <v>18</v>
      </c>
      <c r="H107" s="5">
        <v>-75</v>
      </c>
      <c r="I107" s="7">
        <v>-20100</v>
      </c>
    </row>
    <row r="108" spans="1:9" outlineLevel="2" x14ac:dyDescent="0.25">
      <c r="A108">
        <v>539318.1</v>
      </c>
      <c r="B108">
        <v>66819</v>
      </c>
      <c r="C108" t="s">
        <v>0</v>
      </c>
      <c r="D108" t="s">
        <v>14</v>
      </c>
      <c r="E108" s="3">
        <v>36956</v>
      </c>
      <c r="F108" t="s">
        <v>5</v>
      </c>
      <c r="G108" s="8" t="s">
        <v>18</v>
      </c>
      <c r="H108" s="5">
        <v>-130</v>
      </c>
      <c r="I108" s="7">
        <v>-35600</v>
      </c>
    </row>
    <row r="109" spans="1:9" outlineLevel="2" x14ac:dyDescent="0.25">
      <c r="A109">
        <v>539321.1</v>
      </c>
      <c r="B109">
        <v>66819</v>
      </c>
      <c r="C109" t="s">
        <v>0</v>
      </c>
      <c r="D109" t="s">
        <v>30</v>
      </c>
      <c r="E109" s="3">
        <v>36956</v>
      </c>
      <c r="F109" t="s">
        <v>29</v>
      </c>
      <c r="G109" s="8" t="s">
        <v>18</v>
      </c>
    </row>
    <row r="110" spans="1:9" outlineLevel="2" x14ac:dyDescent="0.25">
      <c r="A110">
        <v>539866.1</v>
      </c>
      <c r="B110">
        <v>66819</v>
      </c>
      <c r="C110" t="s">
        <v>0</v>
      </c>
      <c r="D110" t="s">
        <v>9</v>
      </c>
      <c r="E110" s="3">
        <v>36956</v>
      </c>
      <c r="F110" t="s">
        <v>31</v>
      </c>
      <c r="G110" s="8" t="s">
        <v>18</v>
      </c>
      <c r="H110" s="5">
        <v>-44</v>
      </c>
      <c r="I110" s="7">
        <v>-11000</v>
      </c>
    </row>
    <row r="111" spans="1:9" outlineLevel="1" x14ac:dyDescent="0.25">
      <c r="G111" s="1" t="s">
        <v>61</v>
      </c>
      <c r="H111" s="5">
        <f>SUBTOTAL(9,H98:H110)</f>
        <v>-2540</v>
      </c>
      <c r="I111" s="7">
        <f>SUBTOTAL(9,I98:I110)</f>
        <v>-845505</v>
      </c>
    </row>
    <row r="112" spans="1:9" outlineLevel="2" x14ac:dyDescent="0.25">
      <c r="A112">
        <v>539338.1</v>
      </c>
      <c r="B112">
        <v>66819</v>
      </c>
      <c r="C112" t="s">
        <v>0</v>
      </c>
      <c r="D112" t="s">
        <v>1</v>
      </c>
      <c r="E112" s="3">
        <v>36957</v>
      </c>
      <c r="F112" t="s">
        <v>2</v>
      </c>
      <c r="G112" s="8" t="s">
        <v>3</v>
      </c>
      <c r="H112" s="5">
        <v>72</v>
      </c>
      <c r="I112" s="7">
        <v>17214.6005859375</v>
      </c>
    </row>
    <row r="113" spans="1:9" outlineLevel="2" x14ac:dyDescent="0.25">
      <c r="A113">
        <v>539460.1</v>
      </c>
      <c r="B113">
        <v>66819</v>
      </c>
      <c r="C113" t="s">
        <v>0</v>
      </c>
      <c r="D113" t="s">
        <v>24</v>
      </c>
      <c r="E113" s="3">
        <v>36957</v>
      </c>
      <c r="F113" t="s">
        <v>5</v>
      </c>
      <c r="G113" s="8" t="s">
        <v>3</v>
      </c>
      <c r="H113" s="5">
        <v>575</v>
      </c>
      <c r="I113" s="7">
        <v>149500</v>
      </c>
    </row>
    <row r="114" spans="1:9" outlineLevel="2" x14ac:dyDescent="0.25">
      <c r="A114">
        <v>539487.1</v>
      </c>
      <c r="B114">
        <v>66819</v>
      </c>
      <c r="C114" t="s">
        <v>0</v>
      </c>
      <c r="D114" t="s">
        <v>6</v>
      </c>
      <c r="E114" s="3">
        <v>36957</v>
      </c>
      <c r="F114" t="s">
        <v>7</v>
      </c>
      <c r="G114" s="8" t="s">
        <v>3</v>
      </c>
      <c r="H114" s="5">
        <v>36</v>
      </c>
      <c r="I114" s="7">
        <v>7740</v>
      </c>
    </row>
    <row r="115" spans="1:9" outlineLevel="2" x14ac:dyDescent="0.25">
      <c r="A115">
        <v>539494.1</v>
      </c>
      <c r="B115">
        <v>66819</v>
      </c>
      <c r="C115" t="s">
        <v>0</v>
      </c>
      <c r="D115" t="s">
        <v>4</v>
      </c>
      <c r="E115" s="3">
        <v>36957</v>
      </c>
      <c r="F115" t="s">
        <v>5</v>
      </c>
      <c r="G115" s="8" t="s">
        <v>3</v>
      </c>
      <c r="H115" s="5">
        <v>767</v>
      </c>
      <c r="I115" s="7">
        <v>204680</v>
      </c>
    </row>
    <row r="116" spans="1:9" outlineLevel="2" x14ac:dyDescent="0.25">
      <c r="A116">
        <v>540009.1</v>
      </c>
      <c r="B116">
        <v>66819</v>
      </c>
      <c r="C116" t="s">
        <v>8</v>
      </c>
      <c r="D116" t="s">
        <v>14</v>
      </c>
      <c r="E116" s="3">
        <v>36957</v>
      </c>
      <c r="F116" t="s">
        <v>10</v>
      </c>
      <c r="G116" s="8" t="s">
        <v>3</v>
      </c>
      <c r="H116" s="5">
        <v>125</v>
      </c>
      <c r="I116" s="7">
        <v>38500</v>
      </c>
    </row>
    <row r="117" spans="1:9" outlineLevel="2" x14ac:dyDescent="0.25">
      <c r="A117">
        <v>540012.1</v>
      </c>
      <c r="B117">
        <v>66819</v>
      </c>
      <c r="C117" t="s">
        <v>0</v>
      </c>
      <c r="D117" t="s">
        <v>12</v>
      </c>
      <c r="E117" s="3">
        <v>36957</v>
      </c>
      <c r="F117" t="s">
        <v>13</v>
      </c>
      <c r="G117" s="8" t="s">
        <v>3</v>
      </c>
      <c r="H117" s="5">
        <v>200</v>
      </c>
      <c r="I117" s="7">
        <v>65500</v>
      </c>
    </row>
    <row r="118" spans="1:9" outlineLevel="2" x14ac:dyDescent="0.25">
      <c r="A118">
        <v>540017.1</v>
      </c>
      <c r="B118">
        <v>66819</v>
      </c>
      <c r="C118" t="s">
        <v>0</v>
      </c>
      <c r="D118" t="s">
        <v>30</v>
      </c>
      <c r="E118" s="3">
        <v>36957</v>
      </c>
      <c r="F118" t="s">
        <v>32</v>
      </c>
      <c r="G118" s="8" t="s">
        <v>3</v>
      </c>
      <c r="H118" s="5">
        <v>804</v>
      </c>
      <c r="I118" s="7">
        <v>241200</v>
      </c>
    </row>
    <row r="119" spans="1:9" outlineLevel="2" x14ac:dyDescent="0.25">
      <c r="A119">
        <v>540484.1</v>
      </c>
      <c r="B119">
        <v>66819</v>
      </c>
      <c r="C119" t="s">
        <v>8</v>
      </c>
      <c r="D119" t="s">
        <v>16</v>
      </c>
      <c r="E119" s="3">
        <v>36957</v>
      </c>
      <c r="F119" t="s">
        <v>10</v>
      </c>
      <c r="G119" s="8" t="s">
        <v>3</v>
      </c>
      <c r="H119" s="5">
        <v>110</v>
      </c>
      <c r="I119" s="7">
        <v>29700</v>
      </c>
    </row>
    <row r="120" spans="1:9" outlineLevel="2" x14ac:dyDescent="0.25">
      <c r="A120">
        <v>540491.1</v>
      </c>
      <c r="B120">
        <v>66819</v>
      </c>
      <c r="C120" t="s">
        <v>8</v>
      </c>
      <c r="D120" t="s">
        <v>25</v>
      </c>
      <c r="E120" s="3">
        <v>36957</v>
      </c>
      <c r="F120" t="s">
        <v>10</v>
      </c>
      <c r="G120" s="8" t="s">
        <v>3</v>
      </c>
      <c r="H120" s="5">
        <v>0</v>
      </c>
      <c r="I120" s="7">
        <v>0</v>
      </c>
    </row>
    <row r="121" spans="1:9" outlineLevel="1" x14ac:dyDescent="0.25">
      <c r="G121" s="1" t="s">
        <v>60</v>
      </c>
      <c r="H121" s="5">
        <f>SUBTOTAL(9,H112:H120)</f>
        <v>2689</v>
      </c>
      <c r="I121" s="7">
        <f>SUBTOTAL(9,I112:I120)</f>
        <v>754034.6005859375</v>
      </c>
    </row>
    <row r="122" spans="1:9" outlineLevel="2" x14ac:dyDescent="0.25">
      <c r="A122">
        <v>539339.1</v>
      </c>
      <c r="B122">
        <v>66819</v>
      </c>
      <c r="C122" t="s">
        <v>0</v>
      </c>
      <c r="D122" t="s">
        <v>9</v>
      </c>
      <c r="E122" s="3">
        <v>36957</v>
      </c>
      <c r="F122" t="s">
        <v>28</v>
      </c>
      <c r="G122" s="8" t="s">
        <v>18</v>
      </c>
      <c r="H122" s="5">
        <v>-60</v>
      </c>
      <c r="I122" s="7">
        <v>-15000</v>
      </c>
    </row>
    <row r="123" spans="1:9" outlineLevel="2" x14ac:dyDescent="0.25">
      <c r="A123">
        <v>539362.1</v>
      </c>
      <c r="B123">
        <v>66819</v>
      </c>
      <c r="C123" t="s">
        <v>0</v>
      </c>
      <c r="D123" t="s">
        <v>21</v>
      </c>
      <c r="E123" s="3">
        <v>36957</v>
      </c>
      <c r="F123" t="s">
        <v>5</v>
      </c>
      <c r="G123" s="8" t="s">
        <v>18</v>
      </c>
      <c r="H123" s="5">
        <v>-19</v>
      </c>
      <c r="I123" s="7">
        <v>-3705</v>
      </c>
    </row>
    <row r="124" spans="1:9" outlineLevel="2" x14ac:dyDescent="0.25">
      <c r="A124">
        <v>539363.1</v>
      </c>
      <c r="B124">
        <v>66819</v>
      </c>
      <c r="C124" t="s">
        <v>0</v>
      </c>
      <c r="D124" t="s">
        <v>9</v>
      </c>
      <c r="E124" s="3">
        <v>36957</v>
      </c>
      <c r="F124" t="s">
        <v>5</v>
      </c>
      <c r="G124" s="8" t="s">
        <v>18</v>
      </c>
      <c r="H124" s="5">
        <v>-3</v>
      </c>
      <c r="I124" s="7">
        <v>-690</v>
      </c>
    </row>
    <row r="125" spans="1:9" outlineLevel="2" x14ac:dyDescent="0.25">
      <c r="A125">
        <v>539461.1</v>
      </c>
      <c r="B125">
        <v>66819</v>
      </c>
      <c r="C125" t="s">
        <v>8</v>
      </c>
      <c r="D125" t="s">
        <v>20</v>
      </c>
      <c r="E125" s="3">
        <v>36957</v>
      </c>
      <c r="F125" t="s">
        <v>10</v>
      </c>
      <c r="G125" s="8" t="s">
        <v>18</v>
      </c>
      <c r="H125" s="5">
        <v>-575</v>
      </c>
      <c r="I125" s="7">
        <v>-166750</v>
      </c>
    </row>
    <row r="126" spans="1:9" outlineLevel="2" x14ac:dyDescent="0.25">
      <c r="A126">
        <v>539464.1</v>
      </c>
      <c r="B126">
        <v>66819</v>
      </c>
      <c r="C126" t="s">
        <v>8</v>
      </c>
      <c r="D126" t="s">
        <v>19</v>
      </c>
      <c r="E126" s="3">
        <v>36957</v>
      </c>
      <c r="F126" t="s">
        <v>10</v>
      </c>
      <c r="G126" s="8" t="s">
        <v>18</v>
      </c>
      <c r="H126" s="5">
        <v>-458</v>
      </c>
      <c r="I126" s="7">
        <v>-142515</v>
      </c>
    </row>
    <row r="127" spans="1:9" outlineLevel="2" x14ac:dyDescent="0.25">
      <c r="A127">
        <v>539883.1</v>
      </c>
      <c r="B127">
        <v>66819</v>
      </c>
      <c r="C127" t="s">
        <v>0</v>
      </c>
      <c r="D127" t="s">
        <v>9</v>
      </c>
      <c r="E127" s="3">
        <v>36957</v>
      </c>
      <c r="F127" t="s">
        <v>31</v>
      </c>
      <c r="G127" s="8" t="s">
        <v>18</v>
      </c>
      <c r="H127" s="5">
        <v>-96</v>
      </c>
      <c r="I127" s="7">
        <v>-24000</v>
      </c>
    </row>
    <row r="128" spans="1:9" outlineLevel="2" x14ac:dyDescent="0.25">
      <c r="A128">
        <v>540020.1</v>
      </c>
      <c r="B128">
        <v>66819</v>
      </c>
      <c r="C128" t="s">
        <v>8</v>
      </c>
      <c r="D128" t="s">
        <v>33</v>
      </c>
      <c r="E128" s="3">
        <v>36957</v>
      </c>
      <c r="F128" t="s">
        <v>10</v>
      </c>
      <c r="G128" s="8" t="s">
        <v>18</v>
      </c>
      <c r="H128" s="5">
        <v>-973</v>
      </c>
      <c r="I128" s="7">
        <v>-318410</v>
      </c>
    </row>
    <row r="129" spans="1:9" outlineLevel="2" x14ac:dyDescent="0.25">
      <c r="A129">
        <v>540041.1</v>
      </c>
      <c r="B129">
        <v>66819</v>
      </c>
      <c r="C129" t="s">
        <v>8</v>
      </c>
      <c r="D129" t="s">
        <v>19</v>
      </c>
      <c r="E129" s="3">
        <v>36957</v>
      </c>
      <c r="F129" t="s">
        <v>10</v>
      </c>
      <c r="G129" s="8" t="s">
        <v>18</v>
      </c>
      <c r="H129" s="5">
        <v>-647</v>
      </c>
      <c r="I129" s="7">
        <v>-217275</v>
      </c>
    </row>
    <row r="130" spans="1:9" outlineLevel="2" x14ac:dyDescent="0.25">
      <c r="A130">
        <v>540483.1</v>
      </c>
      <c r="B130">
        <v>66819</v>
      </c>
      <c r="C130" t="s">
        <v>8</v>
      </c>
      <c r="D130" t="s">
        <v>11</v>
      </c>
      <c r="E130" s="3">
        <v>36957</v>
      </c>
      <c r="F130" t="s">
        <v>23</v>
      </c>
      <c r="G130" s="8" t="s">
        <v>18</v>
      </c>
      <c r="H130" s="5">
        <v>-10</v>
      </c>
      <c r="I130" s="7">
        <v>-3000</v>
      </c>
    </row>
    <row r="131" spans="1:9" outlineLevel="2" x14ac:dyDescent="0.25">
      <c r="A131">
        <v>540488.1</v>
      </c>
      <c r="B131">
        <v>66819</v>
      </c>
      <c r="C131" t="s">
        <v>0</v>
      </c>
      <c r="D131" t="s">
        <v>25</v>
      </c>
      <c r="E131" s="3">
        <v>36957</v>
      </c>
      <c r="F131" t="s">
        <v>2</v>
      </c>
      <c r="G131" s="8" t="s">
        <v>18</v>
      </c>
      <c r="H131" s="5">
        <v>-12</v>
      </c>
      <c r="I131" s="7">
        <v>-2700</v>
      </c>
    </row>
    <row r="132" spans="1:9" outlineLevel="1" x14ac:dyDescent="0.25">
      <c r="G132" s="1" t="s">
        <v>61</v>
      </c>
      <c r="H132" s="5">
        <f>SUBTOTAL(9,H122:H131)</f>
        <v>-2853</v>
      </c>
      <c r="I132" s="7">
        <f>SUBTOTAL(9,I122:I131)</f>
        <v>-894045</v>
      </c>
    </row>
    <row r="133" spans="1:9" outlineLevel="2" x14ac:dyDescent="0.25">
      <c r="A133">
        <v>540500.1</v>
      </c>
      <c r="B133">
        <v>66819</v>
      </c>
      <c r="C133" t="s">
        <v>0</v>
      </c>
      <c r="D133" t="s">
        <v>1</v>
      </c>
      <c r="E133" s="3">
        <v>36958</v>
      </c>
      <c r="F133" t="s">
        <v>2</v>
      </c>
      <c r="G133" s="8" t="s">
        <v>3</v>
      </c>
      <c r="H133" s="5">
        <v>72</v>
      </c>
      <c r="I133" s="7">
        <v>16697.51953125</v>
      </c>
    </row>
    <row r="134" spans="1:9" outlineLevel="2" x14ac:dyDescent="0.25">
      <c r="A134">
        <v>540510.1</v>
      </c>
      <c r="B134">
        <v>66819</v>
      </c>
      <c r="C134" t="s">
        <v>0</v>
      </c>
      <c r="D134" t="s">
        <v>4</v>
      </c>
      <c r="E134" s="3">
        <v>36958</v>
      </c>
      <c r="F134" t="s">
        <v>5</v>
      </c>
      <c r="G134" s="8" t="s">
        <v>3</v>
      </c>
      <c r="H134" s="5">
        <v>112</v>
      </c>
      <c r="I134" s="7">
        <v>25310</v>
      </c>
    </row>
    <row r="135" spans="1:9" outlineLevel="2" x14ac:dyDescent="0.25">
      <c r="A135">
        <v>540512.1</v>
      </c>
      <c r="B135">
        <v>66819</v>
      </c>
      <c r="C135" t="s">
        <v>0</v>
      </c>
      <c r="D135" t="s">
        <v>4</v>
      </c>
      <c r="E135" s="3">
        <v>36958</v>
      </c>
      <c r="F135" t="s">
        <v>5</v>
      </c>
      <c r="G135" s="8" t="s">
        <v>3</v>
      </c>
      <c r="H135" s="5">
        <v>543</v>
      </c>
      <c r="I135" s="7">
        <v>131285</v>
      </c>
    </row>
    <row r="136" spans="1:9" outlineLevel="2" x14ac:dyDescent="0.25">
      <c r="A136">
        <v>540515.1</v>
      </c>
      <c r="B136">
        <v>66819</v>
      </c>
      <c r="C136" t="s">
        <v>8</v>
      </c>
      <c r="D136" t="s">
        <v>15</v>
      </c>
      <c r="E136" s="3">
        <v>36958</v>
      </c>
      <c r="F136" t="s">
        <v>10</v>
      </c>
      <c r="G136" s="8" t="s">
        <v>3</v>
      </c>
      <c r="H136" s="5">
        <v>145</v>
      </c>
      <c r="I136" s="7">
        <v>38425</v>
      </c>
    </row>
    <row r="137" spans="1:9" outlineLevel="1" x14ac:dyDescent="0.25">
      <c r="G137" s="1" t="s">
        <v>60</v>
      </c>
      <c r="H137" s="5">
        <f>SUBTOTAL(9,H133:H136)</f>
        <v>872</v>
      </c>
      <c r="I137" s="7">
        <f>SUBTOTAL(9,I133:I136)</f>
        <v>211717.51953125</v>
      </c>
    </row>
    <row r="138" spans="1:9" outlineLevel="2" x14ac:dyDescent="0.25">
      <c r="A138">
        <v>540503.1</v>
      </c>
      <c r="B138">
        <v>66819</v>
      </c>
      <c r="C138" t="s">
        <v>0</v>
      </c>
      <c r="D138" t="s">
        <v>9</v>
      </c>
      <c r="E138" s="3">
        <v>36958</v>
      </c>
      <c r="F138" t="s">
        <v>28</v>
      </c>
      <c r="G138" s="8" t="s">
        <v>18</v>
      </c>
      <c r="H138" s="5">
        <v>-72</v>
      </c>
      <c r="I138" s="7">
        <v>-17280</v>
      </c>
    </row>
    <row r="139" spans="1:9" outlineLevel="2" x14ac:dyDescent="0.25">
      <c r="A139">
        <v>540506.1</v>
      </c>
      <c r="B139">
        <v>66819</v>
      </c>
      <c r="C139" t="s">
        <v>0</v>
      </c>
      <c r="D139" t="s">
        <v>9</v>
      </c>
      <c r="E139" s="3">
        <v>36958</v>
      </c>
      <c r="F139" t="s">
        <v>31</v>
      </c>
      <c r="G139" s="8" t="s">
        <v>18</v>
      </c>
      <c r="H139" s="5">
        <v>-96</v>
      </c>
      <c r="I139" s="7">
        <v>-23040</v>
      </c>
    </row>
    <row r="140" spans="1:9" outlineLevel="2" x14ac:dyDescent="0.25">
      <c r="A140">
        <v>540511.1</v>
      </c>
      <c r="B140">
        <v>66819</v>
      </c>
      <c r="C140" t="s">
        <v>0</v>
      </c>
      <c r="D140" t="s">
        <v>21</v>
      </c>
      <c r="E140" s="3">
        <v>36958</v>
      </c>
      <c r="F140" t="s">
        <v>5</v>
      </c>
      <c r="G140" s="8" t="s">
        <v>18</v>
      </c>
      <c r="H140" s="5">
        <v>-112</v>
      </c>
      <c r="I140" s="7">
        <v>-25390</v>
      </c>
    </row>
    <row r="141" spans="1:9" outlineLevel="2" x14ac:dyDescent="0.25">
      <c r="A141">
        <v>540513.1</v>
      </c>
      <c r="B141">
        <v>66819</v>
      </c>
      <c r="C141" t="s">
        <v>8</v>
      </c>
      <c r="D141" t="s">
        <v>19</v>
      </c>
      <c r="E141" s="3">
        <v>36958</v>
      </c>
      <c r="F141" t="s">
        <v>10</v>
      </c>
      <c r="G141" s="8" t="s">
        <v>18</v>
      </c>
      <c r="H141" s="5">
        <v>-195</v>
      </c>
      <c r="I141" s="7">
        <v>-54725</v>
      </c>
    </row>
    <row r="142" spans="1:9" outlineLevel="2" x14ac:dyDescent="0.25">
      <c r="A142">
        <v>540517.1</v>
      </c>
      <c r="B142">
        <v>66819</v>
      </c>
      <c r="C142" t="s">
        <v>8</v>
      </c>
      <c r="D142" t="s">
        <v>19</v>
      </c>
      <c r="E142" s="3">
        <v>36958</v>
      </c>
      <c r="F142" t="s">
        <v>10</v>
      </c>
      <c r="G142" s="8" t="s">
        <v>18</v>
      </c>
      <c r="H142" s="5">
        <v>-39</v>
      </c>
      <c r="I142" s="7">
        <v>-11505</v>
      </c>
    </row>
    <row r="143" spans="1:9" outlineLevel="2" x14ac:dyDescent="0.25">
      <c r="A143">
        <v>540518.1</v>
      </c>
      <c r="B143">
        <v>66819</v>
      </c>
      <c r="C143" t="s">
        <v>8</v>
      </c>
      <c r="D143" t="s">
        <v>21</v>
      </c>
      <c r="E143" s="3">
        <v>36958</v>
      </c>
      <c r="F143" t="s">
        <v>10</v>
      </c>
      <c r="G143" s="8" t="s">
        <v>18</v>
      </c>
      <c r="H143" s="5">
        <v>-56</v>
      </c>
      <c r="I143" s="7">
        <v>-11625</v>
      </c>
    </row>
    <row r="144" spans="1:9" outlineLevel="2" x14ac:dyDescent="0.25">
      <c r="A144">
        <v>540538.1</v>
      </c>
      <c r="B144">
        <v>66819</v>
      </c>
      <c r="C144" t="s">
        <v>8</v>
      </c>
      <c r="D144" t="s">
        <v>33</v>
      </c>
      <c r="E144" s="3">
        <v>36958</v>
      </c>
      <c r="F144" t="s">
        <v>10</v>
      </c>
      <c r="G144" s="8" t="s">
        <v>18</v>
      </c>
      <c r="H144" s="5">
        <v>-50</v>
      </c>
      <c r="I144" s="7">
        <v>-13750</v>
      </c>
    </row>
    <row r="145" spans="1:9" outlineLevel="2" x14ac:dyDescent="0.25">
      <c r="A145">
        <v>541497.1</v>
      </c>
      <c r="B145">
        <v>66819</v>
      </c>
      <c r="C145" t="s">
        <v>8</v>
      </c>
      <c r="D145" t="s">
        <v>33</v>
      </c>
      <c r="E145" s="3">
        <v>36958</v>
      </c>
      <c r="F145" t="s">
        <v>10</v>
      </c>
      <c r="G145" s="8" t="s">
        <v>18</v>
      </c>
      <c r="H145" s="5">
        <v>-266</v>
      </c>
      <c r="I145" s="7">
        <v>-81320</v>
      </c>
    </row>
    <row r="146" spans="1:9" outlineLevel="2" x14ac:dyDescent="0.25">
      <c r="A146">
        <v>541516.1</v>
      </c>
      <c r="B146">
        <v>66819</v>
      </c>
      <c r="C146" t="s">
        <v>8</v>
      </c>
      <c r="D146" t="s">
        <v>19</v>
      </c>
      <c r="E146" s="3">
        <v>36958</v>
      </c>
      <c r="F146" t="s">
        <v>10</v>
      </c>
      <c r="G146" s="8" t="s">
        <v>18</v>
      </c>
      <c r="H146" s="5">
        <v>-52</v>
      </c>
      <c r="I146" s="7">
        <v>-14300</v>
      </c>
    </row>
    <row r="147" spans="1:9" outlineLevel="2" x14ac:dyDescent="0.25">
      <c r="A147">
        <v>541553.1</v>
      </c>
      <c r="B147">
        <v>66819</v>
      </c>
      <c r="C147" t="s">
        <v>8</v>
      </c>
      <c r="D147" t="s">
        <v>33</v>
      </c>
      <c r="E147" s="3">
        <v>36958</v>
      </c>
      <c r="F147" t="s">
        <v>10</v>
      </c>
      <c r="G147" s="8" t="s">
        <v>18</v>
      </c>
      <c r="H147" s="5">
        <v>-60</v>
      </c>
      <c r="I147" s="7">
        <v>-18650</v>
      </c>
    </row>
    <row r="148" spans="1:9" outlineLevel="2" x14ac:dyDescent="0.25">
      <c r="A148">
        <v>541565.1</v>
      </c>
      <c r="B148">
        <v>66819</v>
      </c>
      <c r="C148" t="s">
        <v>8</v>
      </c>
      <c r="D148" t="s">
        <v>19</v>
      </c>
      <c r="E148" s="3">
        <v>36958</v>
      </c>
      <c r="F148" t="s">
        <v>10</v>
      </c>
      <c r="G148" s="8" t="s">
        <v>18</v>
      </c>
      <c r="H148" s="5">
        <v>-20</v>
      </c>
      <c r="I148" s="7">
        <v>-5500</v>
      </c>
    </row>
    <row r="149" spans="1:9" outlineLevel="2" x14ac:dyDescent="0.25">
      <c r="A149">
        <v>541569.1</v>
      </c>
      <c r="B149">
        <v>66819</v>
      </c>
      <c r="C149" t="s">
        <v>8</v>
      </c>
      <c r="D149" t="s">
        <v>33</v>
      </c>
      <c r="E149" s="3">
        <v>36958</v>
      </c>
      <c r="F149" t="s">
        <v>10</v>
      </c>
      <c r="G149" s="8" t="s">
        <v>18</v>
      </c>
      <c r="H149" s="5">
        <v>-322</v>
      </c>
      <c r="I149" s="7">
        <v>-97875</v>
      </c>
    </row>
    <row r="150" spans="1:9" outlineLevel="2" x14ac:dyDescent="0.25">
      <c r="A150">
        <v>541698.1</v>
      </c>
      <c r="B150">
        <v>66819</v>
      </c>
      <c r="C150" t="s">
        <v>8</v>
      </c>
      <c r="D150" t="s">
        <v>33</v>
      </c>
      <c r="E150" s="3">
        <v>36958</v>
      </c>
      <c r="F150" t="s">
        <v>10</v>
      </c>
      <c r="G150" s="8" t="s">
        <v>18</v>
      </c>
      <c r="H150" s="5">
        <v>-49</v>
      </c>
      <c r="I150" s="7">
        <v>-15435</v>
      </c>
    </row>
    <row r="151" spans="1:9" outlineLevel="2" x14ac:dyDescent="0.25">
      <c r="A151">
        <v>541700.1</v>
      </c>
      <c r="B151">
        <v>66819</v>
      </c>
      <c r="C151" t="s">
        <v>8</v>
      </c>
      <c r="D151" t="s">
        <v>15</v>
      </c>
      <c r="E151" s="3">
        <v>36958</v>
      </c>
      <c r="F151" t="s">
        <v>10</v>
      </c>
      <c r="G151" s="8" t="s">
        <v>18</v>
      </c>
      <c r="H151" s="5">
        <v>-26</v>
      </c>
      <c r="I151" s="7">
        <v>-8190</v>
      </c>
    </row>
    <row r="152" spans="1:9" outlineLevel="2" x14ac:dyDescent="0.25">
      <c r="A152">
        <v>541705.1</v>
      </c>
      <c r="B152">
        <v>66819</v>
      </c>
      <c r="C152" t="s">
        <v>8</v>
      </c>
      <c r="D152" t="s">
        <v>15</v>
      </c>
      <c r="E152" s="3">
        <v>36958</v>
      </c>
      <c r="F152" t="s">
        <v>10</v>
      </c>
      <c r="G152" s="8" t="s">
        <v>18</v>
      </c>
      <c r="H152" s="5">
        <v>-30</v>
      </c>
      <c r="I152" s="7">
        <v>-9450</v>
      </c>
    </row>
    <row r="153" spans="1:9" outlineLevel="2" x14ac:dyDescent="0.25">
      <c r="A153">
        <v>541708.1</v>
      </c>
      <c r="B153">
        <v>66819</v>
      </c>
      <c r="C153" t="s">
        <v>8</v>
      </c>
      <c r="D153" t="s">
        <v>15</v>
      </c>
      <c r="E153" s="3">
        <v>36958</v>
      </c>
      <c r="F153" t="s">
        <v>10</v>
      </c>
      <c r="G153" s="8" t="s">
        <v>18</v>
      </c>
      <c r="H153" s="5">
        <v>-4</v>
      </c>
      <c r="I153" s="7">
        <v>-1260</v>
      </c>
    </row>
    <row r="154" spans="1:9" outlineLevel="1" x14ac:dyDescent="0.25">
      <c r="G154" s="1" t="s">
        <v>61</v>
      </c>
      <c r="H154" s="5">
        <f>SUBTOTAL(9,H138:H153)</f>
        <v>-1449</v>
      </c>
      <c r="I154" s="7">
        <f>SUBTOTAL(9,I138:I153)</f>
        <v>-409295</v>
      </c>
    </row>
    <row r="155" spans="1:9" outlineLevel="2" x14ac:dyDescent="0.25">
      <c r="A155">
        <v>541730.1</v>
      </c>
      <c r="B155">
        <v>66819</v>
      </c>
      <c r="C155" t="s">
        <v>0</v>
      </c>
      <c r="D155" t="s">
        <v>4</v>
      </c>
      <c r="E155" s="3">
        <v>36959</v>
      </c>
      <c r="F155" t="s">
        <v>5</v>
      </c>
      <c r="G155" s="8" t="s">
        <v>3</v>
      </c>
      <c r="H155" s="5">
        <v>335</v>
      </c>
      <c r="I155" s="7">
        <v>73025</v>
      </c>
    </row>
    <row r="156" spans="1:9" outlineLevel="2" x14ac:dyDescent="0.25">
      <c r="A156">
        <v>541745.1</v>
      </c>
      <c r="B156">
        <v>66819</v>
      </c>
      <c r="C156" t="s">
        <v>0</v>
      </c>
      <c r="D156" t="s">
        <v>1</v>
      </c>
      <c r="E156" s="3">
        <v>36959</v>
      </c>
      <c r="F156" t="s">
        <v>2</v>
      </c>
      <c r="G156" s="8" t="s">
        <v>3</v>
      </c>
      <c r="H156" s="5">
        <v>92</v>
      </c>
      <c r="I156" s="7">
        <v>19495.720214843699</v>
      </c>
    </row>
    <row r="157" spans="1:9" outlineLevel="2" x14ac:dyDescent="0.25">
      <c r="A157">
        <v>541749.1</v>
      </c>
      <c r="B157">
        <v>66819</v>
      </c>
      <c r="C157" t="s">
        <v>0</v>
      </c>
      <c r="D157" t="s">
        <v>4</v>
      </c>
      <c r="E157" s="3">
        <v>36959</v>
      </c>
      <c r="F157" t="s">
        <v>5</v>
      </c>
      <c r="G157" s="8" t="s">
        <v>3</v>
      </c>
      <c r="H157" s="5">
        <v>135</v>
      </c>
      <c r="I157" s="7">
        <v>26665</v>
      </c>
    </row>
    <row r="158" spans="1:9" outlineLevel="2" x14ac:dyDescent="0.25">
      <c r="A158">
        <v>542749.1</v>
      </c>
      <c r="B158">
        <v>66819</v>
      </c>
      <c r="C158" t="s">
        <v>0</v>
      </c>
      <c r="D158" t="s">
        <v>4</v>
      </c>
      <c r="E158" s="3">
        <v>36959</v>
      </c>
      <c r="F158" t="s">
        <v>5</v>
      </c>
      <c r="G158" s="8" t="s">
        <v>3</v>
      </c>
      <c r="H158" s="5">
        <v>190</v>
      </c>
      <c r="I158" s="7">
        <v>46775</v>
      </c>
    </row>
    <row r="159" spans="1:9" outlineLevel="1" x14ac:dyDescent="0.25">
      <c r="G159" s="1" t="s">
        <v>60</v>
      </c>
      <c r="H159" s="5">
        <f>SUBTOTAL(9,H155:H158)</f>
        <v>752</v>
      </c>
      <c r="I159" s="7">
        <f>SUBTOTAL(9,I155:I158)</f>
        <v>165960.72021484369</v>
      </c>
    </row>
    <row r="160" spans="1:9" outlineLevel="2" x14ac:dyDescent="0.25">
      <c r="A160">
        <v>541736.1</v>
      </c>
      <c r="B160">
        <v>66819</v>
      </c>
      <c r="C160" t="s">
        <v>8</v>
      </c>
      <c r="D160" t="s">
        <v>33</v>
      </c>
      <c r="E160" s="3">
        <v>36959</v>
      </c>
      <c r="F160" t="s">
        <v>10</v>
      </c>
      <c r="G160" s="8" t="s">
        <v>18</v>
      </c>
      <c r="H160" s="5">
        <v>-449</v>
      </c>
      <c r="I160" s="7">
        <v>-125450</v>
      </c>
    </row>
    <row r="161" spans="1:9" outlineLevel="2" x14ac:dyDescent="0.25">
      <c r="A161">
        <v>541743.1</v>
      </c>
      <c r="B161">
        <v>66819</v>
      </c>
      <c r="C161" t="s">
        <v>0</v>
      </c>
      <c r="D161" t="s">
        <v>9</v>
      </c>
      <c r="E161" s="3">
        <v>36959</v>
      </c>
      <c r="F161" t="s">
        <v>31</v>
      </c>
      <c r="G161" s="8" t="s">
        <v>18</v>
      </c>
      <c r="H161" s="5">
        <v>-96</v>
      </c>
      <c r="I161" s="7">
        <v>-21120</v>
      </c>
    </row>
    <row r="162" spans="1:9" outlineLevel="2" x14ac:dyDescent="0.25">
      <c r="A162">
        <v>541748.1</v>
      </c>
      <c r="B162">
        <v>66819</v>
      </c>
      <c r="C162" t="s">
        <v>0</v>
      </c>
      <c r="D162" t="s">
        <v>9</v>
      </c>
      <c r="E162" s="3">
        <v>36959</v>
      </c>
      <c r="F162" t="s">
        <v>31</v>
      </c>
      <c r="G162" s="8" t="s">
        <v>18</v>
      </c>
      <c r="H162" s="5">
        <v>-92</v>
      </c>
      <c r="I162" s="7">
        <v>-20240</v>
      </c>
    </row>
    <row r="163" spans="1:9" outlineLevel="2" x14ac:dyDescent="0.25">
      <c r="A163">
        <v>541750.1</v>
      </c>
      <c r="B163">
        <v>66819</v>
      </c>
      <c r="C163" t="s">
        <v>0</v>
      </c>
      <c r="D163" t="s">
        <v>34</v>
      </c>
      <c r="E163" s="3">
        <v>36959</v>
      </c>
      <c r="F163" t="s">
        <v>5</v>
      </c>
      <c r="G163" s="8" t="s">
        <v>18</v>
      </c>
      <c r="H163" s="5">
        <v>-40</v>
      </c>
      <c r="I163" s="7">
        <v>-6000</v>
      </c>
    </row>
    <row r="164" spans="1:9" outlineLevel="2" x14ac:dyDescent="0.25">
      <c r="A164">
        <v>541751.1</v>
      </c>
      <c r="B164">
        <v>66819</v>
      </c>
      <c r="C164" t="s">
        <v>0</v>
      </c>
      <c r="D164" t="s">
        <v>14</v>
      </c>
      <c r="E164" s="3">
        <v>36959</v>
      </c>
      <c r="F164" t="s">
        <v>5</v>
      </c>
      <c r="G164" s="8" t="s">
        <v>18</v>
      </c>
      <c r="H164" s="5">
        <v>-30</v>
      </c>
      <c r="I164" s="7">
        <v>-5250</v>
      </c>
    </row>
    <row r="165" spans="1:9" outlineLevel="2" x14ac:dyDescent="0.25">
      <c r="A165">
        <v>541882.1</v>
      </c>
      <c r="B165">
        <v>66819</v>
      </c>
      <c r="C165" t="s">
        <v>0</v>
      </c>
      <c r="D165" t="s">
        <v>14</v>
      </c>
      <c r="E165" s="3">
        <v>36959</v>
      </c>
      <c r="F165" t="s">
        <v>35</v>
      </c>
      <c r="G165" s="8" t="s">
        <v>18</v>
      </c>
      <c r="H165" s="5">
        <v>-35</v>
      </c>
      <c r="I165" s="7">
        <v>-6210</v>
      </c>
    </row>
    <row r="166" spans="1:9" outlineLevel="2" x14ac:dyDescent="0.25">
      <c r="A166">
        <v>542770.1</v>
      </c>
      <c r="B166">
        <v>66819</v>
      </c>
      <c r="C166" t="s">
        <v>8</v>
      </c>
      <c r="D166" t="s">
        <v>19</v>
      </c>
      <c r="E166" s="3">
        <v>36959</v>
      </c>
      <c r="F166" t="s">
        <v>10</v>
      </c>
      <c r="G166" s="8" t="s">
        <v>18</v>
      </c>
      <c r="H166" s="5">
        <v>-190</v>
      </c>
      <c r="I166" s="7">
        <v>-54500</v>
      </c>
    </row>
    <row r="167" spans="1:9" outlineLevel="2" x14ac:dyDescent="0.25">
      <c r="A167">
        <v>542869.1</v>
      </c>
      <c r="B167">
        <v>66819</v>
      </c>
      <c r="C167" t="s">
        <v>0</v>
      </c>
      <c r="D167" t="s">
        <v>14</v>
      </c>
      <c r="E167" s="3">
        <v>36959</v>
      </c>
      <c r="F167" t="s">
        <v>35</v>
      </c>
      <c r="G167" s="8" t="s">
        <v>18</v>
      </c>
      <c r="H167" s="5">
        <v>-2</v>
      </c>
      <c r="I167" s="7">
        <v>-465</v>
      </c>
    </row>
    <row r="168" spans="1:9" outlineLevel="2" x14ac:dyDescent="0.25">
      <c r="A168">
        <v>542929.1</v>
      </c>
      <c r="B168">
        <v>66819</v>
      </c>
      <c r="C168" t="s">
        <v>8</v>
      </c>
      <c r="D168" t="s">
        <v>33</v>
      </c>
      <c r="E168" s="3">
        <v>36959</v>
      </c>
      <c r="F168" t="s">
        <v>10</v>
      </c>
      <c r="G168" s="8" t="s">
        <v>18</v>
      </c>
      <c r="H168" s="5">
        <v>-126</v>
      </c>
      <c r="I168" s="7">
        <v>-36540</v>
      </c>
    </row>
    <row r="169" spans="1:9" outlineLevel="2" x14ac:dyDescent="0.25">
      <c r="A169">
        <v>542991.1</v>
      </c>
      <c r="B169">
        <v>66819</v>
      </c>
      <c r="C169" t="s">
        <v>0</v>
      </c>
      <c r="D169" t="s">
        <v>14</v>
      </c>
      <c r="E169" s="3">
        <v>36959</v>
      </c>
      <c r="F169" t="s">
        <v>35</v>
      </c>
      <c r="G169" s="8" t="s">
        <v>18</v>
      </c>
      <c r="H169" s="5">
        <v>-14</v>
      </c>
      <c r="I169" s="7">
        <v>-3150</v>
      </c>
    </row>
    <row r="170" spans="1:9" outlineLevel="2" x14ac:dyDescent="0.25">
      <c r="A170">
        <v>542992.1</v>
      </c>
      <c r="B170">
        <v>66819</v>
      </c>
      <c r="C170" t="s">
        <v>8</v>
      </c>
      <c r="D170" t="s">
        <v>19</v>
      </c>
      <c r="E170" s="3">
        <v>36959</v>
      </c>
      <c r="F170" t="s">
        <v>10</v>
      </c>
      <c r="G170" s="8" t="s">
        <v>18</v>
      </c>
      <c r="H170" s="5">
        <v>-28</v>
      </c>
      <c r="I170" s="7">
        <v>-8400</v>
      </c>
    </row>
    <row r="171" spans="1:9" outlineLevel="2" x14ac:dyDescent="0.25">
      <c r="A171">
        <v>543015.1</v>
      </c>
      <c r="B171">
        <v>66819</v>
      </c>
      <c r="C171" t="s">
        <v>0</v>
      </c>
      <c r="D171" t="s">
        <v>21</v>
      </c>
      <c r="E171" s="3">
        <v>36959</v>
      </c>
      <c r="F171" t="s">
        <v>5</v>
      </c>
      <c r="G171" s="8" t="s">
        <v>18</v>
      </c>
      <c r="H171" s="5">
        <v>-65</v>
      </c>
      <c r="I171" s="7">
        <v>-15550</v>
      </c>
    </row>
    <row r="172" spans="1:9" outlineLevel="1" x14ac:dyDescent="0.25">
      <c r="G172" s="1" t="s">
        <v>61</v>
      </c>
      <c r="H172" s="5">
        <f>SUBTOTAL(9,H160:H171)</f>
        <v>-1167</v>
      </c>
      <c r="I172" s="7">
        <f>SUBTOTAL(9,I160:I171)</f>
        <v>-302875</v>
      </c>
    </row>
    <row r="173" spans="1:9" outlineLevel="2" x14ac:dyDescent="0.25">
      <c r="A173">
        <v>542990.1</v>
      </c>
      <c r="B173">
        <v>66819</v>
      </c>
      <c r="C173" t="s">
        <v>0</v>
      </c>
      <c r="D173" t="s">
        <v>1</v>
      </c>
      <c r="E173" s="3">
        <v>36960</v>
      </c>
      <c r="F173" t="s">
        <v>2</v>
      </c>
      <c r="G173" s="8" t="s">
        <v>3</v>
      </c>
      <c r="H173" s="5">
        <v>120</v>
      </c>
      <c r="I173" s="7">
        <v>24829.201171875</v>
      </c>
    </row>
    <row r="174" spans="1:9" outlineLevel="2" x14ac:dyDescent="0.25">
      <c r="A174">
        <v>543013.1</v>
      </c>
      <c r="B174">
        <v>66819</v>
      </c>
      <c r="C174" t="s">
        <v>0</v>
      </c>
      <c r="D174" t="s">
        <v>4</v>
      </c>
      <c r="E174" s="3">
        <v>36960</v>
      </c>
      <c r="F174" t="s">
        <v>5</v>
      </c>
      <c r="G174" s="8" t="s">
        <v>3</v>
      </c>
      <c r="H174" s="5">
        <v>195</v>
      </c>
      <c r="I174" s="7">
        <v>44405</v>
      </c>
    </row>
    <row r="175" spans="1:9" outlineLevel="2" x14ac:dyDescent="0.25">
      <c r="A175">
        <v>543022.1</v>
      </c>
      <c r="B175">
        <v>66819</v>
      </c>
      <c r="C175" t="s">
        <v>0</v>
      </c>
      <c r="D175" t="s">
        <v>4</v>
      </c>
      <c r="E175" s="3">
        <v>36960</v>
      </c>
      <c r="F175" t="s">
        <v>5</v>
      </c>
      <c r="G175" s="8" t="s">
        <v>3</v>
      </c>
      <c r="H175" s="5">
        <v>35</v>
      </c>
      <c r="I175" s="7">
        <v>7525</v>
      </c>
    </row>
    <row r="176" spans="1:9" outlineLevel="2" x14ac:dyDescent="0.25">
      <c r="A176">
        <v>543069.1</v>
      </c>
      <c r="B176">
        <v>66819</v>
      </c>
      <c r="C176" t="s">
        <v>0</v>
      </c>
      <c r="D176" t="s">
        <v>4</v>
      </c>
      <c r="E176" s="3">
        <v>36960</v>
      </c>
      <c r="F176" t="s">
        <v>5</v>
      </c>
      <c r="G176" s="8" t="s">
        <v>3</v>
      </c>
      <c r="H176" s="5">
        <v>625</v>
      </c>
      <c r="I176" s="7">
        <v>150545</v>
      </c>
    </row>
    <row r="177" spans="1:9" outlineLevel="1" x14ac:dyDescent="0.25">
      <c r="G177" s="1" t="s">
        <v>60</v>
      </c>
      <c r="H177" s="5">
        <f>SUBTOTAL(9,H173:H176)</f>
        <v>975</v>
      </c>
      <c r="I177" s="7">
        <f>SUBTOTAL(9,I173:I176)</f>
        <v>227304.201171875</v>
      </c>
    </row>
    <row r="178" spans="1:9" outlineLevel="2" x14ac:dyDescent="0.25">
      <c r="A178">
        <v>543002.1</v>
      </c>
      <c r="B178">
        <v>66819</v>
      </c>
      <c r="C178" t="s">
        <v>0</v>
      </c>
      <c r="D178" t="s">
        <v>9</v>
      </c>
      <c r="E178" s="3">
        <v>36960</v>
      </c>
      <c r="F178" t="s">
        <v>31</v>
      </c>
      <c r="G178" s="8" t="s">
        <v>18</v>
      </c>
      <c r="H178" s="5">
        <v>-120</v>
      </c>
      <c r="I178" s="7">
        <v>-25800</v>
      </c>
    </row>
    <row r="179" spans="1:9" outlineLevel="2" x14ac:dyDescent="0.25">
      <c r="A179">
        <v>543009.1</v>
      </c>
      <c r="B179">
        <v>66819</v>
      </c>
      <c r="C179" t="s">
        <v>0</v>
      </c>
      <c r="D179" t="s">
        <v>9</v>
      </c>
      <c r="E179" s="3">
        <v>36960</v>
      </c>
      <c r="F179" t="s">
        <v>31</v>
      </c>
      <c r="G179" s="8" t="s">
        <v>18</v>
      </c>
      <c r="H179" s="5">
        <v>-96</v>
      </c>
      <c r="I179" s="7">
        <v>-20640</v>
      </c>
    </row>
    <row r="180" spans="1:9" outlineLevel="2" x14ac:dyDescent="0.25">
      <c r="A180">
        <v>543014.1</v>
      </c>
      <c r="B180">
        <v>66819</v>
      </c>
      <c r="C180" t="s">
        <v>0</v>
      </c>
      <c r="D180" t="s">
        <v>21</v>
      </c>
      <c r="E180" s="3">
        <v>36960</v>
      </c>
      <c r="F180" t="s">
        <v>5</v>
      </c>
      <c r="G180" s="8" t="s">
        <v>18</v>
      </c>
      <c r="H180" s="5">
        <v>-195</v>
      </c>
      <c r="I180" s="7">
        <v>-44600</v>
      </c>
    </row>
    <row r="181" spans="1:9" outlineLevel="2" x14ac:dyDescent="0.25">
      <c r="A181">
        <v>543021.1</v>
      </c>
      <c r="B181">
        <v>66819</v>
      </c>
      <c r="C181" t="s">
        <v>8</v>
      </c>
      <c r="D181" t="s">
        <v>19</v>
      </c>
      <c r="E181" s="3">
        <v>36960</v>
      </c>
      <c r="F181" t="s">
        <v>36</v>
      </c>
      <c r="G181" s="8" t="s">
        <v>18</v>
      </c>
    </row>
    <row r="182" spans="1:9" outlineLevel="2" x14ac:dyDescent="0.25">
      <c r="A182">
        <v>543033.1</v>
      </c>
      <c r="B182">
        <v>66819</v>
      </c>
      <c r="C182" t="s">
        <v>0</v>
      </c>
      <c r="D182" t="s">
        <v>11</v>
      </c>
      <c r="E182" s="3">
        <v>36960</v>
      </c>
      <c r="F182" t="s">
        <v>28</v>
      </c>
      <c r="G182" s="8" t="s">
        <v>18</v>
      </c>
      <c r="H182" s="5">
        <v>-34</v>
      </c>
      <c r="I182" s="7">
        <v>-8500</v>
      </c>
    </row>
    <row r="183" spans="1:9" outlineLevel="2" x14ac:dyDescent="0.25">
      <c r="A183">
        <v>543070.1</v>
      </c>
      <c r="B183">
        <v>66819</v>
      </c>
      <c r="C183" t="s">
        <v>0</v>
      </c>
      <c r="D183" t="s">
        <v>11</v>
      </c>
      <c r="E183" s="3">
        <v>36960</v>
      </c>
      <c r="F183" t="s">
        <v>5</v>
      </c>
      <c r="G183" s="8" t="s">
        <v>18</v>
      </c>
      <c r="H183" s="5">
        <v>-495</v>
      </c>
      <c r="I183" s="7">
        <v>-122750</v>
      </c>
    </row>
    <row r="184" spans="1:9" outlineLevel="2" x14ac:dyDescent="0.25">
      <c r="A184">
        <v>543649.1</v>
      </c>
      <c r="B184">
        <v>66819</v>
      </c>
      <c r="C184" t="s">
        <v>0</v>
      </c>
      <c r="D184" t="s">
        <v>21</v>
      </c>
      <c r="E184" s="3">
        <v>36960</v>
      </c>
      <c r="F184" t="s">
        <v>5</v>
      </c>
      <c r="G184" s="8" t="s">
        <v>18</v>
      </c>
      <c r="H184" s="5">
        <v>-130</v>
      </c>
      <c r="I184" s="7">
        <v>-28450</v>
      </c>
    </row>
    <row r="185" spans="1:9" outlineLevel="1" x14ac:dyDescent="0.25">
      <c r="G185" s="1" t="s">
        <v>61</v>
      </c>
      <c r="H185" s="5">
        <f>SUBTOTAL(9,H178:H184)</f>
        <v>-1070</v>
      </c>
      <c r="I185" s="7">
        <f>SUBTOTAL(9,I178:I184)</f>
        <v>-250740</v>
      </c>
    </row>
    <row r="186" spans="1:9" outlineLevel="2" x14ac:dyDescent="0.25">
      <c r="A186">
        <v>543096.1</v>
      </c>
      <c r="B186">
        <v>66819</v>
      </c>
      <c r="C186" t="s">
        <v>0</v>
      </c>
      <c r="D186" t="s">
        <v>1</v>
      </c>
      <c r="E186" s="3">
        <v>36961</v>
      </c>
      <c r="F186" t="s">
        <v>2</v>
      </c>
      <c r="G186" s="8" t="s">
        <v>3</v>
      </c>
      <c r="H186" s="5">
        <v>120</v>
      </c>
      <c r="I186" s="7">
        <v>24829.201171875</v>
      </c>
    </row>
    <row r="187" spans="1:9" outlineLevel="2" x14ac:dyDescent="0.25">
      <c r="A187">
        <v>544577.1</v>
      </c>
      <c r="B187">
        <v>66819</v>
      </c>
      <c r="C187" t="s">
        <v>0</v>
      </c>
      <c r="D187" t="s">
        <v>4</v>
      </c>
      <c r="E187" s="3">
        <v>36961</v>
      </c>
      <c r="F187" t="s">
        <v>5</v>
      </c>
      <c r="G187" s="8" t="s">
        <v>3</v>
      </c>
      <c r="H187" s="5">
        <v>630</v>
      </c>
      <c r="I187" s="7">
        <v>119557.5</v>
      </c>
    </row>
    <row r="188" spans="1:9" outlineLevel="2" x14ac:dyDescent="0.25">
      <c r="A188">
        <v>546671.1</v>
      </c>
      <c r="B188">
        <v>66819</v>
      </c>
      <c r="C188" t="s">
        <v>0</v>
      </c>
      <c r="D188" t="s">
        <v>4</v>
      </c>
      <c r="E188" s="3">
        <v>36961</v>
      </c>
      <c r="F188" t="s">
        <v>5</v>
      </c>
      <c r="G188" s="8" t="s">
        <v>3</v>
      </c>
      <c r="H188" s="5">
        <v>70</v>
      </c>
      <c r="I188" s="7">
        <v>13800</v>
      </c>
    </row>
    <row r="189" spans="1:9" outlineLevel="2" x14ac:dyDescent="0.25">
      <c r="A189">
        <v>546679.1</v>
      </c>
      <c r="B189">
        <v>66819</v>
      </c>
      <c r="C189" t="s">
        <v>0</v>
      </c>
      <c r="D189" t="s">
        <v>9</v>
      </c>
      <c r="E189" s="3">
        <v>36961</v>
      </c>
      <c r="F189" t="s">
        <v>5</v>
      </c>
      <c r="G189" s="8" t="s">
        <v>3</v>
      </c>
      <c r="H189" s="5">
        <v>26</v>
      </c>
      <c r="I189" s="7">
        <v>6825</v>
      </c>
    </row>
    <row r="190" spans="1:9" outlineLevel="2" x14ac:dyDescent="0.25">
      <c r="A190">
        <v>546686.1</v>
      </c>
      <c r="B190">
        <v>66819</v>
      </c>
      <c r="C190" t="s">
        <v>0</v>
      </c>
      <c r="D190" t="s">
        <v>4</v>
      </c>
      <c r="E190" s="3">
        <v>36961</v>
      </c>
      <c r="F190" t="s">
        <v>5</v>
      </c>
      <c r="G190" s="8" t="s">
        <v>3</v>
      </c>
      <c r="H190" s="5">
        <v>140</v>
      </c>
      <c r="I190" s="7">
        <v>30110</v>
      </c>
    </row>
    <row r="191" spans="1:9" outlineLevel="1" x14ac:dyDescent="0.25">
      <c r="G191" s="1" t="s">
        <v>60</v>
      </c>
      <c r="H191" s="5">
        <f>SUBTOTAL(9,H186:H190)</f>
        <v>986</v>
      </c>
      <c r="I191" s="7">
        <f>SUBTOTAL(9,I186:I190)</f>
        <v>195121.701171875</v>
      </c>
    </row>
    <row r="192" spans="1:9" outlineLevel="2" x14ac:dyDescent="0.25">
      <c r="A192">
        <v>543093.1</v>
      </c>
      <c r="B192">
        <v>66819</v>
      </c>
      <c r="C192" t="s">
        <v>0</v>
      </c>
      <c r="D192" t="s">
        <v>9</v>
      </c>
      <c r="E192" s="3">
        <v>36961</v>
      </c>
      <c r="F192" t="s">
        <v>31</v>
      </c>
      <c r="G192" s="8" t="s">
        <v>18</v>
      </c>
      <c r="H192" s="5">
        <v>-96</v>
      </c>
      <c r="I192" s="7">
        <v>-20640</v>
      </c>
    </row>
    <row r="193" spans="1:9" outlineLevel="2" x14ac:dyDescent="0.25">
      <c r="A193">
        <v>543103.1</v>
      </c>
      <c r="B193">
        <v>66819</v>
      </c>
      <c r="C193" t="s">
        <v>0</v>
      </c>
      <c r="D193" t="s">
        <v>9</v>
      </c>
      <c r="E193" s="3">
        <v>36961</v>
      </c>
      <c r="F193" t="s">
        <v>28</v>
      </c>
      <c r="G193" s="8" t="s">
        <v>18</v>
      </c>
      <c r="H193" s="5">
        <v>-120</v>
      </c>
      <c r="I193" s="7">
        <v>-25800</v>
      </c>
    </row>
    <row r="194" spans="1:9" outlineLevel="2" x14ac:dyDescent="0.25">
      <c r="A194">
        <v>544585.1</v>
      </c>
      <c r="B194">
        <v>66819</v>
      </c>
      <c r="C194" t="s">
        <v>0</v>
      </c>
      <c r="D194" t="s">
        <v>21</v>
      </c>
      <c r="E194" s="3">
        <v>36961</v>
      </c>
      <c r="F194" t="s">
        <v>5</v>
      </c>
      <c r="G194" s="8" t="s">
        <v>18</v>
      </c>
      <c r="H194" s="5">
        <v>-630</v>
      </c>
      <c r="I194" s="7">
        <v>-120250</v>
      </c>
    </row>
    <row r="195" spans="1:9" outlineLevel="2" x14ac:dyDescent="0.25">
      <c r="A195">
        <v>546673.1</v>
      </c>
      <c r="B195">
        <v>66819</v>
      </c>
      <c r="C195" t="s">
        <v>8</v>
      </c>
      <c r="D195" t="s">
        <v>20</v>
      </c>
      <c r="E195" s="3">
        <v>36961</v>
      </c>
      <c r="F195" t="s">
        <v>10</v>
      </c>
      <c r="G195" s="8" t="s">
        <v>18</v>
      </c>
      <c r="H195" s="5">
        <v>-70</v>
      </c>
      <c r="I195" s="7">
        <v>-15300</v>
      </c>
    </row>
    <row r="196" spans="1:9" outlineLevel="2" x14ac:dyDescent="0.25">
      <c r="A196">
        <v>546681.1</v>
      </c>
      <c r="B196">
        <v>66819</v>
      </c>
      <c r="C196" t="s">
        <v>0</v>
      </c>
      <c r="D196" t="s">
        <v>4</v>
      </c>
      <c r="E196" s="3">
        <v>36961</v>
      </c>
      <c r="F196" t="s">
        <v>5</v>
      </c>
      <c r="G196" s="8" t="s">
        <v>18</v>
      </c>
      <c r="H196" s="5">
        <v>-26</v>
      </c>
      <c r="I196" s="7">
        <v>-6851</v>
      </c>
    </row>
    <row r="197" spans="1:9" outlineLevel="2" x14ac:dyDescent="0.25">
      <c r="A197">
        <v>546687.1</v>
      </c>
      <c r="B197">
        <v>66819</v>
      </c>
      <c r="C197" t="s">
        <v>0</v>
      </c>
      <c r="D197" t="s">
        <v>11</v>
      </c>
      <c r="E197" s="3">
        <v>36961</v>
      </c>
      <c r="F197" t="s">
        <v>5</v>
      </c>
      <c r="G197" s="8" t="s">
        <v>18</v>
      </c>
      <c r="H197" s="5">
        <v>-140</v>
      </c>
      <c r="I197" s="7">
        <v>-30250</v>
      </c>
    </row>
    <row r="198" spans="1:9" outlineLevel="1" x14ac:dyDescent="0.25">
      <c r="G198" s="1" t="s">
        <v>61</v>
      </c>
      <c r="H198" s="5">
        <f>SUBTOTAL(9,H192:H197)</f>
        <v>-1082</v>
      </c>
      <c r="I198" s="7">
        <f>SUBTOTAL(9,I192:I197)</f>
        <v>-219091</v>
      </c>
    </row>
    <row r="199" spans="1:9" outlineLevel="2" x14ac:dyDescent="0.25">
      <c r="A199">
        <v>546697.1</v>
      </c>
      <c r="B199">
        <v>66819</v>
      </c>
      <c r="C199" t="s">
        <v>0</v>
      </c>
      <c r="D199" t="s">
        <v>1</v>
      </c>
      <c r="E199" s="3">
        <v>36962</v>
      </c>
      <c r="F199" t="s">
        <v>2</v>
      </c>
      <c r="G199" s="8" t="s">
        <v>3</v>
      </c>
      <c r="H199" s="5">
        <v>120</v>
      </c>
      <c r="I199" s="7">
        <v>24794.3994140625</v>
      </c>
    </row>
    <row r="200" spans="1:9" outlineLevel="2" x14ac:dyDescent="0.25">
      <c r="A200">
        <v>546702.1</v>
      </c>
      <c r="B200">
        <v>66819</v>
      </c>
      <c r="C200" t="s">
        <v>0</v>
      </c>
      <c r="D200" t="s">
        <v>4</v>
      </c>
      <c r="E200" s="3">
        <v>36962</v>
      </c>
      <c r="F200" t="s">
        <v>5</v>
      </c>
      <c r="G200" s="8" t="s">
        <v>3</v>
      </c>
      <c r="H200" s="5">
        <v>461</v>
      </c>
      <c r="I200" s="7">
        <v>81589</v>
      </c>
    </row>
    <row r="201" spans="1:9" outlineLevel="2" x14ac:dyDescent="0.25">
      <c r="A201">
        <v>546811.1</v>
      </c>
      <c r="B201">
        <v>66819</v>
      </c>
      <c r="C201" t="s">
        <v>0</v>
      </c>
      <c r="D201" t="s">
        <v>4</v>
      </c>
      <c r="E201" s="3">
        <v>36962</v>
      </c>
      <c r="F201" t="s">
        <v>5</v>
      </c>
      <c r="G201" s="8" t="s">
        <v>3</v>
      </c>
      <c r="H201" s="5">
        <v>244</v>
      </c>
      <c r="I201" s="7">
        <v>45956</v>
      </c>
    </row>
    <row r="202" spans="1:9" outlineLevel="1" x14ac:dyDescent="0.25">
      <c r="G202" s="1" t="s">
        <v>60</v>
      </c>
      <c r="H202" s="5">
        <f>SUBTOTAL(9,H199:H201)</f>
        <v>825</v>
      </c>
      <c r="I202" s="7">
        <f>SUBTOTAL(9,I199:I201)</f>
        <v>152339.3994140625</v>
      </c>
    </row>
    <row r="203" spans="1:9" outlineLevel="2" x14ac:dyDescent="0.25">
      <c r="A203">
        <v>546700.1</v>
      </c>
      <c r="B203">
        <v>66819</v>
      </c>
      <c r="C203" t="s">
        <v>0</v>
      </c>
      <c r="D203" t="s">
        <v>9</v>
      </c>
      <c r="E203" s="3">
        <v>36962</v>
      </c>
      <c r="F203" t="s">
        <v>28</v>
      </c>
      <c r="G203" s="8" t="s">
        <v>18</v>
      </c>
      <c r="H203" s="5">
        <v>-216</v>
      </c>
      <c r="I203" s="7">
        <v>-46440</v>
      </c>
    </row>
    <row r="204" spans="1:9" outlineLevel="2" x14ac:dyDescent="0.25">
      <c r="A204">
        <v>546703.1</v>
      </c>
      <c r="B204">
        <v>66819</v>
      </c>
      <c r="C204" t="s">
        <v>0</v>
      </c>
      <c r="D204" t="s">
        <v>12</v>
      </c>
      <c r="E204" s="3">
        <v>36962</v>
      </c>
      <c r="F204" t="s">
        <v>5</v>
      </c>
      <c r="G204" s="8" t="s">
        <v>18</v>
      </c>
      <c r="H204" s="5">
        <v>-45</v>
      </c>
      <c r="I204" s="7">
        <v>-7425</v>
      </c>
    </row>
    <row r="205" spans="1:9" outlineLevel="2" x14ac:dyDescent="0.25">
      <c r="A205">
        <v>546704.1</v>
      </c>
      <c r="B205">
        <v>66819</v>
      </c>
      <c r="C205" t="s">
        <v>0</v>
      </c>
      <c r="D205" t="s">
        <v>21</v>
      </c>
      <c r="E205" s="3">
        <v>36962</v>
      </c>
      <c r="F205" t="s">
        <v>5</v>
      </c>
      <c r="G205" s="8" t="s">
        <v>18</v>
      </c>
      <c r="H205" s="5">
        <v>-100</v>
      </c>
      <c r="I205" s="7">
        <v>-15000</v>
      </c>
    </row>
    <row r="206" spans="1:9" outlineLevel="2" x14ac:dyDescent="0.25">
      <c r="A206">
        <v>546705.1</v>
      </c>
      <c r="B206">
        <v>66819</v>
      </c>
      <c r="C206" t="s">
        <v>0</v>
      </c>
      <c r="D206" t="s">
        <v>9</v>
      </c>
      <c r="E206" s="3">
        <v>36962</v>
      </c>
      <c r="F206" t="s">
        <v>5</v>
      </c>
      <c r="G206" s="8" t="s">
        <v>18</v>
      </c>
      <c r="H206" s="5">
        <v>-272</v>
      </c>
      <c r="I206" s="7">
        <v>-51750</v>
      </c>
    </row>
    <row r="207" spans="1:9" outlineLevel="2" x14ac:dyDescent="0.25">
      <c r="A207">
        <v>547889.1</v>
      </c>
      <c r="B207">
        <v>66819</v>
      </c>
      <c r="C207" t="s">
        <v>0</v>
      </c>
      <c r="D207" t="s">
        <v>34</v>
      </c>
      <c r="E207" s="3">
        <v>36962</v>
      </c>
      <c r="F207" t="s">
        <v>5</v>
      </c>
      <c r="G207" s="8" t="s">
        <v>18</v>
      </c>
      <c r="H207" s="5">
        <v>-44</v>
      </c>
      <c r="I207" s="7">
        <v>-7875</v>
      </c>
    </row>
    <row r="208" spans="1:9" outlineLevel="1" x14ac:dyDescent="0.25">
      <c r="G208" s="1" t="s">
        <v>61</v>
      </c>
      <c r="H208" s="5">
        <f>SUBTOTAL(9,H203:H207)</f>
        <v>-677</v>
      </c>
      <c r="I208" s="7">
        <f>SUBTOTAL(9,I203:I207)</f>
        <v>-128490</v>
      </c>
    </row>
    <row r="209" spans="1:9" outlineLevel="2" x14ac:dyDescent="0.25">
      <c r="A209">
        <v>547892.1</v>
      </c>
      <c r="B209">
        <v>66819</v>
      </c>
      <c r="C209" t="s">
        <v>0</v>
      </c>
      <c r="D209" t="s">
        <v>1</v>
      </c>
      <c r="E209" s="3">
        <v>36963</v>
      </c>
      <c r="F209" t="s">
        <v>2</v>
      </c>
      <c r="G209" s="8" t="s">
        <v>3</v>
      </c>
      <c r="H209" s="5">
        <v>120</v>
      </c>
      <c r="I209" s="7">
        <v>22200</v>
      </c>
    </row>
    <row r="210" spans="1:9" outlineLevel="2" x14ac:dyDescent="0.25">
      <c r="A210">
        <v>547897.1</v>
      </c>
      <c r="B210">
        <v>66819</v>
      </c>
      <c r="C210" t="s">
        <v>0</v>
      </c>
      <c r="D210" t="s">
        <v>4</v>
      </c>
      <c r="E210" s="3">
        <v>36963</v>
      </c>
      <c r="F210" t="s">
        <v>5</v>
      </c>
      <c r="G210" s="8" t="s">
        <v>3</v>
      </c>
      <c r="H210" s="5">
        <v>185</v>
      </c>
      <c r="I210" s="7">
        <v>28890</v>
      </c>
    </row>
    <row r="211" spans="1:9" outlineLevel="2" x14ac:dyDescent="0.25">
      <c r="A211">
        <v>548726.1</v>
      </c>
      <c r="B211">
        <v>66819</v>
      </c>
      <c r="C211" t="s">
        <v>0</v>
      </c>
      <c r="D211" t="s">
        <v>4</v>
      </c>
      <c r="E211" s="3">
        <v>36963</v>
      </c>
      <c r="F211" t="s">
        <v>5</v>
      </c>
      <c r="G211" s="8" t="s">
        <v>3</v>
      </c>
      <c r="H211" s="5">
        <v>35</v>
      </c>
      <c r="I211" s="7">
        <v>6965</v>
      </c>
    </row>
    <row r="212" spans="1:9" outlineLevel="2" x14ac:dyDescent="0.25">
      <c r="A212">
        <v>548877.1</v>
      </c>
      <c r="B212">
        <v>66819</v>
      </c>
      <c r="C212" t="s">
        <v>0</v>
      </c>
      <c r="D212" t="s">
        <v>4</v>
      </c>
      <c r="E212" s="3">
        <v>36963</v>
      </c>
      <c r="F212" t="s">
        <v>5</v>
      </c>
      <c r="G212" s="8" t="s">
        <v>3</v>
      </c>
      <c r="H212" s="5">
        <v>270</v>
      </c>
      <c r="I212" s="7">
        <v>54620</v>
      </c>
    </row>
    <row r="213" spans="1:9" outlineLevel="2" x14ac:dyDescent="0.25">
      <c r="A213">
        <v>549143.1</v>
      </c>
      <c r="B213">
        <v>66819</v>
      </c>
      <c r="C213" t="s">
        <v>0</v>
      </c>
      <c r="D213" t="s">
        <v>30</v>
      </c>
      <c r="E213" s="3">
        <v>36963</v>
      </c>
      <c r="F213" t="s">
        <v>32</v>
      </c>
      <c r="G213" s="8" t="s">
        <v>3</v>
      </c>
      <c r="H213" s="5">
        <v>60</v>
      </c>
      <c r="I213" s="7">
        <v>13350</v>
      </c>
    </row>
    <row r="214" spans="1:9" outlineLevel="2" x14ac:dyDescent="0.25">
      <c r="A214">
        <v>549147.1</v>
      </c>
      <c r="B214">
        <v>66819</v>
      </c>
      <c r="C214" t="s">
        <v>0</v>
      </c>
      <c r="D214" t="s">
        <v>24</v>
      </c>
      <c r="E214" s="3">
        <v>36963</v>
      </c>
      <c r="F214" t="s">
        <v>5</v>
      </c>
      <c r="G214" s="8" t="s">
        <v>3</v>
      </c>
      <c r="H214" s="5">
        <v>50</v>
      </c>
      <c r="I214" s="7">
        <v>11000</v>
      </c>
    </row>
    <row r="215" spans="1:9" outlineLevel="1" x14ac:dyDescent="0.25">
      <c r="G215" s="1" t="s">
        <v>60</v>
      </c>
      <c r="H215" s="5">
        <f>SUBTOTAL(9,H209:H214)</f>
        <v>720</v>
      </c>
      <c r="I215" s="7">
        <f>SUBTOTAL(9,I209:I214)</f>
        <v>137025</v>
      </c>
    </row>
    <row r="216" spans="1:9" outlineLevel="2" x14ac:dyDescent="0.25">
      <c r="A216">
        <v>547893.1</v>
      </c>
      <c r="B216">
        <v>66819</v>
      </c>
      <c r="C216" t="s">
        <v>0</v>
      </c>
      <c r="D216" t="s">
        <v>25</v>
      </c>
      <c r="E216" s="3">
        <v>36963</v>
      </c>
      <c r="F216" t="s">
        <v>2</v>
      </c>
      <c r="G216" s="8" t="s">
        <v>18</v>
      </c>
      <c r="H216" s="5">
        <v>-120</v>
      </c>
      <c r="I216" s="7">
        <v>-22200</v>
      </c>
    </row>
    <row r="217" spans="1:9" outlineLevel="2" x14ac:dyDescent="0.25">
      <c r="A217">
        <v>547896.1</v>
      </c>
      <c r="B217">
        <v>66819</v>
      </c>
      <c r="C217" t="s">
        <v>0</v>
      </c>
      <c r="D217" t="s">
        <v>25</v>
      </c>
      <c r="E217" s="3">
        <v>36963</v>
      </c>
      <c r="F217" t="s">
        <v>17</v>
      </c>
      <c r="G217" s="8" t="s">
        <v>18</v>
      </c>
      <c r="H217" s="5">
        <v>-96</v>
      </c>
      <c r="I217" s="7">
        <v>-17760</v>
      </c>
    </row>
    <row r="218" spans="1:9" outlineLevel="2" x14ac:dyDescent="0.25">
      <c r="A218">
        <v>547898.1</v>
      </c>
      <c r="B218">
        <v>66819</v>
      </c>
      <c r="C218" t="s">
        <v>0</v>
      </c>
      <c r="D218" t="s">
        <v>21</v>
      </c>
      <c r="E218" s="3">
        <v>36963</v>
      </c>
      <c r="F218" t="s">
        <v>5</v>
      </c>
      <c r="G218" s="8" t="s">
        <v>18</v>
      </c>
      <c r="H218" s="5">
        <v>-120</v>
      </c>
      <c r="I218" s="7">
        <v>-17700</v>
      </c>
    </row>
    <row r="219" spans="1:9" outlineLevel="2" x14ac:dyDescent="0.25">
      <c r="A219">
        <v>547933.1</v>
      </c>
      <c r="B219">
        <v>66819</v>
      </c>
      <c r="C219" t="s">
        <v>0</v>
      </c>
      <c r="D219" t="s">
        <v>34</v>
      </c>
      <c r="E219" s="3">
        <v>36963</v>
      </c>
      <c r="F219" t="s">
        <v>5</v>
      </c>
      <c r="G219" s="8" t="s">
        <v>18</v>
      </c>
      <c r="H219" s="5">
        <v>-65</v>
      </c>
      <c r="I219" s="7">
        <v>-11375</v>
      </c>
    </row>
    <row r="220" spans="1:9" outlineLevel="2" x14ac:dyDescent="0.25">
      <c r="A220">
        <v>548730.1</v>
      </c>
      <c r="B220">
        <v>66819</v>
      </c>
      <c r="C220" t="s">
        <v>0</v>
      </c>
      <c r="D220" t="s">
        <v>9</v>
      </c>
      <c r="E220" s="3">
        <v>36963</v>
      </c>
      <c r="F220" t="s">
        <v>5</v>
      </c>
      <c r="G220" s="8" t="s">
        <v>18</v>
      </c>
      <c r="H220" s="5">
        <v>-35</v>
      </c>
      <c r="I220" s="7">
        <v>-7000</v>
      </c>
    </row>
    <row r="221" spans="1:9" outlineLevel="2" x14ac:dyDescent="0.25">
      <c r="A221">
        <v>548883.1</v>
      </c>
      <c r="B221">
        <v>66819</v>
      </c>
      <c r="C221" t="s">
        <v>8</v>
      </c>
      <c r="D221" t="s">
        <v>20</v>
      </c>
      <c r="E221" s="3">
        <v>36963</v>
      </c>
      <c r="F221" t="s">
        <v>10</v>
      </c>
      <c r="G221" s="8" t="s">
        <v>18</v>
      </c>
      <c r="H221" s="5">
        <v>-125</v>
      </c>
      <c r="I221" s="7">
        <v>-26875</v>
      </c>
    </row>
    <row r="222" spans="1:9" outlineLevel="2" x14ac:dyDescent="0.25">
      <c r="A222">
        <v>548971.1</v>
      </c>
      <c r="B222">
        <v>66819</v>
      </c>
      <c r="C222" t="s">
        <v>8</v>
      </c>
      <c r="D222" t="s">
        <v>6</v>
      </c>
      <c r="E222" s="3">
        <v>36963</v>
      </c>
      <c r="F222" t="s">
        <v>10</v>
      </c>
      <c r="G222" s="8" t="s">
        <v>18</v>
      </c>
      <c r="H222" s="5">
        <v>-15</v>
      </c>
      <c r="I222" s="7">
        <v>-3150</v>
      </c>
    </row>
    <row r="223" spans="1:9" outlineLevel="2" x14ac:dyDescent="0.25">
      <c r="A223">
        <v>549035.1</v>
      </c>
      <c r="B223">
        <v>66819</v>
      </c>
      <c r="C223" t="s">
        <v>0</v>
      </c>
      <c r="D223" t="s">
        <v>21</v>
      </c>
      <c r="E223" s="3">
        <v>36963</v>
      </c>
      <c r="F223" t="s">
        <v>5</v>
      </c>
      <c r="G223" s="8" t="s">
        <v>18</v>
      </c>
      <c r="H223" s="5">
        <v>-85</v>
      </c>
      <c r="I223" s="7">
        <v>-17525</v>
      </c>
    </row>
    <row r="224" spans="1:9" outlineLevel="2" x14ac:dyDescent="0.25">
      <c r="A224">
        <v>549142.1</v>
      </c>
      <c r="B224">
        <v>66819</v>
      </c>
      <c r="C224" t="s">
        <v>8</v>
      </c>
      <c r="D224" t="s">
        <v>11</v>
      </c>
      <c r="E224" s="3">
        <v>36963</v>
      </c>
      <c r="F224" t="s">
        <v>10</v>
      </c>
      <c r="G224" s="8" t="s">
        <v>18</v>
      </c>
      <c r="H224" s="5">
        <v>-10</v>
      </c>
      <c r="I224" s="7">
        <v>-2000</v>
      </c>
    </row>
    <row r="225" spans="1:9" outlineLevel="2" x14ac:dyDescent="0.25">
      <c r="A225">
        <v>549146.1</v>
      </c>
      <c r="B225">
        <v>66819</v>
      </c>
      <c r="C225" t="s">
        <v>8</v>
      </c>
      <c r="D225" t="s">
        <v>19</v>
      </c>
      <c r="E225" s="3">
        <v>36963</v>
      </c>
      <c r="F225" t="s">
        <v>10</v>
      </c>
      <c r="G225" s="8" t="s">
        <v>18</v>
      </c>
      <c r="H225" s="5">
        <v>-110</v>
      </c>
      <c r="I225" s="7">
        <v>-25910</v>
      </c>
    </row>
    <row r="226" spans="1:9" outlineLevel="2" x14ac:dyDescent="0.25">
      <c r="A226">
        <v>549149.1</v>
      </c>
      <c r="B226">
        <v>66819</v>
      </c>
      <c r="C226" t="s">
        <v>0</v>
      </c>
      <c r="D226" t="s">
        <v>11</v>
      </c>
      <c r="E226" s="3">
        <v>36963</v>
      </c>
      <c r="F226" t="s">
        <v>5</v>
      </c>
      <c r="G226" s="8" t="s">
        <v>18</v>
      </c>
      <c r="H226" s="5">
        <v>-45</v>
      </c>
      <c r="I226" s="7">
        <v>-9225</v>
      </c>
    </row>
    <row r="227" spans="1:9" outlineLevel="1" x14ac:dyDescent="0.25">
      <c r="G227" s="1" t="s">
        <v>61</v>
      </c>
      <c r="H227" s="5">
        <f>SUBTOTAL(9,H216:H226)</f>
        <v>-826</v>
      </c>
      <c r="I227" s="7">
        <f>SUBTOTAL(9,I216:I226)</f>
        <v>-160720</v>
      </c>
    </row>
    <row r="228" spans="1:9" outlineLevel="2" x14ac:dyDescent="0.25">
      <c r="A228">
        <v>549155.1</v>
      </c>
      <c r="B228">
        <v>66819</v>
      </c>
      <c r="C228" t="s">
        <v>0</v>
      </c>
      <c r="D228" t="s">
        <v>1</v>
      </c>
      <c r="E228" s="3">
        <v>36964</v>
      </c>
      <c r="F228" t="s">
        <v>2</v>
      </c>
      <c r="G228" s="8" t="s">
        <v>3</v>
      </c>
      <c r="H228" s="5">
        <v>106</v>
      </c>
      <c r="I228" s="7">
        <v>19610</v>
      </c>
    </row>
    <row r="229" spans="1:9" outlineLevel="2" x14ac:dyDescent="0.25">
      <c r="A229">
        <v>549160.1</v>
      </c>
      <c r="B229">
        <v>66819</v>
      </c>
      <c r="C229" t="s">
        <v>0</v>
      </c>
      <c r="D229" t="s">
        <v>4</v>
      </c>
      <c r="E229" s="3">
        <v>36964</v>
      </c>
      <c r="F229" t="s">
        <v>29</v>
      </c>
      <c r="G229" s="8" t="s">
        <v>3</v>
      </c>
    </row>
    <row r="230" spans="1:9" outlineLevel="2" x14ac:dyDescent="0.25">
      <c r="A230">
        <v>549167.1</v>
      </c>
      <c r="B230">
        <v>66819</v>
      </c>
      <c r="C230" t="s">
        <v>0</v>
      </c>
      <c r="D230" t="s">
        <v>4</v>
      </c>
      <c r="E230" s="3">
        <v>36964</v>
      </c>
      <c r="F230" t="s">
        <v>5</v>
      </c>
      <c r="G230" s="8" t="s">
        <v>3</v>
      </c>
      <c r="H230" s="5">
        <v>370</v>
      </c>
      <c r="I230" s="7">
        <v>77150</v>
      </c>
    </row>
    <row r="231" spans="1:9" outlineLevel="2" x14ac:dyDescent="0.25">
      <c r="A231">
        <v>549169.1</v>
      </c>
      <c r="B231">
        <v>66819</v>
      </c>
      <c r="C231" t="s">
        <v>8</v>
      </c>
      <c r="D231" t="s">
        <v>9</v>
      </c>
      <c r="E231" s="3">
        <v>36964</v>
      </c>
      <c r="F231" t="s">
        <v>10</v>
      </c>
      <c r="G231" s="8" t="s">
        <v>3</v>
      </c>
      <c r="H231" s="5">
        <v>90</v>
      </c>
      <c r="I231" s="7">
        <v>15750</v>
      </c>
    </row>
    <row r="232" spans="1:9" outlineLevel="2" x14ac:dyDescent="0.25">
      <c r="A232">
        <v>549169.1</v>
      </c>
      <c r="B232">
        <v>66819</v>
      </c>
      <c r="C232" t="s">
        <v>0</v>
      </c>
      <c r="D232" t="s">
        <v>9</v>
      </c>
      <c r="E232" s="3">
        <v>36964</v>
      </c>
      <c r="F232" t="s">
        <v>7</v>
      </c>
      <c r="G232" s="8" t="s">
        <v>3</v>
      </c>
      <c r="H232" s="5">
        <v>41</v>
      </c>
      <c r="I232" s="7">
        <v>7175</v>
      </c>
    </row>
    <row r="233" spans="1:9" outlineLevel="2" x14ac:dyDescent="0.25">
      <c r="A233">
        <v>549169.1</v>
      </c>
      <c r="B233">
        <v>66819</v>
      </c>
      <c r="C233" t="s">
        <v>0</v>
      </c>
      <c r="D233" t="s">
        <v>9</v>
      </c>
      <c r="E233" s="3">
        <v>36964</v>
      </c>
      <c r="F233" t="s">
        <v>17</v>
      </c>
      <c r="G233" s="8" t="s">
        <v>3</v>
      </c>
      <c r="H233" s="5">
        <v>9</v>
      </c>
      <c r="I233" s="7">
        <v>1575</v>
      </c>
    </row>
    <row r="234" spans="1:9" outlineLevel="2" x14ac:dyDescent="0.25">
      <c r="A234">
        <v>549406.1</v>
      </c>
      <c r="B234">
        <v>66819</v>
      </c>
      <c r="C234" t="s">
        <v>0</v>
      </c>
      <c r="D234" t="s">
        <v>37</v>
      </c>
      <c r="E234" s="3">
        <v>36964</v>
      </c>
      <c r="F234" t="s">
        <v>28</v>
      </c>
      <c r="G234" s="8" t="s">
        <v>3</v>
      </c>
      <c r="H234" s="5">
        <v>90</v>
      </c>
      <c r="I234" s="7">
        <v>22500</v>
      </c>
    </row>
    <row r="235" spans="1:9" outlineLevel="2" x14ac:dyDescent="0.25">
      <c r="A235">
        <v>549433.1</v>
      </c>
      <c r="B235">
        <v>66819</v>
      </c>
      <c r="C235" t="s">
        <v>8</v>
      </c>
      <c r="D235" t="s">
        <v>14</v>
      </c>
      <c r="E235" s="3">
        <v>36964</v>
      </c>
      <c r="F235" t="s">
        <v>17</v>
      </c>
      <c r="G235" s="8" t="s">
        <v>3</v>
      </c>
      <c r="H235" s="5">
        <v>25</v>
      </c>
      <c r="I235" s="7">
        <v>6250</v>
      </c>
    </row>
    <row r="236" spans="1:9" outlineLevel="2" x14ac:dyDescent="0.25">
      <c r="A236">
        <v>549433.1</v>
      </c>
      <c r="B236">
        <v>66819</v>
      </c>
      <c r="C236" t="s">
        <v>0</v>
      </c>
      <c r="D236" t="s">
        <v>14</v>
      </c>
      <c r="E236" s="3">
        <v>36964</v>
      </c>
      <c r="F236" t="s">
        <v>17</v>
      </c>
      <c r="G236" s="8" t="s">
        <v>3</v>
      </c>
      <c r="H236" s="5">
        <v>15</v>
      </c>
      <c r="I236" s="7">
        <v>3750</v>
      </c>
    </row>
    <row r="237" spans="1:9" outlineLevel="2" x14ac:dyDescent="0.25">
      <c r="A237">
        <v>549447.1</v>
      </c>
      <c r="B237">
        <v>66819</v>
      </c>
      <c r="C237" t="s">
        <v>0</v>
      </c>
      <c r="D237" t="s">
        <v>30</v>
      </c>
      <c r="E237" s="3">
        <v>36964</v>
      </c>
      <c r="F237" t="s">
        <v>5</v>
      </c>
      <c r="G237" s="8" t="s">
        <v>3</v>
      </c>
      <c r="H237" s="5">
        <v>9</v>
      </c>
      <c r="I237" s="7">
        <v>2025</v>
      </c>
    </row>
    <row r="238" spans="1:9" outlineLevel="2" x14ac:dyDescent="0.25">
      <c r="A238">
        <v>549447.1</v>
      </c>
      <c r="B238">
        <v>66819</v>
      </c>
      <c r="C238" t="s">
        <v>0</v>
      </c>
      <c r="D238" t="s">
        <v>30</v>
      </c>
      <c r="E238" s="3">
        <v>36964</v>
      </c>
      <c r="F238" t="s">
        <v>32</v>
      </c>
      <c r="G238" s="8" t="s">
        <v>3</v>
      </c>
      <c r="H238" s="5">
        <v>641</v>
      </c>
      <c r="I238" s="7">
        <v>147725</v>
      </c>
    </row>
    <row r="239" spans="1:9" outlineLevel="2" x14ac:dyDescent="0.25">
      <c r="A239">
        <v>550444.1</v>
      </c>
      <c r="B239">
        <v>66819</v>
      </c>
      <c r="C239" t="s">
        <v>8</v>
      </c>
      <c r="D239" t="s">
        <v>38</v>
      </c>
      <c r="E239" s="3">
        <v>36964</v>
      </c>
      <c r="F239" t="s">
        <v>10</v>
      </c>
      <c r="G239" s="8" t="s">
        <v>3</v>
      </c>
      <c r="H239" s="5">
        <v>245</v>
      </c>
      <c r="I239" s="7">
        <v>50400</v>
      </c>
    </row>
    <row r="240" spans="1:9" outlineLevel="2" x14ac:dyDescent="0.25">
      <c r="A240">
        <v>550460.1</v>
      </c>
      <c r="B240">
        <v>66819</v>
      </c>
      <c r="C240" t="s">
        <v>8</v>
      </c>
      <c r="D240" t="s">
        <v>25</v>
      </c>
      <c r="E240" s="3">
        <v>36964</v>
      </c>
      <c r="F240" t="s">
        <v>39</v>
      </c>
      <c r="G240" s="8" t="s">
        <v>3</v>
      </c>
      <c r="H240" s="5">
        <v>245</v>
      </c>
      <c r="I240" s="7">
        <v>55125</v>
      </c>
    </row>
    <row r="241" spans="1:9" outlineLevel="2" x14ac:dyDescent="0.25">
      <c r="A241">
        <v>550556.1</v>
      </c>
      <c r="B241">
        <v>66819</v>
      </c>
      <c r="C241" t="s">
        <v>8</v>
      </c>
      <c r="D241" t="s">
        <v>34</v>
      </c>
      <c r="E241" s="3">
        <v>36964</v>
      </c>
      <c r="F241" t="s">
        <v>10</v>
      </c>
      <c r="G241" s="8" t="s">
        <v>3</v>
      </c>
      <c r="H241" s="5">
        <v>50</v>
      </c>
      <c r="I241" s="7">
        <v>12000</v>
      </c>
    </row>
    <row r="242" spans="1:9" outlineLevel="1" x14ac:dyDescent="0.25">
      <c r="G242" s="1" t="s">
        <v>60</v>
      </c>
      <c r="H242" s="5">
        <f>SUBTOTAL(9,H228:H241)</f>
        <v>1936</v>
      </c>
      <c r="I242" s="7">
        <f>SUBTOTAL(9,I228:I241)</f>
        <v>421035</v>
      </c>
    </row>
    <row r="243" spans="1:9" outlineLevel="2" x14ac:dyDescent="0.25">
      <c r="A243">
        <v>549156.1</v>
      </c>
      <c r="B243">
        <v>66819</v>
      </c>
      <c r="C243" t="s">
        <v>0</v>
      </c>
      <c r="D243" t="s">
        <v>25</v>
      </c>
      <c r="E243" s="3">
        <v>36964</v>
      </c>
      <c r="F243" t="s">
        <v>2</v>
      </c>
      <c r="G243" s="8" t="s">
        <v>18</v>
      </c>
      <c r="H243" s="5">
        <v>-106</v>
      </c>
      <c r="I243" s="7">
        <v>-19610</v>
      </c>
    </row>
    <row r="244" spans="1:9" outlineLevel="2" x14ac:dyDescent="0.25">
      <c r="A244">
        <v>549159.1</v>
      </c>
      <c r="B244">
        <v>66819</v>
      </c>
      <c r="C244" t="s">
        <v>0</v>
      </c>
      <c r="D244" t="s">
        <v>25</v>
      </c>
      <c r="E244" s="3">
        <v>36964</v>
      </c>
      <c r="F244" t="s">
        <v>17</v>
      </c>
      <c r="G244" s="8" t="s">
        <v>18</v>
      </c>
      <c r="H244" s="5">
        <v>-96</v>
      </c>
      <c r="I244" s="7">
        <v>-17760</v>
      </c>
    </row>
    <row r="245" spans="1:9" outlineLevel="2" x14ac:dyDescent="0.25">
      <c r="A245">
        <v>549161.1</v>
      </c>
      <c r="B245">
        <v>66819</v>
      </c>
      <c r="C245" t="s">
        <v>0</v>
      </c>
      <c r="D245" t="s">
        <v>30</v>
      </c>
      <c r="E245" s="3">
        <v>36964</v>
      </c>
      <c r="F245" t="s">
        <v>29</v>
      </c>
      <c r="G245" s="8" t="s">
        <v>18</v>
      </c>
    </row>
    <row r="246" spans="1:9" outlineLevel="2" x14ac:dyDescent="0.25">
      <c r="A246">
        <v>549162.1</v>
      </c>
      <c r="B246">
        <v>66819</v>
      </c>
      <c r="C246" t="s">
        <v>0</v>
      </c>
      <c r="D246" t="s">
        <v>40</v>
      </c>
      <c r="E246" s="3">
        <v>36964</v>
      </c>
      <c r="F246" t="s">
        <v>5</v>
      </c>
      <c r="G246" s="8" t="s">
        <v>18</v>
      </c>
      <c r="H246" s="5">
        <v>-35</v>
      </c>
      <c r="I246" s="7">
        <v>-4725</v>
      </c>
    </row>
    <row r="247" spans="1:9" outlineLevel="2" x14ac:dyDescent="0.25">
      <c r="A247">
        <v>549164.1</v>
      </c>
      <c r="B247">
        <v>66819</v>
      </c>
      <c r="C247" t="s">
        <v>0</v>
      </c>
      <c r="D247" t="s">
        <v>21</v>
      </c>
      <c r="E247" s="3">
        <v>36964</v>
      </c>
      <c r="F247" t="s">
        <v>36</v>
      </c>
      <c r="G247" s="8" t="s">
        <v>18</v>
      </c>
    </row>
    <row r="248" spans="1:9" outlineLevel="2" x14ac:dyDescent="0.25">
      <c r="A248">
        <v>549173.1</v>
      </c>
      <c r="B248">
        <v>66819</v>
      </c>
      <c r="C248" t="s">
        <v>0</v>
      </c>
      <c r="D248" t="s">
        <v>21</v>
      </c>
      <c r="E248" s="3">
        <v>36964</v>
      </c>
      <c r="F248" t="s">
        <v>7</v>
      </c>
      <c r="G248" s="8" t="s">
        <v>18</v>
      </c>
      <c r="H248" s="5">
        <v>-41</v>
      </c>
      <c r="I248" s="7">
        <v>-4920</v>
      </c>
    </row>
    <row r="249" spans="1:9" outlineLevel="2" x14ac:dyDescent="0.25">
      <c r="A249">
        <v>549182.1</v>
      </c>
      <c r="B249">
        <v>66819</v>
      </c>
      <c r="C249" t="s">
        <v>0</v>
      </c>
      <c r="D249" t="s">
        <v>25</v>
      </c>
      <c r="E249" s="3">
        <v>36964</v>
      </c>
      <c r="F249" t="s">
        <v>17</v>
      </c>
      <c r="G249" s="8" t="s">
        <v>18</v>
      </c>
      <c r="H249" s="5">
        <v>-45</v>
      </c>
      <c r="I249" s="7">
        <v>-4500</v>
      </c>
    </row>
    <row r="250" spans="1:9" outlineLevel="2" x14ac:dyDescent="0.25">
      <c r="A250">
        <v>549186.1</v>
      </c>
      <c r="B250">
        <v>66819</v>
      </c>
      <c r="C250" t="s">
        <v>8</v>
      </c>
      <c r="D250" t="s">
        <v>33</v>
      </c>
      <c r="E250" s="3">
        <v>36964</v>
      </c>
      <c r="F250" t="s">
        <v>10</v>
      </c>
      <c r="G250" s="8" t="s">
        <v>18</v>
      </c>
      <c r="H250" s="5">
        <v>-191</v>
      </c>
      <c r="I250" s="7">
        <v>-36290</v>
      </c>
    </row>
    <row r="251" spans="1:9" outlineLevel="2" x14ac:dyDescent="0.25">
      <c r="A251">
        <v>549449.1</v>
      </c>
      <c r="B251">
        <v>66819</v>
      </c>
      <c r="C251" t="s">
        <v>8</v>
      </c>
      <c r="D251" t="s">
        <v>15</v>
      </c>
      <c r="E251" s="3">
        <v>36964</v>
      </c>
      <c r="F251" t="s">
        <v>10</v>
      </c>
      <c r="G251" s="8" t="s">
        <v>18</v>
      </c>
      <c r="H251" s="5">
        <v>-393</v>
      </c>
      <c r="I251" s="7">
        <v>-98980</v>
      </c>
    </row>
    <row r="252" spans="1:9" outlineLevel="2" x14ac:dyDescent="0.25">
      <c r="A252">
        <v>549452.1</v>
      </c>
      <c r="B252">
        <v>66819</v>
      </c>
      <c r="C252" t="s">
        <v>8</v>
      </c>
      <c r="D252" t="s">
        <v>41</v>
      </c>
      <c r="E252" s="3">
        <v>36964</v>
      </c>
      <c r="F252" t="s">
        <v>10</v>
      </c>
      <c r="G252" s="8" t="s">
        <v>18</v>
      </c>
      <c r="H252" s="5">
        <v>-90</v>
      </c>
      <c r="I252" s="7">
        <v>-26100</v>
      </c>
    </row>
    <row r="253" spans="1:9" outlineLevel="2" x14ac:dyDescent="0.25">
      <c r="A253">
        <v>549452.1</v>
      </c>
      <c r="B253">
        <v>66819</v>
      </c>
      <c r="C253" t="s">
        <v>0</v>
      </c>
      <c r="D253" t="s">
        <v>41</v>
      </c>
      <c r="E253" s="3">
        <v>36964</v>
      </c>
      <c r="F253" t="s">
        <v>17</v>
      </c>
      <c r="G253" s="8" t="s">
        <v>18</v>
      </c>
      <c r="H253" s="5">
        <v>-65</v>
      </c>
      <c r="I253" s="7">
        <v>-18850</v>
      </c>
    </row>
    <row r="254" spans="1:9" outlineLevel="2" x14ac:dyDescent="0.25">
      <c r="A254">
        <v>550456.1</v>
      </c>
      <c r="B254">
        <v>66819</v>
      </c>
      <c r="C254" t="s">
        <v>8</v>
      </c>
      <c r="D254" t="s">
        <v>21</v>
      </c>
      <c r="E254" s="3">
        <v>36964</v>
      </c>
      <c r="F254" t="s">
        <v>10</v>
      </c>
      <c r="G254" s="8" t="s">
        <v>18</v>
      </c>
      <c r="H254" s="5">
        <v>-245</v>
      </c>
      <c r="I254" s="7">
        <v>-56350</v>
      </c>
    </row>
    <row r="255" spans="1:9" outlineLevel="2" x14ac:dyDescent="0.25">
      <c r="A255">
        <v>550462.1</v>
      </c>
      <c r="B255">
        <v>66819</v>
      </c>
      <c r="C255" t="s">
        <v>8</v>
      </c>
      <c r="D255" t="s">
        <v>15</v>
      </c>
      <c r="E255" s="3">
        <v>36964</v>
      </c>
      <c r="F255" t="s">
        <v>10</v>
      </c>
      <c r="G255" s="8" t="s">
        <v>18</v>
      </c>
      <c r="H255" s="5">
        <v>-795</v>
      </c>
      <c r="I255" s="7">
        <v>-200250</v>
      </c>
    </row>
    <row r="256" spans="1:9" outlineLevel="2" x14ac:dyDescent="0.25">
      <c r="A256">
        <v>550557.1</v>
      </c>
      <c r="B256">
        <v>66819</v>
      </c>
      <c r="C256" t="s">
        <v>8</v>
      </c>
      <c r="D256" t="s">
        <v>15</v>
      </c>
      <c r="E256" s="3">
        <v>36964</v>
      </c>
      <c r="F256" t="s">
        <v>10</v>
      </c>
      <c r="G256" s="8" t="s">
        <v>18</v>
      </c>
      <c r="H256" s="5">
        <v>-50</v>
      </c>
      <c r="I256" s="7">
        <v>-13000</v>
      </c>
    </row>
    <row r="257" spans="1:9" outlineLevel="1" x14ac:dyDescent="0.25">
      <c r="G257" s="1" t="s">
        <v>61</v>
      </c>
      <c r="H257" s="5">
        <f>SUBTOTAL(9,H243:H256)</f>
        <v>-2152</v>
      </c>
      <c r="I257" s="7">
        <f>SUBTOTAL(9,I243:I256)</f>
        <v>-501335</v>
      </c>
    </row>
    <row r="258" spans="1:9" outlineLevel="2" x14ac:dyDescent="0.25">
      <c r="A258">
        <v>550572.1</v>
      </c>
      <c r="B258">
        <v>66819</v>
      </c>
      <c r="C258" t="s">
        <v>0</v>
      </c>
      <c r="D258" t="s">
        <v>4</v>
      </c>
      <c r="E258" s="3">
        <v>36965</v>
      </c>
      <c r="F258" t="s">
        <v>5</v>
      </c>
      <c r="G258" s="8" t="s">
        <v>3</v>
      </c>
      <c r="H258" s="5">
        <v>700</v>
      </c>
      <c r="I258" s="7">
        <v>167875</v>
      </c>
    </row>
    <row r="259" spans="1:9" outlineLevel="2" x14ac:dyDescent="0.25">
      <c r="A259">
        <v>550580.1</v>
      </c>
      <c r="B259">
        <v>66819</v>
      </c>
      <c r="C259" t="s">
        <v>0</v>
      </c>
      <c r="D259" t="s">
        <v>4</v>
      </c>
      <c r="E259" s="3">
        <v>36965</v>
      </c>
      <c r="F259" t="s">
        <v>5</v>
      </c>
      <c r="G259" s="8" t="s">
        <v>3</v>
      </c>
      <c r="H259" s="5">
        <v>175</v>
      </c>
      <c r="I259" s="7">
        <v>27475</v>
      </c>
    </row>
    <row r="260" spans="1:9" outlineLevel="2" x14ac:dyDescent="0.25">
      <c r="A260">
        <v>550583.1</v>
      </c>
      <c r="B260">
        <v>66819</v>
      </c>
      <c r="C260" t="s">
        <v>0</v>
      </c>
      <c r="D260" t="s">
        <v>1</v>
      </c>
      <c r="E260" s="3">
        <v>36965</v>
      </c>
      <c r="F260" t="s">
        <v>2</v>
      </c>
      <c r="G260" s="8" t="s">
        <v>3</v>
      </c>
      <c r="H260" s="5">
        <v>38</v>
      </c>
      <c r="I260" s="7">
        <v>7378.0799255371003</v>
      </c>
    </row>
    <row r="261" spans="1:9" outlineLevel="2" x14ac:dyDescent="0.25">
      <c r="A261">
        <v>551098.1</v>
      </c>
      <c r="B261">
        <v>66819</v>
      </c>
      <c r="C261" t="s">
        <v>8</v>
      </c>
      <c r="D261" t="s">
        <v>12</v>
      </c>
      <c r="E261" s="3">
        <v>36965</v>
      </c>
      <c r="F261" t="s">
        <v>10</v>
      </c>
      <c r="G261" s="8" t="s">
        <v>3</v>
      </c>
      <c r="H261" s="5">
        <v>650</v>
      </c>
      <c r="I261" s="7">
        <v>159250</v>
      </c>
    </row>
    <row r="262" spans="1:9" outlineLevel="2" x14ac:dyDescent="0.25">
      <c r="A262">
        <v>551881.1</v>
      </c>
      <c r="B262">
        <v>66819</v>
      </c>
      <c r="C262" t="s">
        <v>0</v>
      </c>
      <c r="D262" t="s">
        <v>30</v>
      </c>
      <c r="E262" s="3">
        <v>36965</v>
      </c>
      <c r="F262" t="s">
        <v>32</v>
      </c>
      <c r="G262" s="8" t="s">
        <v>3</v>
      </c>
      <c r="H262" s="5">
        <v>25</v>
      </c>
      <c r="I262" s="7">
        <v>6625</v>
      </c>
    </row>
    <row r="263" spans="1:9" outlineLevel="2" x14ac:dyDescent="0.25">
      <c r="A263">
        <v>551886.1</v>
      </c>
      <c r="B263">
        <v>66819</v>
      </c>
      <c r="C263" t="s">
        <v>0</v>
      </c>
      <c r="D263" t="s">
        <v>4</v>
      </c>
      <c r="E263" s="3">
        <v>36965</v>
      </c>
      <c r="F263" t="s">
        <v>5</v>
      </c>
      <c r="G263" s="8" t="s">
        <v>3</v>
      </c>
      <c r="H263" s="5">
        <v>40</v>
      </c>
      <c r="I263" s="7">
        <v>9960</v>
      </c>
    </row>
    <row r="264" spans="1:9" outlineLevel="1" x14ac:dyDescent="0.25">
      <c r="G264" s="1" t="s">
        <v>60</v>
      </c>
      <c r="H264" s="5">
        <f>SUBTOTAL(9,H258:H263)</f>
        <v>1628</v>
      </c>
      <c r="I264" s="7">
        <f>SUBTOTAL(9,I258:I263)</f>
        <v>378563.07992553711</v>
      </c>
    </row>
    <row r="265" spans="1:9" outlineLevel="2" x14ac:dyDescent="0.25">
      <c r="A265">
        <v>550575.1</v>
      </c>
      <c r="B265">
        <v>66819</v>
      </c>
      <c r="C265" t="s">
        <v>8</v>
      </c>
      <c r="D265" t="s">
        <v>15</v>
      </c>
      <c r="E265" s="3">
        <v>36965</v>
      </c>
      <c r="F265" t="s">
        <v>10</v>
      </c>
      <c r="G265" s="8" t="s">
        <v>18</v>
      </c>
      <c r="H265" s="5">
        <v>-848</v>
      </c>
      <c r="I265" s="7">
        <v>-228450</v>
      </c>
    </row>
    <row r="266" spans="1:9" outlineLevel="2" x14ac:dyDescent="0.25">
      <c r="A266">
        <v>550581.1</v>
      </c>
      <c r="B266">
        <v>66819</v>
      </c>
      <c r="C266" t="s">
        <v>0</v>
      </c>
      <c r="D266" t="s">
        <v>21</v>
      </c>
      <c r="E266" s="3">
        <v>36965</v>
      </c>
      <c r="F266" t="s">
        <v>5</v>
      </c>
      <c r="G266" s="8" t="s">
        <v>18</v>
      </c>
      <c r="H266" s="5">
        <v>-175</v>
      </c>
      <c r="I266" s="7">
        <v>-27625</v>
      </c>
    </row>
    <row r="267" spans="1:9" outlineLevel="2" x14ac:dyDescent="0.25">
      <c r="A267">
        <v>550587.1</v>
      </c>
      <c r="B267">
        <v>66819</v>
      </c>
      <c r="C267" t="s">
        <v>0</v>
      </c>
      <c r="D267" t="s">
        <v>9</v>
      </c>
      <c r="E267" s="3">
        <v>36965</v>
      </c>
      <c r="F267" t="s">
        <v>28</v>
      </c>
      <c r="G267" s="8" t="s">
        <v>18</v>
      </c>
      <c r="H267" s="5">
        <v>-76</v>
      </c>
      <c r="I267" s="7">
        <v>-15200</v>
      </c>
    </row>
    <row r="268" spans="1:9" outlineLevel="2" x14ac:dyDescent="0.25">
      <c r="A268">
        <v>550747.1</v>
      </c>
      <c r="B268">
        <v>66819</v>
      </c>
      <c r="C268" t="s">
        <v>8</v>
      </c>
      <c r="D268" t="s">
        <v>15</v>
      </c>
      <c r="E268" s="3">
        <v>36965</v>
      </c>
      <c r="F268" t="s">
        <v>10</v>
      </c>
      <c r="G268" s="8" t="s">
        <v>18</v>
      </c>
      <c r="H268" s="5">
        <v>-45</v>
      </c>
      <c r="I268" s="7">
        <v>-10850</v>
      </c>
    </row>
    <row r="269" spans="1:9" outlineLevel="2" x14ac:dyDescent="0.25">
      <c r="A269">
        <v>551099.1</v>
      </c>
      <c r="B269">
        <v>66819</v>
      </c>
      <c r="C269" t="s">
        <v>8</v>
      </c>
      <c r="D269" t="s">
        <v>15</v>
      </c>
      <c r="E269" s="3">
        <v>36965</v>
      </c>
      <c r="F269" t="s">
        <v>10</v>
      </c>
      <c r="G269" s="8" t="s">
        <v>18</v>
      </c>
      <c r="H269" s="5">
        <v>-770</v>
      </c>
      <c r="I269" s="7">
        <v>-206810</v>
      </c>
    </row>
    <row r="270" spans="1:9" outlineLevel="2" x14ac:dyDescent="0.25">
      <c r="A270">
        <v>551766.1</v>
      </c>
      <c r="B270">
        <v>66819</v>
      </c>
      <c r="C270" t="s">
        <v>8</v>
      </c>
      <c r="D270" t="s">
        <v>20</v>
      </c>
      <c r="E270" s="3">
        <v>36965</v>
      </c>
      <c r="F270" t="s">
        <v>10</v>
      </c>
      <c r="G270" s="8" t="s">
        <v>18</v>
      </c>
      <c r="H270" s="5">
        <v>-52</v>
      </c>
      <c r="I270" s="7">
        <v>-15080</v>
      </c>
    </row>
    <row r="271" spans="1:9" outlineLevel="2" x14ac:dyDescent="0.25">
      <c r="A271">
        <v>551883.1</v>
      </c>
      <c r="B271">
        <v>66819</v>
      </c>
      <c r="C271" t="s">
        <v>8</v>
      </c>
      <c r="D271" t="s">
        <v>15</v>
      </c>
      <c r="E271" s="3">
        <v>36965</v>
      </c>
      <c r="F271" t="s">
        <v>10</v>
      </c>
      <c r="G271" s="8" t="s">
        <v>18</v>
      </c>
      <c r="H271" s="5">
        <v>-25</v>
      </c>
      <c r="I271" s="7">
        <v>-7625</v>
      </c>
    </row>
    <row r="272" spans="1:9" outlineLevel="2" x14ac:dyDescent="0.25">
      <c r="A272">
        <v>551887.1</v>
      </c>
      <c r="B272">
        <v>66819</v>
      </c>
      <c r="C272" t="s">
        <v>0</v>
      </c>
      <c r="D272" t="s">
        <v>9</v>
      </c>
      <c r="E272" s="3">
        <v>36965</v>
      </c>
      <c r="F272" t="s">
        <v>5</v>
      </c>
      <c r="G272" s="8" t="s">
        <v>18</v>
      </c>
      <c r="H272" s="5">
        <v>-40</v>
      </c>
      <c r="I272" s="7">
        <v>-10000</v>
      </c>
    </row>
    <row r="273" spans="1:9" outlineLevel="1" x14ac:dyDescent="0.25">
      <c r="G273" s="1" t="s">
        <v>61</v>
      </c>
      <c r="H273" s="5">
        <f>SUBTOTAL(9,H265:H272)</f>
        <v>-2031</v>
      </c>
      <c r="I273" s="7">
        <f>SUBTOTAL(9,I265:I272)</f>
        <v>-521640</v>
      </c>
    </row>
    <row r="274" spans="1:9" outlineLevel="2" x14ac:dyDescent="0.25">
      <c r="A274">
        <v>551894.1</v>
      </c>
      <c r="B274">
        <v>66819</v>
      </c>
      <c r="C274" t="s">
        <v>0</v>
      </c>
      <c r="D274" t="s">
        <v>4</v>
      </c>
      <c r="E274" s="3">
        <v>36966</v>
      </c>
      <c r="F274" t="s">
        <v>5</v>
      </c>
      <c r="G274" s="8" t="s">
        <v>3</v>
      </c>
      <c r="H274" s="5">
        <v>122</v>
      </c>
      <c r="I274" s="7">
        <v>31870</v>
      </c>
    </row>
    <row r="275" spans="1:9" outlineLevel="2" x14ac:dyDescent="0.25">
      <c r="A275">
        <v>551899.1</v>
      </c>
      <c r="B275">
        <v>66819</v>
      </c>
      <c r="C275" t="s">
        <v>0</v>
      </c>
      <c r="D275" t="s">
        <v>4</v>
      </c>
      <c r="E275" s="3">
        <v>36966</v>
      </c>
      <c r="F275" t="s">
        <v>5</v>
      </c>
      <c r="G275" s="8" t="s">
        <v>3</v>
      </c>
      <c r="H275" s="5">
        <v>38</v>
      </c>
      <c r="I275" s="7">
        <v>9500</v>
      </c>
    </row>
    <row r="276" spans="1:9" outlineLevel="2" x14ac:dyDescent="0.25">
      <c r="A276">
        <v>551912.1</v>
      </c>
      <c r="B276">
        <v>66819</v>
      </c>
      <c r="C276" t="s">
        <v>0</v>
      </c>
      <c r="D276" t="s">
        <v>1</v>
      </c>
      <c r="E276" s="3">
        <v>36966</v>
      </c>
      <c r="F276" t="s">
        <v>2</v>
      </c>
      <c r="G276" s="8" t="s">
        <v>3</v>
      </c>
      <c r="H276" s="5">
        <v>63</v>
      </c>
      <c r="I276" s="7">
        <v>11443.319732665999</v>
      </c>
    </row>
    <row r="277" spans="1:9" outlineLevel="2" x14ac:dyDescent="0.25">
      <c r="A277">
        <v>551976.1</v>
      </c>
      <c r="B277">
        <v>66819</v>
      </c>
      <c r="C277" t="s">
        <v>8</v>
      </c>
      <c r="D277" t="s">
        <v>19</v>
      </c>
      <c r="E277" s="3">
        <v>36966</v>
      </c>
      <c r="F277" t="s">
        <v>10</v>
      </c>
      <c r="G277" s="8" t="s">
        <v>3</v>
      </c>
      <c r="H277" s="5">
        <v>34</v>
      </c>
      <c r="I277" s="7">
        <v>5780</v>
      </c>
    </row>
    <row r="278" spans="1:9" outlineLevel="2" x14ac:dyDescent="0.25">
      <c r="A278">
        <v>552912.1</v>
      </c>
      <c r="B278">
        <v>66819</v>
      </c>
      <c r="C278" t="s">
        <v>0</v>
      </c>
      <c r="D278" t="s">
        <v>4</v>
      </c>
      <c r="E278" s="3">
        <v>36966</v>
      </c>
      <c r="F278" t="s">
        <v>5</v>
      </c>
      <c r="G278" s="8" t="s">
        <v>3</v>
      </c>
      <c r="H278" s="5">
        <v>300</v>
      </c>
      <c r="I278" s="7">
        <v>85200</v>
      </c>
    </row>
    <row r="279" spans="1:9" outlineLevel="2" x14ac:dyDescent="0.25">
      <c r="A279">
        <v>552967.1</v>
      </c>
      <c r="B279">
        <v>66819</v>
      </c>
      <c r="C279" t="s">
        <v>8</v>
      </c>
      <c r="D279" t="s">
        <v>15</v>
      </c>
      <c r="E279" s="3">
        <v>36966</v>
      </c>
      <c r="F279" t="s">
        <v>10</v>
      </c>
      <c r="G279" s="8" t="s">
        <v>3</v>
      </c>
      <c r="H279" s="5">
        <v>25</v>
      </c>
      <c r="I279" s="7">
        <v>7125</v>
      </c>
    </row>
    <row r="280" spans="1:9" outlineLevel="2" x14ac:dyDescent="0.25">
      <c r="A280">
        <v>552983.1</v>
      </c>
      <c r="B280">
        <v>66819</v>
      </c>
      <c r="C280" t="s">
        <v>0</v>
      </c>
      <c r="D280" t="s">
        <v>4</v>
      </c>
      <c r="E280" s="3">
        <v>36966</v>
      </c>
      <c r="F280" t="s">
        <v>5</v>
      </c>
      <c r="G280" s="8" t="s">
        <v>3</v>
      </c>
      <c r="H280" s="5">
        <v>415</v>
      </c>
      <c r="I280" s="7">
        <v>143036.25</v>
      </c>
    </row>
    <row r="281" spans="1:9" outlineLevel="2" x14ac:dyDescent="0.25">
      <c r="A281">
        <v>553010.1</v>
      </c>
      <c r="B281">
        <v>66819</v>
      </c>
      <c r="C281" t="s">
        <v>8</v>
      </c>
      <c r="D281" t="s">
        <v>15</v>
      </c>
      <c r="E281" s="3">
        <v>36966</v>
      </c>
      <c r="F281" t="s">
        <v>10</v>
      </c>
      <c r="G281" s="8" t="s">
        <v>3</v>
      </c>
      <c r="H281" s="5">
        <v>246</v>
      </c>
      <c r="I281" s="7">
        <v>68880</v>
      </c>
    </row>
    <row r="282" spans="1:9" outlineLevel="1" x14ac:dyDescent="0.25">
      <c r="G282" s="1" t="s">
        <v>60</v>
      </c>
      <c r="H282" s="5">
        <f>SUBTOTAL(9,H274:H281)</f>
        <v>1243</v>
      </c>
      <c r="I282" s="7">
        <f>SUBTOTAL(9,I274:I281)</f>
        <v>362834.56973266602</v>
      </c>
    </row>
    <row r="283" spans="1:9" outlineLevel="2" x14ac:dyDescent="0.25">
      <c r="A283">
        <v>551895.1</v>
      </c>
      <c r="B283">
        <v>66819</v>
      </c>
      <c r="C283" t="s">
        <v>0</v>
      </c>
      <c r="D283" t="s">
        <v>9</v>
      </c>
      <c r="E283" s="3">
        <v>36966</v>
      </c>
      <c r="F283" t="s">
        <v>5</v>
      </c>
      <c r="G283" s="8" t="s">
        <v>18</v>
      </c>
      <c r="H283" s="5">
        <v>-7</v>
      </c>
      <c r="I283" s="7">
        <v>-1260</v>
      </c>
    </row>
    <row r="284" spans="1:9" outlineLevel="2" x14ac:dyDescent="0.25">
      <c r="A284">
        <v>551896.1</v>
      </c>
      <c r="B284">
        <v>66819</v>
      </c>
      <c r="C284" t="s">
        <v>0</v>
      </c>
      <c r="D284" t="s">
        <v>34</v>
      </c>
      <c r="E284" s="3">
        <v>36966</v>
      </c>
      <c r="F284" t="s">
        <v>5</v>
      </c>
      <c r="G284" s="8" t="s">
        <v>18</v>
      </c>
      <c r="H284" s="5">
        <v>-115</v>
      </c>
      <c r="I284" s="7">
        <v>-29900</v>
      </c>
    </row>
    <row r="285" spans="1:9" outlineLevel="2" x14ac:dyDescent="0.25">
      <c r="A285">
        <v>551901.1</v>
      </c>
      <c r="B285">
        <v>66819</v>
      </c>
      <c r="C285" t="s">
        <v>8</v>
      </c>
      <c r="D285" t="s">
        <v>15</v>
      </c>
      <c r="E285" s="3">
        <v>36966</v>
      </c>
      <c r="F285" t="s">
        <v>10</v>
      </c>
      <c r="G285" s="8" t="s">
        <v>18</v>
      </c>
      <c r="H285" s="5">
        <v>-38</v>
      </c>
      <c r="I285" s="7">
        <v>-10450</v>
      </c>
    </row>
    <row r="286" spans="1:9" outlineLevel="2" x14ac:dyDescent="0.25">
      <c r="A286">
        <v>551915.1</v>
      </c>
      <c r="B286">
        <v>66819</v>
      </c>
      <c r="C286" t="s">
        <v>0</v>
      </c>
      <c r="D286" t="s">
        <v>9</v>
      </c>
      <c r="E286" s="3">
        <v>36966</v>
      </c>
      <c r="F286" t="s">
        <v>28</v>
      </c>
      <c r="G286" s="8" t="s">
        <v>18</v>
      </c>
      <c r="H286" s="5">
        <v>-96</v>
      </c>
      <c r="I286" s="7">
        <v>-18240</v>
      </c>
    </row>
    <row r="287" spans="1:9" outlineLevel="2" x14ac:dyDescent="0.25">
      <c r="A287">
        <v>551998.1</v>
      </c>
      <c r="B287">
        <v>66819</v>
      </c>
      <c r="C287" t="s">
        <v>8</v>
      </c>
      <c r="D287" t="s">
        <v>21</v>
      </c>
      <c r="E287" s="3">
        <v>36966</v>
      </c>
      <c r="F287" t="s">
        <v>10</v>
      </c>
      <c r="G287" s="8" t="s">
        <v>18</v>
      </c>
      <c r="H287" s="5">
        <v>-34</v>
      </c>
      <c r="I287" s="7">
        <v>-5950</v>
      </c>
    </row>
    <row r="288" spans="1:9" outlineLevel="2" x14ac:dyDescent="0.25">
      <c r="A288">
        <v>552103.1</v>
      </c>
      <c r="B288">
        <v>66819</v>
      </c>
      <c r="C288" t="s">
        <v>8</v>
      </c>
      <c r="D288" t="s">
        <v>15</v>
      </c>
      <c r="E288" s="3">
        <v>36966</v>
      </c>
      <c r="F288" t="s">
        <v>10</v>
      </c>
      <c r="G288" s="8" t="s">
        <v>18</v>
      </c>
      <c r="H288" s="5">
        <v>-12</v>
      </c>
      <c r="I288" s="7">
        <v>-3300</v>
      </c>
    </row>
    <row r="289" spans="1:9" outlineLevel="2" x14ac:dyDescent="0.25">
      <c r="A289">
        <v>552193.1</v>
      </c>
      <c r="B289">
        <v>66819</v>
      </c>
      <c r="C289" t="s">
        <v>0</v>
      </c>
      <c r="D289" t="s">
        <v>21</v>
      </c>
      <c r="E289" s="3">
        <v>36966</v>
      </c>
      <c r="F289" t="s">
        <v>7</v>
      </c>
      <c r="G289" s="8" t="s">
        <v>18</v>
      </c>
      <c r="H289" s="5">
        <v>-60</v>
      </c>
      <c r="I289" s="7">
        <v>-10800</v>
      </c>
    </row>
    <row r="290" spans="1:9" outlineLevel="2" x14ac:dyDescent="0.25">
      <c r="A290">
        <v>552931.1</v>
      </c>
      <c r="B290">
        <v>66819</v>
      </c>
      <c r="C290" t="s">
        <v>8</v>
      </c>
      <c r="D290" t="s">
        <v>19</v>
      </c>
      <c r="E290" s="3">
        <v>36966</v>
      </c>
      <c r="F290" t="s">
        <v>10</v>
      </c>
      <c r="G290" s="8" t="s">
        <v>18</v>
      </c>
      <c r="H290" s="5">
        <v>-300</v>
      </c>
      <c r="I290" s="7">
        <v>-98900</v>
      </c>
    </row>
    <row r="291" spans="1:9" outlineLevel="2" x14ac:dyDescent="0.25">
      <c r="A291">
        <v>552950.1</v>
      </c>
      <c r="B291">
        <v>66819</v>
      </c>
      <c r="C291" t="s">
        <v>8</v>
      </c>
      <c r="D291" t="s">
        <v>19</v>
      </c>
      <c r="E291" s="3">
        <v>36966</v>
      </c>
      <c r="F291" t="s">
        <v>10</v>
      </c>
      <c r="G291" s="8" t="s">
        <v>18</v>
      </c>
      <c r="H291" s="5">
        <v>-72</v>
      </c>
      <c r="I291" s="7">
        <v>-23760</v>
      </c>
    </row>
    <row r="292" spans="1:9" outlineLevel="2" x14ac:dyDescent="0.25">
      <c r="A292">
        <v>552964.1</v>
      </c>
      <c r="B292">
        <v>66819</v>
      </c>
      <c r="C292" t="s">
        <v>8</v>
      </c>
      <c r="D292" t="s">
        <v>19</v>
      </c>
      <c r="E292" s="3">
        <v>36966</v>
      </c>
      <c r="F292" t="s">
        <v>10</v>
      </c>
      <c r="G292" s="8" t="s">
        <v>18</v>
      </c>
      <c r="H292" s="5">
        <v>-25</v>
      </c>
      <c r="I292" s="7">
        <v>-8250</v>
      </c>
    </row>
    <row r="293" spans="1:9" outlineLevel="2" x14ac:dyDescent="0.25">
      <c r="A293">
        <v>552968.1</v>
      </c>
      <c r="B293">
        <v>66819</v>
      </c>
      <c r="C293" t="s">
        <v>8</v>
      </c>
      <c r="D293" t="s">
        <v>11</v>
      </c>
      <c r="E293" s="3">
        <v>36966</v>
      </c>
      <c r="F293" t="s">
        <v>10</v>
      </c>
      <c r="G293" s="8" t="s">
        <v>18</v>
      </c>
      <c r="H293" s="5">
        <v>-25</v>
      </c>
      <c r="I293" s="7">
        <v>-7375</v>
      </c>
    </row>
    <row r="294" spans="1:9" outlineLevel="2" x14ac:dyDescent="0.25">
      <c r="A294">
        <v>552984.1</v>
      </c>
      <c r="B294">
        <v>66819</v>
      </c>
      <c r="C294" t="s">
        <v>0</v>
      </c>
      <c r="D294" t="s">
        <v>11</v>
      </c>
      <c r="E294" s="3">
        <v>36966</v>
      </c>
      <c r="F294" t="s">
        <v>5</v>
      </c>
      <c r="G294" s="8" t="s">
        <v>18</v>
      </c>
      <c r="H294" s="5">
        <v>-415</v>
      </c>
      <c r="I294" s="7">
        <v>-143500</v>
      </c>
    </row>
    <row r="295" spans="1:9" outlineLevel="2" x14ac:dyDescent="0.25">
      <c r="A295">
        <v>553011.1</v>
      </c>
      <c r="B295">
        <v>66819</v>
      </c>
      <c r="C295" t="s">
        <v>8</v>
      </c>
      <c r="D295" t="s">
        <v>11</v>
      </c>
      <c r="E295" s="3">
        <v>36966</v>
      </c>
      <c r="F295" t="s">
        <v>10</v>
      </c>
      <c r="G295" s="8" t="s">
        <v>18</v>
      </c>
      <c r="H295" s="5">
        <v>-246</v>
      </c>
      <c r="I295" s="7">
        <v>-86100</v>
      </c>
    </row>
    <row r="296" spans="1:9" outlineLevel="1" x14ac:dyDescent="0.25">
      <c r="G296" s="1" t="s">
        <v>61</v>
      </c>
      <c r="H296" s="5">
        <f>SUBTOTAL(9,H283:H295)</f>
        <v>-1445</v>
      </c>
      <c r="I296" s="7">
        <f>SUBTOTAL(9,I283:I295)</f>
        <v>-447785</v>
      </c>
    </row>
    <row r="297" spans="1:9" outlineLevel="2" x14ac:dyDescent="0.25">
      <c r="A297">
        <v>553034.1</v>
      </c>
      <c r="B297">
        <v>66819</v>
      </c>
      <c r="C297" t="s">
        <v>0</v>
      </c>
      <c r="D297" t="s">
        <v>1</v>
      </c>
      <c r="E297" s="3">
        <v>36967</v>
      </c>
      <c r="F297" t="s">
        <v>2</v>
      </c>
      <c r="G297" s="8" t="s">
        <v>3</v>
      </c>
      <c r="H297" s="5">
        <v>48</v>
      </c>
      <c r="I297" s="7">
        <v>8718.7199707031195</v>
      </c>
    </row>
    <row r="298" spans="1:9" outlineLevel="2" x14ac:dyDescent="0.25">
      <c r="A298">
        <v>553043.1</v>
      </c>
      <c r="B298">
        <v>66819</v>
      </c>
      <c r="C298" t="s">
        <v>0</v>
      </c>
      <c r="D298" t="s">
        <v>4</v>
      </c>
      <c r="E298" s="3">
        <v>36967</v>
      </c>
      <c r="F298" t="s">
        <v>5</v>
      </c>
      <c r="G298" s="8" t="s">
        <v>3</v>
      </c>
      <c r="H298" s="5">
        <v>135</v>
      </c>
      <c r="I298" s="7">
        <v>33026.25</v>
      </c>
    </row>
    <row r="299" spans="1:9" outlineLevel="2" x14ac:dyDescent="0.25">
      <c r="A299">
        <v>553046.1</v>
      </c>
      <c r="B299">
        <v>66819</v>
      </c>
      <c r="C299" t="s">
        <v>0</v>
      </c>
      <c r="D299" t="s">
        <v>4</v>
      </c>
      <c r="E299" s="3">
        <v>36967</v>
      </c>
      <c r="F299" t="s">
        <v>5</v>
      </c>
      <c r="G299" s="8" t="s">
        <v>3</v>
      </c>
      <c r="H299" s="5">
        <v>70</v>
      </c>
      <c r="I299" s="7">
        <v>13580</v>
      </c>
    </row>
    <row r="300" spans="1:9" outlineLevel="2" x14ac:dyDescent="0.25">
      <c r="A300">
        <v>553051.1</v>
      </c>
      <c r="B300">
        <v>66819</v>
      </c>
      <c r="C300" t="s">
        <v>0</v>
      </c>
      <c r="D300" t="s">
        <v>4</v>
      </c>
      <c r="E300" s="3">
        <v>36967</v>
      </c>
      <c r="F300" t="s">
        <v>5</v>
      </c>
      <c r="G300" s="8" t="s">
        <v>3</v>
      </c>
      <c r="H300" s="5">
        <v>505</v>
      </c>
      <c r="I300" s="7">
        <v>141950</v>
      </c>
    </row>
    <row r="301" spans="1:9" outlineLevel="2" x14ac:dyDescent="0.25">
      <c r="A301">
        <v>553081.1</v>
      </c>
      <c r="B301">
        <v>66819</v>
      </c>
      <c r="C301" t="s">
        <v>8</v>
      </c>
      <c r="D301" t="s">
        <v>15</v>
      </c>
      <c r="E301" s="3">
        <v>36967</v>
      </c>
      <c r="F301" t="s">
        <v>10</v>
      </c>
      <c r="G301" s="8" t="s">
        <v>3</v>
      </c>
      <c r="H301" s="5">
        <v>70</v>
      </c>
      <c r="I301" s="7">
        <v>17500</v>
      </c>
    </row>
    <row r="302" spans="1:9" outlineLevel="1" x14ac:dyDescent="0.25">
      <c r="G302" s="1" t="s">
        <v>60</v>
      </c>
      <c r="H302" s="5">
        <f>SUBTOTAL(9,H297:H301)</f>
        <v>828</v>
      </c>
      <c r="I302" s="7">
        <f>SUBTOTAL(9,I297:I301)</f>
        <v>214774.96997070313</v>
      </c>
    </row>
    <row r="303" spans="1:9" outlineLevel="2" x14ac:dyDescent="0.25">
      <c r="A303">
        <v>553027.1</v>
      </c>
      <c r="B303">
        <v>66819</v>
      </c>
      <c r="C303" t="s">
        <v>0</v>
      </c>
      <c r="D303" t="s">
        <v>21</v>
      </c>
      <c r="E303" s="3">
        <v>36967</v>
      </c>
      <c r="F303" t="s">
        <v>35</v>
      </c>
      <c r="G303" s="8" t="s">
        <v>18</v>
      </c>
      <c r="H303" s="5">
        <v>-72</v>
      </c>
      <c r="I303" s="7">
        <v>-14400</v>
      </c>
    </row>
    <row r="304" spans="1:9" outlineLevel="2" x14ac:dyDescent="0.25">
      <c r="A304">
        <v>553033.1</v>
      </c>
      <c r="B304">
        <v>66819</v>
      </c>
      <c r="C304" t="s">
        <v>0</v>
      </c>
      <c r="D304" t="s">
        <v>9</v>
      </c>
      <c r="E304" s="3">
        <v>36967</v>
      </c>
      <c r="F304" t="s">
        <v>42</v>
      </c>
      <c r="G304" s="8" t="s">
        <v>18</v>
      </c>
      <c r="H304" s="5">
        <v>-48</v>
      </c>
      <c r="I304" s="7">
        <v>-9120</v>
      </c>
    </row>
    <row r="305" spans="1:9" outlineLevel="2" x14ac:dyDescent="0.25">
      <c r="A305">
        <v>553035.1</v>
      </c>
      <c r="B305">
        <v>66819</v>
      </c>
      <c r="C305" t="s">
        <v>0</v>
      </c>
      <c r="D305" t="s">
        <v>9</v>
      </c>
      <c r="E305" s="3">
        <v>36967</v>
      </c>
      <c r="F305" t="s">
        <v>31</v>
      </c>
      <c r="G305" s="8" t="s">
        <v>18</v>
      </c>
      <c r="H305" s="5">
        <v>0</v>
      </c>
      <c r="I305" s="7">
        <v>0</v>
      </c>
    </row>
    <row r="306" spans="1:9" outlineLevel="2" x14ac:dyDescent="0.25">
      <c r="A306">
        <v>553041.1</v>
      </c>
      <c r="B306">
        <v>66819</v>
      </c>
      <c r="C306" t="s">
        <v>0</v>
      </c>
      <c r="D306" t="s">
        <v>9</v>
      </c>
      <c r="E306" s="3">
        <v>36967</v>
      </c>
      <c r="F306" t="s">
        <v>31</v>
      </c>
      <c r="G306" s="8" t="s">
        <v>18</v>
      </c>
      <c r="H306" s="5">
        <v>-24</v>
      </c>
      <c r="I306" s="7">
        <v>-4560</v>
      </c>
    </row>
    <row r="307" spans="1:9" outlineLevel="2" x14ac:dyDescent="0.25">
      <c r="A307">
        <v>553045.1</v>
      </c>
      <c r="B307">
        <v>66819</v>
      </c>
      <c r="C307" t="s">
        <v>0</v>
      </c>
      <c r="D307" t="s">
        <v>11</v>
      </c>
      <c r="E307" s="3">
        <v>36967</v>
      </c>
      <c r="F307" t="s">
        <v>5</v>
      </c>
      <c r="G307" s="8" t="s">
        <v>18</v>
      </c>
      <c r="H307" s="5">
        <v>-125</v>
      </c>
      <c r="I307" s="7">
        <v>-30375</v>
      </c>
    </row>
    <row r="308" spans="1:9" outlineLevel="2" x14ac:dyDescent="0.25">
      <c r="A308">
        <v>553047.1</v>
      </c>
      <c r="B308">
        <v>66819</v>
      </c>
      <c r="C308" t="s">
        <v>0</v>
      </c>
      <c r="D308" t="s">
        <v>21</v>
      </c>
      <c r="E308" s="3">
        <v>36967</v>
      </c>
      <c r="F308" t="s">
        <v>5</v>
      </c>
      <c r="G308" s="8" t="s">
        <v>18</v>
      </c>
      <c r="H308" s="5">
        <v>-70</v>
      </c>
      <c r="I308" s="7">
        <v>-13650</v>
      </c>
    </row>
    <row r="309" spans="1:9" outlineLevel="2" x14ac:dyDescent="0.25">
      <c r="A309">
        <v>553055.1</v>
      </c>
      <c r="B309">
        <v>66819</v>
      </c>
      <c r="C309" t="s">
        <v>8</v>
      </c>
      <c r="D309" t="s">
        <v>19</v>
      </c>
      <c r="E309" s="3">
        <v>36967</v>
      </c>
      <c r="F309" t="s">
        <v>10</v>
      </c>
      <c r="G309" s="8" t="s">
        <v>18</v>
      </c>
      <c r="H309" s="5">
        <v>-240</v>
      </c>
      <c r="I309" s="7">
        <v>-84000</v>
      </c>
    </row>
    <row r="310" spans="1:9" outlineLevel="2" x14ac:dyDescent="0.25">
      <c r="A310">
        <v>553056.1</v>
      </c>
      <c r="B310">
        <v>66819</v>
      </c>
      <c r="C310" t="s">
        <v>0</v>
      </c>
      <c r="D310" t="s">
        <v>34</v>
      </c>
      <c r="E310" s="3">
        <v>36967</v>
      </c>
      <c r="F310" t="s">
        <v>5</v>
      </c>
      <c r="G310" s="8" t="s">
        <v>18</v>
      </c>
      <c r="H310" s="5">
        <v>-10</v>
      </c>
      <c r="I310" s="7">
        <v>-2800</v>
      </c>
    </row>
    <row r="311" spans="1:9" outlineLevel="2" x14ac:dyDescent="0.25">
      <c r="A311">
        <v>553076.1</v>
      </c>
      <c r="B311">
        <v>66819</v>
      </c>
      <c r="C311" t="s">
        <v>8</v>
      </c>
      <c r="D311" t="s">
        <v>15</v>
      </c>
      <c r="E311" s="3">
        <v>36967</v>
      </c>
      <c r="F311" t="s">
        <v>10</v>
      </c>
      <c r="G311" s="8" t="s">
        <v>18</v>
      </c>
      <c r="H311" s="5">
        <v>-225</v>
      </c>
      <c r="I311" s="7">
        <v>-74250</v>
      </c>
    </row>
    <row r="312" spans="1:9" outlineLevel="2" x14ac:dyDescent="0.25">
      <c r="A312">
        <v>553077.1</v>
      </c>
      <c r="B312">
        <v>66819</v>
      </c>
      <c r="C312" t="s">
        <v>8</v>
      </c>
      <c r="D312" t="s">
        <v>33</v>
      </c>
      <c r="E312" s="3">
        <v>36967</v>
      </c>
      <c r="F312" t="s">
        <v>10</v>
      </c>
      <c r="G312" s="8" t="s">
        <v>18</v>
      </c>
      <c r="H312" s="5">
        <v>-115</v>
      </c>
      <c r="I312" s="7">
        <v>-41825</v>
      </c>
    </row>
    <row r="313" spans="1:9" outlineLevel="2" x14ac:dyDescent="0.25">
      <c r="A313">
        <v>553082.1</v>
      </c>
      <c r="B313">
        <v>66819</v>
      </c>
      <c r="C313" t="s">
        <v>8</v>
      </c>
      <c r="D313" t="s">
        <v>11</v>
      </c>
      <c r="E313" s="3">
        <v>36967</v>
      </c>
      <c r="F313" t="s">
        <v>10</v>
      </c>
      <c r="G313" s="8" t="s">
        <v>18</v>
      </c>
      <c r="H313" s="5">
        <v>-50</v>
      </c>
      <c r="I313" s="7">
        <v>-15000</v>
      </c>
    </row>
    <row r="314" spans="1:9" outlineLevel="2" x14ac:dyDescent="0.25">
      <c r="A314">
        <v>553087.1</v>
      </c>
      <c r="B314">
        <v>66819</v>
      </c>
      <c r="C314" t="s">
        <v>8</v>
      </c>
      <c r="D314" t="s">
        <v>34</v>
      </c>
      <c r="E314" s="3">
        <v>36967</v>
      </c>
      <c r="F314" t="s">
        <v>10</v>
      </c>
      <c r="G314" s="8" t="s">
        <v>18</v>
      </c>
      <c r="H314" s="5">
        <v>-50</v>
      </c>
      <c r="I314" s="7">
        <v>-15000</v>
      </c>
    </row>
    <row r="315" spans="1:9" outlineLevel="2" x14ac:dyDescent="0.25">
      <c r="A315">
        <v>553092.1</v>
      </c>
      <c r="B315">
        <v>66819</v>
      </c>
      <c r="C315" t="s">
        <v>8</v>
      </c>
      <c r="D315" t="s">
        <v>19</v>
      </c>
      <c r="E315" s="3">
        <v>36967</v>
      </c>
      <c r="F315" t="s">
        <v>10</v>
      </c>
      <c r="G315" s="8" t="s">
        <v>18</v>
      </c>
      <c r="H315" s="5">
        <v>-67</v>
      </c>
      <c r="I315" s="7">
        <v>-24670</v>
      </c>
    </row>
    <row r="316" spans="1:9" outlineLevel="2" x14ac:dyDescent="0.25">
      <c r="A316">
        <v>553095.1</v>
      </c>
      <c r="B316">
        <v>66819</v>
      </c>
      <c r="C316" t="s">
        <v>8</v>
      </c>
      <c r="D316" t="s">
        <v>33</v>
      </c>
      <c r="E316" s="3">
        <v>36967</v>
      </c>
      <c r="F316" t="s">
        <v>10</v>
      </c>
      <c r="G316" s="8" t="s">
        <v>18</v>
      </c>
      <c r="H316" s="5">
        <v>-75</v>
      </c>
      <c r="I316" s="7">
        <v>-28250</v>
      </c>
    </row>
    <row r="317" spans="1:9" outlineLevel="2" x14ac:dyDescent="0.25">
      <c r="A317">
        <v>553104.1</v>
      </c>
      <c r="B317">
        <v>66819</v>
      </c>
      <c r="C317" t="s">
        <v>8</v>
      </c>
      <c r="D317" t="s">
        <v>19</v>
      </c>
      <c r="E317" s="3">
        <v>36967</v>
      </c>
      <c r="F317" t="s">
        <v>10</v>
      </c>
      <c r="G317" s="8" t="s">
        <v>18</v>
      </c>
      <c r="H317" s="5">
        <v>-19</v>
      </c>
      <c r="I317" s="7">
        <v>-6650</v>
      </c>
    </row>
    <row r="318" spans="1:9" outlineLevel="1" x14ac:dyDescent="0.25">
      <c r="G318" s="1" t="s">
        <v>61</v>
      </c>
      <c r="H318" s="5">
        <f>SUBTOTAL(9,H303:H317)</f>
        <v>-1190</v>
      </c>
      <c r="I318" s="7">
        <f>SUBTOTAL(9,I303:I317)</f>
        <v>-364550</v>
      </c>
    </row>
    <row r="319" spans="1:9" outlineLevel="2" x14ac:dyDescent="0.25">
      <c r="A319">
        <v>553130.1</v>
      </c>
      <c r="B319">
        <v>66819</v>
      </c>
      <c r="C319" t="s">
        <v>0</v>
      </c>
      <c r="D319" t="s">
        <v>4</v>
      </c>
      <c r="E319" s="3">
        <v>36968</v>
      </c>
      <c r="F319" t="s">
        <v>5</v>
      </c>
      <c r="G319" s="8" t="s">
        <v>3</v>
      </c>
      <c r="H319" s="5">
        <v>745</v>
      </c>
      <c r="I319" s="7">
        <v>110180</v>
      </c>
    </row>
    <row r="320" spans="1:9" outlineLevel="2" x14ac:dyDescent="0.25">
      <c r="A320">
        <v>553140.1</v>
      </c>
      <c r="B320">
        <v>66819</v>
      </c>
      <c r="C320" t="s">
        <v>0</v>
      </c>
      <c r="D320" t="s">
        <v>1</v>
      </c>
      <c r="E320" s="3">
        <v>36968</v>
      </c>
      <c r="F320" t="s">
        <v>2</v>
      </c>
      <c r="G320" s="8" t="s">
        <v>3</v>
      </c>
      <c r="H320" s="5">
        <v>48</v>
      </c>
      <c r="I320" s="7">
        <v>8718.7199707031195</v>
      </c>
    </row>
    <row r="321" spans="1:9" outlineLevel="2" x14ac:dyDescent="0.25">
      <c r="A321">
        <v>553189.1</v>
      </c>
      <c r="B321">
        <v>66819</v>
      </c>
      <c r="C321" t="s">
        <v>0</v>
      </c>
      <c r="D321" t="s">
        <v>43</v>
      </c>
      <c r="E321" s="3">
        <v>36968</v>
      </c>
      <c r="F321" t="s">
        <v>7</v>
      </c>
      <c r="G321" s="8" t="s">
        <v>3</v>
      </c>
      <c r="H321" s="5">
        <v>66</v>
      </c>
      <c r="I321" s="7">
        <v>9570</v>
      </c>
    </row>
    <row r="322" spans="1:9" outlineLevel="1" x14ac:dyDescent="0.25">
      <c r="G322" s="1" t="s">
        <v>60</v>
      </c>
      <c r="H322" s="5">
        <f>SUBTOTAL(9,H319:H321)</f>
        <v>859</v>
      </c>
      <c r="I322" s="7">
        <f>SUBTOTAL(9,I319:I321)</f>
        <v>128468.71997070313</v>
      </c>
    </row>
    <row r="323" spans="1:9" outlineLevel="2" x14ac:dyDescent="0.25">
      <c r="A323">
        <v>553132.1</v>
      </c>
      <c r="B323">
        <v>66819</v>
      </c>
      <c r="C323" t="s">
        <v>8</v>
      </c>
      <c r="D323" t="s">
        <v>15</v>
      </c>
      <c r="E323" s="3">
        <v>36968</v>
      </c>
      <c r="F323" t="s">
        <v>10</v>
      </c>
      <c r="G323" s="8" t="s">
        <v>18</v>
      </c>
      <c r="H323" s="5">
        <v>-90</v>
      </c>
      <c r="I323" s="7">
        <v>-22500</v>
      </c>
    </row>
    <row r="324" spans="1:9" outlineLevel="2" x14ac:dyDescent="0.25">
      <c r="A324">
        <v>553135.1</v>
      </c>
      <c r="B324">
        <v>66819</v>
      </c>
      <c r="C324" t="s">
        <v>0</v>
      </c>
      <c r="D324" t="s">
        <v>21</v>
      </c>
      <c r="E324" s="3">
        <v>36968</v>
      </c>
      <c r="F324" t="s">
        <v>5</v>
      </c>
      <c r="G324" s="8" t="s">
        <v>18</v>
      </c>
      <c r="H324" s="5">
        <v>-195</v>
      </c>
      <c r="I324" s="7">
        <v>-25125</v>
      </c>
    </row>
    <row r="325" spans="1:9" outlineLevel="2" x14ac:dyDescent="0.25">
      <c r="A325">
        <v>553139.1</v>
      </c>
      <c r="B325">
        <v>66819</v>
      </c>
      <c r="C325" t="s">
        <v>0</v>
      </c>
      <c r="D325" t="s">
        <v>9</v>
      </c>
      <c r="E325" s="3">
        <v>36968</v>
      </c>
      <c r="F325" t="s">
        <v>28</v>
      </c>
      <c r="G325" s="8" t="s">
        <v>18</v>
      </c>
      <c r="H325" s="5">
        <v>-24</v>
      </c>
      <c r="I325" s="7">
        <v>-4560</v>
      </c>
    </row>
    <row r="326" spans="1:9" outlineLevel="2" x14ac:dyDescent="0.25">
      <c r="A326">
        <v>553143.1</v>
      </c>
      <c r="B326">
        <v>66819</v>
      </c>
      <c r="C326" t="s">
        <v>0</v>
      </c>
      <c r="D326" t="s">
        <v>9</v>
      </c>
      <c r="E326" s="3">
        <v>36968</v>
      </c>
      <c r="F326" t="s">
        <v>28</v>
      </c>
      <c r="G326" s="8" t="s">
        <v>18</v>
      </c>
      <c r="H326" s="5">
        <v>-48</v>
      </c>
      <c r="I326" s="7">
        <v>-9120</v>
      </c>
    </row>
    <row r="327" spans="1:9" outlineLevel="2" x14ac:dyDescent="0.25">
      <c r="A327">
        <v>553167.1</v>
      </c>
      <c r="B327">
        <v>66819</v>
      </c>
      <c r="C327" t="s">
        <v>8</v>
      </c>
      <c r="D327" t="s">
        <v>19</v>
      </c>
      <c r="E327" s="3">
        <v>36968</v>
      </c>
      <c r="F327" t="s">
        <v>10</v>
      </c>
      <c r="G327" s="8" t="s">
        <v>18</v>
      </c>
      <c r="H327" s="5">
        <v>-180</v>
      </c>
      <c r="I327" s="7">
        <v>-43350</v>
      </c>
    </row>
    <row r="328" spans="1:9" outlineLevel="2" x14ac:dyDescent="0.25">
      <c r="A328">
        <v>553173.1</v>
      </c>
      <c r="B328">
        <v>66819</v>
      </c>
      <c r="C328" t="s">
        <v>0</v>
      </c>
      <c r="D328" t="s">
        <v>21</v>
      </c>
      <c r="E328" s="3">
        <v>36968</v>
      </c>
      <c r="F328" t="s">
        <v>28</v>
      </c>
      <c r="G328" s="8" t="s">
        <v>18</v>
      </c>
      <c r="H328" s="5">
        <v>-42</v>
      </c>
      <c r="I328" s="7">
        <v>-7770</v>
      </c>
    </row>
    <row r="329" spans="1:9" outlineLevel="2" x14ac:dyDescent="0.25">
      <c r="A329">
        <v>553181.1</v>
      </c>
      <c r="B329">
        <v>66819</v>
      </c>
      <c r="C329" t="s">
        <v>8</v>
      </c>
      <c r="D329" t="s">
        <v>33</v>
      </c>
      <c r="E329" s="3">
        <v>36968</v>
      </c>
      <c r="F329" t="s">
        <v>10</v>
      </c>
      <c r="G329" s="8" t="s">
        <v>18</v>
      </c>
      <c r="H329" s="5">
        <v>-280</v>
      </c>
      <c r="I329" s="7">
        <v>-69775</v>
      </c>
    </row>
    <row r="330" spans="1:9" outlineLevel="2" x14ac:dyDescent="0.25">
      <c r="A330">
        <v>553191.1</v>
      </c>
      <c r="B330">
        <v>66819</v>
      </c>
      <c r="C330" t="s">
        <v>8</v>
      </c>
      <c r="D330" t="s">
        <v>19</v>
      </c>
      <c r="E330" s="3">
        <v>36968</v>
      </c>
      <c r="F330" t="s">
        <v>10</v>
      </c>
      <c r="G330" s="8" t="s">
        <v>18</v>
      </c>
      <c r="H330" s="5">
        <v>-66</v>
      </c>
      <c r="I330" s="7">
        <v>-15180</v>
      </c>
    </row>
    <row r="331" spans="1:9" outlineLevel="1" x14ac:dyDescent="0.25">
      <c r="G331" s="1" t="s">
        <v>61</v>
      </c>
      <c r="H331" s="5">
        <f>SUBTOTAL(9,H323:H330)</f>
        <v>-925</v>
      </c>
      <c r="I331" s="7">
        <f>SUBTOTAL(9,I323:I330)</f>
        <v>-197380</v>
      </c>
    </row>
    <row r="332" spans="1:9" outlineLevel="2" x14ac:dyDescent="0.25">
      <c r="A332">
        <v>553212.1</v>
      </c>
      <c r="B332">
        <v>66819</v>
      </c>
      <c r="C332" t="s">
        <v>0</v>
      </c>
      <c r="D332" t="s">
        <v>4</v>
      </c>
      <c r="E332" s="3">
        <v>36969</v>
      </c>
      <c r="F332" t="s">
        <v>5</v>
      </c>
      <c r="G332" s="8" t="s">
        <v>3</v>
      </c>
      <c r="H332" s="5">
        <v>205</v>
      </c>
      <c r="I332" s="7">
        <v>36900</v>
      </c>
    </row>
    <row r="333" spans="1:9" outlineLevel="2" x14ac:dyDescent="0.25">
      <c r="A333">
        <v>553221.1</v>
      </c>
      <c r="B333">
        <v>66819</v>
      </c>
      <c r="C333" t="s">
        <v>0</v>
      </c>
      <c r="D333" t="s">
        <v>1</v>
      </c>
      <c r="E333" s="3">
        <v>36969</v>
      </c>
      <c r="F333" t="s">
        <v>2</v>
      </c>
      <c r="G333" s="8" t="s">
        <v>3</v>
      </c>
      <c r="H333" s="5">
        <v>48</v>
      </c>
      <c r="I333" s="7">
        <v>8238.7199707031195</v>
      </c>
    </row>
    <row r="334" spans="1:9" outlineLevel="2" x14ac:dyDescent="0.25">
      <c r="A334">
        <v>553228.1</v>
      </c>
      <c r="B334">
        <v>66819</v>
      </c>
      <c r="C334" t="s">
        <v>0</v>
      </c>
      <c r="D334" t="s">
        <v>4</v>
      </c>
      <c r="E334" s="3">
        <v>36969</v>
      </c>
      <c r="F334" t="s">
        <v>5</v>
      </c>
      <c r="G334" s="8" t="s">
        <v>3</v>
      </c>
      <c r="H334" s="5">
        <v>80</v>
      </c>
      <c r="I334" s="7">
        <v>9520</v>
      </c>
    </row>
    <row r="335" spans="1:9" outlineLevel="2" x14ac:dyDescent="0.25">
      <c r="A335">
        <v>553921.1</v>
      </c>
      <c r="B335">
        <v>66819</v>
      </c>
      <c r="C335" t="s">
        <v>0</v>
      </c>
      <c r="D335" t="s">
        <v>4</v>
      </c>
      <c r="E335" s="3">
        <v>36969</v>
      </c>
      <c r="F335" t="s">
        <v>5</v>
      </c>
      <c r="G335" s="8" t="s">
        <v>3</v>
      </c>
      <c r="H335" s="5">
        <v>725</v>
      </c>
      <c r="I335" s="7">
        <v>267875</v>
      </c>
    </row>
    <row r="336" spans="1:9" outlineLevel="2" x14ac:dyDescent="0.25">
      <c r="A336">
        <v>553929.1</v>
      </c>
      <c r="B336">
        <v>66819</v>
      </c>
      <c r="C336" t="s">
        <v>0</v>
      </c>
      <c r="D336" t="s">
        <v>30</v>
      </c>
      <c r="E336" s="3">
        <v>36969</v>
      </c>
      <c r="F336" t="s">
        <v>32</v>
      </c>
      <c r="G336" s="8" t="s">
        <v>3</v>
      </c>
      <c r="H336" s="5">
        <v>315</v>
      </c>
      <c r="I336" s="7">
        <v>129150</v>
      </c>
    </row>
    <row r="337" spans="1:9" outlineLevel="2" x14ac:dyDescent="0.25">
      <c r="A337">
        <v>553960.1</v>
      </c>
      <c r="B337">
        <v>66819</v>
      </c>
      <c r="C337" t="s">
        <v>0</v>
      </c>
      <c r="D337" t="s">
        <v>30</v>
      </c>
      <c r="E337" s="3">
        <v>36969</v>
      </c>
      <c r="F337" t="s">
        <v>39</v>
      </c>
      <c r="G337" s="8" t="s">
        <v>3</v>
      </c>
      <c r="H337" s="5">
        <v>210</v>
      </c>
      <c r="I337" s="7">
        <v>86730</v>
      </c>
    </row>
    <row r="338" spans="1:9" outlineLevel="2" x14ac:dyDescent="0.25">
      <c r="A338">
        <v>554266.1</v>
      </c>
      <c r="B338">
        <v>66819</v>
      </c>
      <c r="C338" t="s">
        <v>8</v>
      </c>
      <c r="D338" t="s">
        <v>14</v>
      </c>
      <c r="E338" s="3">
        <v>36969</v>
      </c>
      <c r="F338" t="s">
        <v>39</v>
      </c>
      <c r="G338" s="8" t="s">
        <v>3</v>
      </c>
      <c r="H338" s="5">
        <v>40</v>
      </c>
      <c r="I338" s="7">
        <v>16000</v>
      </c>
    </row>
    <row r="339" spans="1:9" outlineLevel="2" x14ac:dyDescent="0.25">
      <c r="A339">
        <v>554266.1</v>
      </c>
      <c r="B339">
        <v>66819</v>
      </c>
      <c r="C339" t="s">
        <v>0</v>
      </c>
      <c r="D339" t="s">
        <v>14</v>
      </c>
      <c r="E339" s="3">
        <v>36969</v>
      </c>
      <c r="F339" t="s">
        <v>39</v>
      </c>
      <c r="G339" s="8" t="s">
        <v>3</v>
      </c>
      <c r="H339" s="5">
        <v>85</v>
      </c>
      <c r="I339" s="7">
        <v>39100</v>
      </c>
    </row>
    <row r="340" spans="1:9" outlineLevel="1" x14ac:dyDescent="0.25">
      <c r="G340" s="1" t="s">
        <v>60</v>
      </c>
      <c r="H340" s="5">
        <f>SUBTOTAL(9,H332:H339)</f>
        <v>1708</v>
      </c>
      <c r="I340" s="7">
        <f>SUBTOTAL(9,I332:I339)</f>
        <v>593513.71997070313</v>
      </c>
    </row>
    <row r="341" spans="1:9" outlineLevel="2" x14ac:dyDescent="0.25">
      <c r="A341">
        <v>553214.1</v>
      </c>
      <c r="B341">
        <v>66819</v>
      </c>
      <c r="C341" t="s">
        <v>8</v>
      </c>
      <c r="D341" t="s">
        <v>33</v>
      </c>
      <c r="E341" s="3">
        <v>36969</v>
      </c>
      <c r="F341" t="s">
        <v>10</v>
      </c>
      <c r="G341" s="8" t="s">
        <v>18</v>
      </c>
      <c r="H341" s="5">
        <v>-175</v>
      </c>
      <c r="I341" s="7">
        <v>-39550</v>
      </c>
    </row>
    <row r="342" spans="1:9" outlineLevel="2" x14ac:dyDescent="0.25">
      <c r="A342">
        <v>553225.1</v>
      </c>
      <c r="B342">
        <v>66819</v>
      </c>
      <c r="C342" t="s">
        <v>0</v>
      </c>
      <c r="D342" t="s">
        <v>9</v>
      </c>
      <c r="E342" s="3">
        <v>36969</v>
      </c>
      <c r="F342" t="s">
        <v>31</v>
      </c>
      <c r="G342" s="8" t="s">
        <v>18</v>
      </c>
      <c r="H342" s="5">
        <v>-48</v>
      </c>
      <c r="I342" s="7">
        <v>-8880</v>
      </c>
    </row>
    <row r="343" spans="1:9" outlineLevel="2" x14ac:dyDescent="0.25">
      <c r="A343">
        <v>553226.1</v>
      </c>
      <c r="B343">
        <v>66819</v>
      </c>
      <c r="C343" t="s">
        <v>0</v>
      </c>
      <c r="D343" t="s">
        <v>9</v>
      </c>
      <c r="E343" s="3">
        <v>36969</v>
      </c>
      <c r="F343" t="s">
        <v>31</v>
      </c>
      <c r="G343" s="8" t="s">
        <v>18</v>
      </c>
      <c r="H343" s="5">
        <v>-24</v>
      </c>
      <c r="I343" s="7">
        <v>-4440</v>
      </c>
    </row>
    <row r="344" spans="1:9" outlineLevel="2" x14ac:dyDescent="0.25">
      <c r="A344">
        <v>553229.1</v>
      </c>
      <c r="B344">
        <v>66819</v>
      </c>
      <c r="C344" t="s">
        <v>0</v>
      </c>
      <c r="D344" t="s">
        <v>21</v>
      </c>
      <c r="E344" s="3">
        <v>36969</v>
      </c>
      <c r="F344" t="s">
        <v>5</v>
      </c>
      <c r="G344" s="8" t="s">
        <v>18</v>
      </c>
      <c r="H344" s="5">
        <v>-80</v>
      </c>
      <c r="I344" s="7">
        <v>-9600</v>
      </c>
    </row>
    <row r="345" spans="1:9" outlineLevel="2" x14ac:dyDescent="0.25">
      <c r="A345">
        <v>553243.1</v>
      </c>
      <c r="B345">
        <v>66819</v>
      </c>
      <c r="C345" t="s">
        <v>8</v>
      </c>
      <c r="D345" t="s">
        <v>15</v>
      </c>
      <c r="E345" s="3">
        <v>36969</v>
      </c>
      <c r="F345" t="s">
        <v>10</v>
      </c>
      <c r="G345" s="8" t="s">
        <v>18</v>
      </c>
      <c r="H345" s="5">
        <v>-30</v>
      </c>
      <c r="I345" s="7">
        <v>-7200</v>
      </c>
    </row>
    <row r="346" spans="1:9" outlineLevel="2" x14ac:dyDescent="0.25">
      <c r="A346">
        <v>553924.1</v>
      </c>
      <c r="B346">
        <v>66819</v>
      </c>
      <c r="C346" t="s">
        <v>8</v>
      </c>
      <c r="D346" t="s">
        <v>44</v>
      </c>
      <c r="E346" s="3">
        <v>36969</v>
      </c>
      <c r="F346" t="s">
        <v>10</v>
      </c>
      <c r="G346" s="8" t="s">
        <v>18</v>
      </c>
      <c r="H346" s="5">
        <v>-725</v>
      </c>
      <c r="I346" s="7">
        <v>-339450</v>
      </c>
    </row>
    <row r="347" spans="1:9" outlineLevel="2" x14ac:dyDescent="0.25">
      <c r="A347">
        <v>553931.1</v>
      </c>
      <c r="B347">
        <v>66819</v>
      </c>
      <c r="C347" t="s">
        <v>8</v>
      </c>
      <c r="D347" t="s">
        <v>44</v>
      </c>
      <c r="E347" s="3">
        <v>36969</v>
      </c>
      <c r="F347" t="s">
        <v>10</v>
      </c>
      <c r="G347" s="8" t="s">
        <v>18</v>
      </c>
      <c r="H347" s="5">
        <v>-315</v>
      </c>
      <c r="I347" s="7">
        <v>-144900</v>
      </c>
    </row>
    <row r="348" spans="1:9" outlineLevel="2" x14ac:dyDescent="0.25">
      <c r="A348">
        <v>553981.1</v>
      </c>
      <c r="B348">
        <v>66819</v>
      </c>
      <c r="C348" t="s">
        <v>8</v>
      </c>
      <c r="D348" t="s">
        <v>44</v>
      </c>
      <c r="E348" s="3">
        <v>36969</v>
      </c>
      <c r="F348" t="s">
        <v>10</v>
      </c>
      <c r="G348" s="8" t="s">
        <v>18</v>
      </c>
      <c r="H348" s="5">
        <v>-210</v>
      </c>
      <c r="I348" s="7">
        <v>-96600</v>
      </c>
    </row>
    <row r="349" spans="1:9" outlineLevel="2" x14ac:dyDescent="0.25">
      <c r="A349">
        <v>554268.1</v>
      </c>
      <c r="B349">
        <v>66819</v>
      </c>
      <c r="C349" t="s">
        <v>8</v>
      </c>
      <c r="D349" t="s">
        <v>44</v>
      </c>
      <c r="E349" s="3">
        <v>36969</v>
      </c>
      <c r="F349" t="s">
        <v>45</v>
      </c>
      <c r="G349" s="8" t="s">
        <v>18</v>
      </c>
      <c r="H349" s="5">
        <v>-125</v>
      </c>
      <c r="I349" s="7">
        <v>-59100</v>
      </c>
    </row>
    <row r="350" spans="1:9" outlineLevel="2" x14ac:dyDescent="0.25">
      <c r="A350">
        <v>554272.1</v>
      </c>
      <c r="B350">
        <v>66819</v>
      </c>
      <c r="C350" t="s">
        <v>8</v>
      </c>
      <c r="D350" t="s">
        <v>44</v>
      </c>
      <c r="E350" s="3">
        <v>36969</v>
      </c>
      <c r="F350" t="s">
        <v>10</v>
      </c>
      <c r="G350" s="8" t="s">
        <v>18</v>
      </c>
      <c r="H350" s="5">
        <v>-256</v>
      </c>
      <c r="I350" s="7">
        <v>-125150</v>
      </c>
    </row>
    <row r="351" spans="1:9" outlineLevel="2" x14ac:dyDescent="0.25">
      <c r="A351">
        <v>554315.1</v>
      </c>
      <c r="B351">
        <v>66819</v>
      </c>
      <c r="C351" t="s">
        <v>0</v>
      </c>
      <c r="D351" t="s">
        <v>21</v>
      </c>
      <c r="E351" s="3">
        <v>36969</v>
      </c>
      <c r="F351" t="s">
        <v>7</v>
      </c>
      <c r="G351" s="8" t="s">
        <v>18</v>
      </c>
      <c r="H351" s="5">
        <v>-6</v>
      </c>
      <c r="I351" s="7">
        <v>-1650</v>
      </c>
    </row>
    <row r="352" spans="1:9" outlineLevel="2" x14ac:dyDescent="0.25">
      <c r="A352">
        <v>554316.1</v>
      </c>
      <c r="B352">
        <v>66819</v>
      </c>
      <c r="C352" t="s">
        <v>8</v>
      </c>
      <c r="D352" t="s">
        <v>44</v>
      </c>
      <c r="E352" s="3">
        <v>36969</v>
      </c>
      <c r="F352" t="s">
        <v>10</v>
      </c>
      <c r="G352" s="8" t="s">
        <v>18</v>
      </c>
      <c r="H352" s="5">
        <v>-39</v>
      </c>
      <c r="I352" s="7">
        <v>-18660</v>
      </c>
    </row>
    <row r="353" spans="1:9" outlineLevel="2" x14ac:dyDescent="0.25">
      <c r="A353">
        <v>554324.1</v>
      </c>
      <c r="B353">
        <v>66819</v>
      </c>
      <c r="C353" t="s">
        <v>8</v>
      </c>
      <c r="D353" t="s">
        <v>44</v>
      </c>
      <c r="E353" s="3">
        <v>36969</v>
      </c>
      <c r="F353" t="s">
        <v>10</v>
      </c>
      <c r="G353" s="8" t="s">
        <v>18</v>
      </c>
      <c r="H353" s="5">
        <v>-72</v>
      </c>
      <c r="I353" s="7">
        <v>-34560</v>
      </c>
    </row>
    <row r="354" spans="1:9" outlineLevel="1" x14ac:dyDescent="0.25">
      <c r="G354" s="1" t="s">
        <v>61</v>
      </c>
      <c r="H354" s="5">
        <f>SUBTOTAL(9,H341:H353)</f>
        <v>-2105</v>
      </c>
      <c r="I354" s="7">
        <f>SUBTOTAL(9,I341:I353)</f>
        <v>-889740</v>
      </c>
    </row>
    <row r="355" spans="1:9" outlineLevel="2" x14ac:dyDescent="0.25">
      <c r="A355">
        <v>554342.1</v>
      </c>
      <c r="B355">
        <v>66819</v>
      </c>
      <c r="C355" t="s">
        <v>0</v>
      </c>
      <c r="D355" t="s">
        <v>1</v>
      </c>
      <c r="E355" s="3">
        <v>36970</v>
      </c>
      <c r="F355" t="s">
        <v>2</v>
      </c>
      <c r="G355" s="8" t="s">
        <v>3</v>
      </c>
      <c r="H355" s="5">
        <v>120</v>
      </c>
      <c r="I355" s="7">
        <v>51776.802978515603</v>
      </c>
    </row>
    <row r="356" spans="1:9" outlineLevel="2" x14ac:dyDescent="0.25">
      <c r="A356">
        <v>554348.1</v>
      </c>
      <c r="B356">
        <v>66819</v>
      </c>
      <c r="C356" t="s">
        <v>0</v>
      </c>
      <c r="D356" t="s">
        <v>4</v>
      </c>
      <c r="E356" s="3">
        <v>36970</v>
      </c>
      <c r="F356" t="s">
        <v>5</v>
      </c>
      <c r="G356" s="8" t="s">
        <v>3</v>
      </c>
      <c r="H356" s="5">
        <v>115</v>
      </c>
      <c r="I356" s="7">
        <v>28035</v>
      </c>
    </row>
    <row r="357" spans="1:9" outlineLevel="2" x14ac:dyDescent="0.25">
      <c r="A357">
        <v>554364.1</v>
      </c>
      <c r="B357">
        <v>66819</v>
      </c>
      <c r="C357" t="s">
        <v>8</v>
      </c>
      <c r="D357" t="s">
        <v>14</v>
      </c>
      <c r="E357" s="3">
        <v>36970</v>
      </c>
      <c r="F357" t="s">
        <v>10</v>
      </c>
      <c r="G357" s="8" t="s">
        <v>3</v>
      </c>
      <c r="H357" s="5">
        <v>375</v>
      </c>
      <c r="I357" s="7">
        <v>135000</v>
      </c>
    </row>
    <row r="358" spans="1:9" outlineLevel="2" x14ac:dyDescent="0.25">
      <c r="A358">
        <v>554366.1</v>
      </c>
      <c r="B358">
        <v>66819</v>
      </c>
      <c r="C358" t="s">
        <v>0</v>
      </c>
      <c r="D358" t="s">
        <v>24</v>
      </c>
      <c r="E358" s="3">
        <v>36970</v>
      </c>
      <c r="F358" t="s">
        <v>5</v>
      </c>
      <c r="G358" s="8" t="s">
        <v>3</v>
      </c>
      <c r="H358" s="5">
        <v>50</v>
      </c>
      <c r="I358" s="7">
        <v>12500</v>
      </c>
    </row>
    <row r="359" spans="1:9" outlineLevel="2" x14ac:dyDescent="0.25">
      <c r="A359">
        <v>554370.1</v>
      </c>
      <c r="B359">
        <v>66819</v>
      </c>
      <c r="C359" t="s">
        <v>0</v>
      </c>
      <c r="D359" t="s">
        <v>4</v>
      </c>
      <c r="E359" s="3">
        <v>36970</v>
      </c>
      <c r="F359" t="s">
        <v>5</v>
      </c>
      <c r="G359" s="8" t="s">
        <v>3</v>
      </c>
      <c r="H359" s="5">
        <v>580</v>
      </c>
      <c r="I359" s="7">
        <v>216800</v>
      </c>
    </row>
    <row r="360" spans="1:9" outlineLevel="2" x14ac:dyDescent="0.25">
      <c r="A360">
        <v>555454.1</v>
      </c>
      <c r="B360">
        <v>66819</v>
      </c>
      <c r="C360" t="s">
        <v>8</v>
      </c>
      <c r="D360" t="s">
        <v>25</v>
      </c>
      <c r="E360" s="3">
        <v>36970</v>
      </c>
      <c r="F360" t="s">
        <v>10</v>
      </c>
      <c r="G360" s="8" t="s">
        <v>3</v>
      </c>
      <c r="H360" s="5">
        <v>3</v>
      </c>
      <c r="I360" s="7">
        <v>1350</v>
      </c>
    </row>
    <row r="361" spans="1:9" outlineLevel="2" x14ac:dyDescent="0.25">
      <c r="A361">
        <v>555673.1</v>
      </c>
      <c r="B361">
        <v>66819</v>
      </c>
      <c r="C361" t="s">
        <v>0</v>
      </c>
      <c r="D361" t="s">
        <v>4</v>
      </c>
      <c r="E361" s="3">
        <v>36970</v>
      </c>
      <c r="F361" t="s">
        <v>5</v>
      </c>
      <c r="G361" s="8" t="s">
        <v>3</v>
      </c>
      <c r="H361" s="5">
        <v>130</v>
      </c>
      <c r="I361" s="7">
        <v>50250</v>
      </c>
    </row>
    <row r="362" spans="1:9" outlineLevel="1" x14ac:dyDescent="0.25">
      <c r="G362" s="1" t="s">
        <v>60</v>
      </c>
      <c r="H362" s="5">
        <f>SUBTOTAL(9,H355:H361)</f>
        <v>1373</v>
      </c>
      <c r="I362" s="7">
        <f>SUBTOTAL(9,I355:I361)</f>
        <v>495711.80297851563</v>
      </c>
    </row>
    <row r="363" spans="1:9" outlineLevel="2" x14ac:dyDescent="0.25">
      <c r="A363">
        <v>554341.1</v>
      </c>
      <c r="B363">
        <v>66819</v>
      </c>
      <c r="C363" t="s">
        <v>8</v>
      </c>
      <c r="D363" t="s">
        <v>44</v>
      </c>
      <c r="E363" s="3">
        <v>36970</v>
      </c>
      <c r="F363" t="s">
        <v>10</v>
      </c>
      <c r="G363" s="8" t="s">
        <v>18</v>
      </c>
      <c r="H363" s="5">
        <v>-28</v>
      </c>
      <c r="I363" s="7">
        <v>-10420</v>
      </c>
    </row>
    <row r="364" spans="1:9" outlineLevel="2" x14ac:dyDescent="0.25">
      <c r="A364">
        <v>554346.1</v>
      </c>
      <c r="B364">
        <v>66819</v>
      </c>
      <c r="C364" t="s">
        <v>8</v>
      </c>
      <c r="D364" t="s">
        <v>44</v>
      </c>
      <c r="E364" s="3">
        <v>36970</v>
      </c>
      <c r="F364" t="s">
        <v>10</v>
      </c>
      <c r="G364" s="8" t="s">
        <v>18</v>
      </c>
      <c r="H364" s="5">
        <v>-18</v>
      </c>
      <c r="I364" s="7">
        <v>-6840</v>
      </c>
    </row>
    <row r="365" spans="1:9" outlineLevel="2" x14ac:dyDescent="0.25">
      <c r="A365">
        <v>554349.1</v>
      </c>
      <c r="B365">
        <v>66819</v>
      </c>
      <c r="C365" t="s">
        <v>0</v>
      </c>
      <c r="D365" t="s">
        <v>9</v>
      </c>
      <c r="E365" s="3">
        <v>36970</v>
      </c>
      <c r="F365" t="s">
        <v>5</v>
      </c>
      <c r="G365" s="8" t="s">
        <v>18</v>
      </c>
      <c r="H365" s="5">
        <v>-115</v>
      </c>
      <c r="I365" s="7">
        <v>-28150</v>
      </c>
    </row>
    <row r="366" spans="1:9" outlineLevel="2" x14ac:dyDescent="0.25">
      <c r="A366">
        <v>554365.1</v>
      </c>
      <c r="B366">
        <v>66819</v>
      </c>
      <c r="C366" t="s">
        <v>8</v>
      </c>
      <c r="D366" t="s">
        <v>44</v>
      </c>
      <c r="E366" s="3">
        <v>36970</v>
      </c>
      <c r="F366" t="s">
        <v>10</v>
      </c>
      <c r="G366" s="8" t="s">
        <v>18</v>
      </c>
      <c r="H366" s="5">
        <v>-375</v>
      </c>
      <c r="I366" s="7">
        <v>-142500</v>
      </c>
    </row>
    <row r="367" spans="1:9" outlineLevel="2" x14ac:dyDescent="0.25">
      <c r="A367">
        <v>554368.1</v>
      </c>
      <c r="B367">
        <v>66819</v>
      </c>
      <c r="C367" t="s">
        <v>8</v>
      </c>
      <c r="D367" t="s">
        <v>44</v>
      </c>
      <c r="E367" s="3">
        <v>36970</v>
      </c>
      <c r="F367" t="s">
        <v>10</v>
      </c>
      <c r="G367" s="8" t="s">
        <v>18</v>
      </c>
      <c r="H367" s="5">
        <v>-120</v>
      </c>
      <c r="I367" s="7">
        <v>-36750</v>
      </c>
    </row>
    <row r="368" spans="1:9" outlineLevel="2" x14ac:dyDescent="0.25">
      <c r="A368">
        <v>555447.1</v>
      </c>
      <c r="B368">
        <v>66819</v>
      </c>
      <c r="C368" t="s">
        <v>8</v>
      </c>
      <c r="D368" t="s">
        <v>20</v>
      </c>
      <c r="E368" s="3">
        <v>36970</v>
      </c>
      <c r="F368" t="s">
        <v>10</v>
      </c>
      <c r="G368" s="8" t="s">
        <v>18</v>
      </c>
      <c r="H368" s="5">
        <v>-86</v>
      </c>
      <c r="I368" s="7">
        <v>-38380</v>
      </c>
    </row>
    <row r="369" spans="1:9" outlineLevel="2" x14ac:dyDescent="0.25">
      <c r="A369">
        <v>555457.1</v>
      </c>
      <c r="B369">
        <v>66819</v>
      </c>
      <c r="C369" t="s">
        <v>8</v>
      </c>
      <c r="D369" t="s">
        <v>44</v>
      </c>
      <c r="E369" s="3">
        <v>36970</v>
      </c>
      <c r="F369" t="s">
        <v>10</v>
      </c>
      <c r="G369" s="8" t="s">
        <v>18</v>
      </c>
      <c r="H369" s="5">
        <v>-3</v>
      </c>
      <c r="I369" s="7">
        <v>-975</v>
      </c>
    </row>
    <row r="370" spans="1:9" outlineLevel="2" x14ac:dyDescent="0.25">
      <c r="A370">
        <v>555509.1</v>
      </c>
      <c r="B370">
        <v>66819</v>
      </c>
      <c r="C370" t="s">
        <v>0</v>
      </c>
      <c r="D370" t="s">
        <v>34</v>
      </c>
      <c r="E370" s="3">
        <v>36970</v>
      </c>
      <c r="F370" t="s">
        <v>28</v>
      </c>
      <c r="G370" s="8" t="s">
        <v>18</v>
      </c>
      <c r="H370" s="5">
        <v>-4</v>
      </c>
      <c r="I370" s="7">
        <v>-1200</v>
      </c>
    </row>
    <row r="371" spans="1:9" outlineLevel="2" x14ac:dyDescent="0.25">
      <c r="A371">
        <v>555513.1</v>
      </c>
      <c r="B371">
        <v>66819</v>
      </c>
      <c r="C371" t="s">
        <v>8</v>
      </c>
      <c r="D371" t="s">
        <v>20</v>
      </c>
      <c r="E371" s="3">
        <v>36970</v>
      </c>
      <c r="F371" t="s">
        <v>10</v>
      </c>
      <c r="G371" s="8" t="s">
        <v>18</v>
      </c>
      <c r="H371" s="5">
        <v>-43</v>
      </c>
      <c r="I371" s="7">
        <v>-19190</v>
      </c>
    </row>
    <row r="372" spans="1:9" outlineLevel="2" x14ac:dyDescent="0.25">
      <c r="A372">
        <v>555556.1</v>
      </c>
      <c r="B372">
        <v>66819</v>
      </c>
      <c r="C372" t="s">
        <v>8</v>
      </c>
      <c r="D372" t="s">
        <v>20</v>
      </c>
      <c r="E372" s="3">
        <v>36970</v>
      </c>
      <c r="F372" t="s">
        <v>10</v>
      </c>
      <c r="G372" s="8" t="s">
        <v>18</v>
      </c>
      <c r="H372" s="5">
        <v>-997</v>
      </c>
      <c r="I372" s="7">
        <v>-445060</v>
      </c>
    </row>
    <row r="373" spans="1:9" outlineLevel="2" x14ac:dyDescent="0.25">
      <c r="A373">
        <v>555675.1</v>
      </c>
      <c r="B373">
        <v>66819</v>
      </c>
      <c r="C373" t="s">
        <v>8</v>
      </c>
      <c r="D373" t="s">
        <v>15</v>
      </c>
      <c r="E373" s="3">
        <v>36970</v>
      </c>
      <c r="F373" t="s">
        <v>10</v>
      </c>
      <c r="G373" s="8" t="s">
        <v>18</v>
      </c>
      <c r="H373" s="5">
        <v>-170</v>
      </c>
      <c r="I373" s="7">
        <v>-81500</v>
      </c>
    </row>
    <row r="374" spans="1:9" outlineLevel="2" x14ac:dyDescent="0.25">
      <c r="A374">
        <v>555676.1</v>
      </c>
      <c r="B374">
        <v>66819</v>
      </c>
      <c r="C374" t="s">
        <v>8</v>
      </c>
      <c r="D374" t="s">
        <v>15</v>
      </c>
      <c r="E374" s="3">
        <v>36970</v>
      </c>
      <c r="F374" t="s">
        <v>10</v>
      </c>
      <c r="G374" s="8" t="s">
        <v>18</v>
      </c>
      <c r="H374" s="5">
        <v>-16</v>
      </c>
      <c r="I374" s="7">
        <v>-7560</v>
      </c>
    </row>
    <row r="375" spans="1:9" outlineLevel="2" x14ac:dyDescent="0.25">
      <c r="A375">
        <v>555682.1</v>
      </c>
      <c r="B375">
        <v>66819</v>
      </c>
      <c r="C375" t="s">
        <v>8</v>
      </c>
      <c r="D375" t="s">
        <v>15</v>
      </c>
      <c r="E375" s="3">
        <v>36970</v>
      </c>
      <c r="F375" t="s">
        <v>10</v>
      </c>
      <c r="G375" s="8" t="s">
        <v>18</v>
      </c>
      <c r="H375" s="5">
        <v>-12</v>
      </c>
      <c r="I375" s="7">
        <v>-5700</v>
      </c>
    </row>
    <row r="376" spans="1:9" outlineLevel="2" x14ac:dyDescent="0.25">
      <c r="A376">
        <v>555683.1</v>
      </c>
      <c r="B376">
        <v>66819</v>
      </c>
      <c r="C376" t="s">
        <v>8</v>
      </c>
      <c r="D376" t="s">
        <v>15</v>
      </c>
      <c r="E376" s="3">
        <v>36970</v>
      </c>
      <c r="F376" t="s">
        <v>10</v>
      </c>
      <c r="G376" s="8" t="s">
        <v>18</v>
      </c>
      <c r="H376" s="5">
        <v>0</v>
      </c>
      <c r="I376" s="7">
        <v>0</v>
      </c>
    </row>
    <row r="377" spans="1:9" outlineLevel="2" x14ac:dyDescent="0.25">
      <c r="A377">
        <v>555701.1</v>
      </c>
      <c r="B377">
        <v>66819</v>
      </c>
      <c r="C377" t="s">
        <v>8</v>
      </c>
      <c r="D377" t="s">
        <v>15</v>
      </c>
      <c r="E377" s="3">
        <v>36970</v>
      </c>
      <c r="F377" t="s">
        <v>10</v>
      </c>
      <c r="G377" s="8" t="s">
        <v>18</v>
      </c>
      <c r="H377" s="5">
        <v>-105</v>
      </c>
      <c r="I377" s="7">
        <v>-50980</v>
      </c>
    </row>
    <row r="378" spans="1:9" outlineLevel="2" x14ac:dyDescent="0.25">
      <c r="A378">
        <v>556129.1</v>
      </c>
      <c r="B378">
        <v>66819</v>
      </c>
      <c r="C378" t="s">
        <v>8</v>
      </c>
      <c r="D378" t="s">
        <v>15</v>
      </c>
      <c r="E378" s="3">
        <v>36970</v>
      </c>
      <c r="F378" t="s">
        <v>10</v>
      </c>
      <c r="G378" s="8" t="s">
        <v>18</v>
      </c>
      <c r="H378" s="5">
        <v>-21</v>
      </c>
      <c r="I378" s="7">
        <v>-10360</v>
      </c>
    </row>
    <row r="379" spans="1:9" outlineLevel="1" x14ac:dyDescent="0.25">
      <c r="G379" s="1" t="s">
        <v>61</v>
      </c>
      <c r="H379" s="5">
        <f>SUBTOTAL(9,H363:H378)</f>
        <v>-2113</v>
      </c>
      <c r="I379" s="7">
        <f>SUBTOTAL(9,I363:I378)</f>
        <v>-885565</v>
      </c>
    </row>
    <row r="380" spans="1:9" outlineLevel="2" x14ac:dyDescent="0.25">
      <c r="A380">
        <v>555702.1</v>
      </c>
      <c r="B380">
        <v>66819</v>
      </c>
      <c r="C380" t="s">
        <v>0</v>
      </c>
      <c r="D380" t="s">
        <v>4</v>
      </c>
      <c r="E380" s="3">
        <v>36971</v>
      </c>
      <c r="F380" t="s">
        <v>5</v>
      </c>
      <c r="G380" s="8" t="s">
        <v>3</v>
      </c>
      <c r="H380" s="5">
        <v>230</v>
      </c>
      <c r="I380" s="7">
        <v>47670</v>
      </c>
    </row>
    <row r="381" spans="1:9" outlineLevel="2" x14ac:dyDescent="0.25">
      <c r="A381">
        <v>555707.1</v>
      </c>
      <c r="B381">
        <v>66819</v>
      </c>
      <c r="C381" t="s">
        <v>0</v>
      </c>
      <c r="D381" t="s">
        <v>1</v>
      </c>
      <c r="E381" s="3">
        <v>36971</v>
      </c>
      <c r="F381" t="s">
        <v>2</v>
      </c>
      <c r="G381" s="8" t="s">
        <v>3</v>
      </c>
      <c r="H381" s="5">
        <v>126</v>
      </c>
      <c r="I381" s="7">
        <v>48397.2822265625</v>
      </c>
    </row>
    <row r="382" spans="1:9" outlineLevel="2" x14ac:dyDescent="0.25">
      <c r="A382">
        <v>556536.1</v>
      </c>
      <c r="B382">
        <v>66819</v>
      </c>
      <c r="C382" t="s">
        <v>0</v>
      </c>
      <c r="D382" t="s">
        <v>4</v>
      </c>
      <c r="E382" s="3">
        <v>36971</v>
      </c>
      <c r="F382" t="s">
        <v>5</v>
      </c>
      <c r="G382" s="8" t="s">
        <v>3</v>
      </c>
      <c r="H382" s="5">
        <v>550</v>
      </c>
      <c r="I382" s="7">
        <v>222850</v>
      </c>
    </row>
    <row r="383" spans="1:9" outlineLevel="2" x14ac:dyDescent="0.25">
      <c r="A383">
        <v>556902.1</v>
      </c>
      <c r="B383">
        <v>66819</v>
      </c>
      <c r="C383" t="s">
        <v>0</v>
      </c>
      <c r="D383" t="s">
        <v>14</v>
      </c>
      <c r="E383" s="3">
        <v>36971</v>
      </c>
      <c r="F383" t="s">
        <v>35</v>
      </c>
      <c r="G383" s="8" t="s">
        <v>3</v>
      </c>
      <c r="H383" s="5">
        <v>1</v>
      </c>
      <c r="I383" s="7">
        <v>500</v>
      </c>
    </row>
    <row r="384" spans="1:9" outlineLevel="2" x14ac:dyDescent="0.25">
      <c r="A384">
        <v>601830.1</v>
      </c>
      <c r="B384">
        <v>66819</v>
      </c>
      <c r="C384" t="s">
        <v>0</v>
      </c>
      <c r="D384" t="s">
        <v>4</v>
      </c>
      <c r="E384" s="3">
        <v>36971</v>
      </c>
      <c r="F384" t="s">
        <v>5</v>
      </c>
      <c r="G384" s="8" t="s">
        <v>3</v>
      </c>
      <c r="H384" s="5">
        <v>30</v>
      </c>
      <c r="I384" s="7">
        <v>5970</v>
      </c>
    </row>
    <row r="385" spans="1:9" outlineLevel="1" x14ac:dyDescent="0.25">
      <c r="G385" s="1" t="s">
        <v>60</v>
      </c>
      <c r="H385" s="5">
        <f>SUBTOTAL(9,H380:H384)</f>
        <v>937</v>
      </c>
      <c r="I385" s="7">
        <f>SUBTOTAL(9,I380:I384)</f>
        <v>325387.2822265625</v>
      </c>
    </row>
    <row r="386" spans="1:9" outlineLevel="2" x14ac:dyDescent="0.25">
      <c r="A386">
        <v>555703.1</v>
      </c>
      <c r="B386">
        <v>66819</v>
      </c>
      <c r="C386" t="s">
        <v>0</v>
      </c>
      <c r="D386" t="s">
        <v>21</v>
      </c>
      <c r="E386" s="3">
        <v>36971</v>
      </c>
      <c r="F386" t="s">
        <v>5</v>
      </c>
      <c r="G386" s="8" t="s">
        <v>18</v>
      </c>
      <c r="H386" s="5">
        <v>-238</v>
      </c>
      <c r="I386" s="7">
        <v>-49660</v>
      </c>
    </row>
    <row r="387" spans="1:9" outlineLevel="2" x14ac:dyDescent="0.25">
      <c r="A387">
        <v>555706.1</v>
      </c>
      <c r="B387">
        <v>66819</v>
      </c>
      <c r="C387" t="s">
        <v>0</v>
      </c>
      <c r="D387" t="s">
        <v>21</v>
      </c>
      <c r="E387" s="3">
        <v>36971</v>
      </c>
      <c r="F387" t="s">
        <v>7</v>
      </c>
      <c r="G387" s="8" t="s">
        <v>18</v>
      </c>
      <c r="H387" s="5">
        <v>-24</v>
      </c>
      <c r="I387" s="7">
        <v>-4940</v>
      </c>
    </row>
    <row r="388" spans="1:9" outlineLevel="2" x14ac:dyDescent="0.25">
      <c r="A388">
        <v>555710.1</v>
      </c>
      <c r="B388">
        <v>66819</v>
      </c>
      <c r="C388" t="s">
        <v>0</v>
      </c>
      <c r="D388" t="s">
        <v>21</v>
      </c>
      <c r="E388" s="3">
        <v>36971</v>
      </c>
      <c r="F388" t="s">
        <v>17</v>
      </c>
      <c r="G388" s="8" t="s">
        <v>18</v>
      </c>
      <c r="H388" s="5">
        <v>-32</v>
      </c>
      <c r="I388" s="7">
        <v>-6700</v>
      </c>
    </row>
    <row r="389" spans="1:9" outlineLevel="2" x14ac:dyDescent="0.25">
      <c r="A389">
        <v>556548.1</v>
      </c>
      <c r="B389">
        <v>66819</v>
      </c>
      <c r="C389" t="s">
        <v>8</v>
      </c>
      <c r="D389" t="s">
        <v>19</v>
      </c>
      <c r="E389" s="3">
        <v>36971</v>
      </c>
      <c r="F389" t="s">
        <v>10</v>
      </c>
      <c r="G389" s="8" t="s">
        <v>18</v>
      </c>
      <c r="H389" s="5">
        <v>-255</v>
      </c>
      <c r="I389" s="7">
        <v>-111950</v>
      </c>
    </row>
    <row r="390" spans="1:9" outlineLevel="2" x14ac:dyDescent="0.25">
      <c r="A390">
        <v>556560.1</v>
      </c>
      <c r="B390">
        <v>66819</v>
      </c>
      <c r="C390" t="s">
        <v>8</v>
      </c>
      <c r="D390" t="s">
        <v>20</v>
      </c>
      <c r="E390" s="3">
        <v>36971</v>
      </c>
      <c r="F390" t="s">
        <v>10</v>
      </c>
      <c r="G390" s="8" t="s">
        <v>18</v>
      </c>
      <c r="H390" s="5">
        <v>-195</v>
      </c>
      <c r="I390" s="7">
        <v>-89250</v>
      </c>
    </row>
    <row r="391" spans="1:9" outlineLevel="2" x14ac:dyDescent="0.25">
      <c r="A391">
        <v>556723.1</v>
      </c>
      <c r="B391">
        <v>66819</v>
      </c>
      <c r="C391" t="s">
        <v>8</v>
      </c>
      <c r="D391" t="s">
        <v>20</v>
      </c>
      <c r="E391" s="3">
        <v>36971</v>
      </c>
      <c r="F391" t="s">
        <v>10</v>
      </c>
      <c r="G391" s="8" t="s">
        <v>18</v>
      </c>
      <c r="H391" s="5">
        <v>0</v>
      </c>
      <c r="I391" s="7">
        <v>0</v>
      </c>
    </row>
    <row r="392" spans="1:9" outlineLevel="2" x14ac:dyDescent="0.25">
      <c r="A392">
        <v>556728.1</v>
      </c>
      <c r="B392">
        <v>66819</v>
      </c>
      <c r="C392" t="s">
        <v>8</v>
      </c>
      <c r="D392" t="s">
        <v>19</v>
      </c>
      <c r="E392" s="3">
        <v>36971</v>
      </c>
      <c r="F392" t="s">
        <v>10</v>
      </c>
      <c r="G392" s="8" t="s">
        <v>18</v>
      </c>
      <c r="H392" s="5">
        <v>-132</v>
      </c>
      <c r="I392" s="7">
        <v>-59400</v>
      </c>
    </row>
    <row r="393" spans="1:9" outlineLevel="2" x14ac:dyDescent="0.25">
      <c r="A393">
        <v>556733.1</v>
      </c>
      <c r="B393">
        <v>66819</v>
      </c>
      <c r="C393" t="s">
        <v>8</v>
      </c>
      <c r="D393" t="s">
        <v>20</v>
      </c>
      <c r="E393" s="3">
        <v>36971</v>
      </c>
      <c r="F393" t="s">
        <v>10</v>
      </c>
      <c r="G393" s="8" t="s">
        <v>18</v>
      </c>
      <c r="H393" s="5">
        <v>-1214</v>
      </c>
      <c r="I393" s="7">
        <v>-572375</v>
      </c>
    </row>
    <row r="394" spans="1:9" outlineLevel="2" x14ac:dyDescent="0.25">
      <c r="A394">
        <v>556975.1</v>
      </c>
      <c r="B394">
        <v>66819</v>
      </c>
      <c r="C394" t="s">
        <v>8</v>
      </c>
      <c r="D394" t="s">
        <v>19</v>
      </c>
      <c r="E394" s="3">
        <v>36971</v>
      </c>
      <c r="F394" t="s">
        <v>10</v>
      </c>
      <c r="G394" s="8" t="s">
        <v>18</v>
      </c>
      <c r="H394" s="5">
        <v>-84</v>
      </c>
      <c r="I394" s="7">
        <v>-37240</v>
      </c>
    </row>
    <row r="395" spans="1:9" outlineLevel="2" x14ac:dyDescent="0.25">
      <c r="A395">
        <v>556978.1</v>
      </c>
      <c r="B395">
        <v>66819</v>
      </c>
      <c r="C395" t="s">
        <v>8</v>
      </c>
      <c r="D395" t="s">
        <v>20</v>
      </c>
      <c r="E395" s="3">
        <v>36971</v>
      </c>
      <c r="F395" t="s">
        <v>10</v>
      </c>
      <c r="G395" s="8" t="s">
        <v>18</v>
      </c>
      <c r="H395" s="5">
        <v>-62</v>
      </c>
      <c r="I395" s="7">
        <v>-28650</v>
      </c>
    </row>
    <row r="396" spans="1:9" outlineLevel="2" x14ac:dyDescent="0.25">
      <c r="A396">
        <v>601833.1</v>
      </c>
      <c r="B396">
        <v>66819</v>
      </c>
      <c r="C396" t="s">
        <v>0</v>
      </c>
      <c r="D396" t="s">
        <v>21</v>
      </c>
      <c r="E396" s="3">
        <v>36971</v>
      </c>
      <c r="F396" t="s">
        <v>5</v>
      </c>
      <c r="G396" s="8" t="s">
        <v>18</v>
      </c>
      <c r="H396" s="5">
        <v>-30</v>
      </c>
      <c r="I396" s="7">
        <v>-6000</v>
      </c>
    </row>
    <row r="397" spans="1:9" outlineLevel="1" x14ac:dyDescent="0.25">
      <c r="G397" s="1" t="s">
        <v>61</v>
      </c>
      <c r="H397" s="5">
        <f>SUBTOTAL(9,H386:H396)</f>
        <v>-2266</v>
      </c>
      <c r="I397" s="7">
        <f>SUBTOTAL(9,I386:I396)</f>
        <v>-966165</v>
      </c>
    </row>
    <row r="398" spans="1:9" outlineLevel="2" x14ac:dyDescent="0.25">
      <c r="A398">
        <v>557038.1</v>
      </c>
      <c r="B398">
        <v>66819</v>
      </c>
      <c r="C398" t="s">
        <v>0</v>
      </c>
      <c r="D398" t="s">
        <v>1</v>
      </c>
      <c r="E398" s="3">
        <v>36972</v>
      </c>
      <c r="F398" t="s">
        <v>2</v>
      </c>
      <c r="G398" s="8" t="s">
        <v>3</v>
      </c>
      <c r="H398" s="5">
        <v>141</v>
      </c>
      <c r="I398" s="7">
        <v>42001.881103515603</v>
      </c>
    </row>
    <row r="399" spans="1:9" outlineLevel="2" x14ac:dyDescent="0.25">
      <c r="A399">
        <v>557042.1</v>
      </c>
      <c r="B399">
        <v>66819</v>
      </c>
      <c r="C399" t="s">
        <v>0</v>
      </c>
      <c r="D399" t="s">
        <v>4</v>
      </c>
      <c r="E399" s="3">
        <v>36972</v>
      </c>
      <c r="F399" t="s">
        <v>5</v>
      </c>
      <c r="G399" s="8" t="s">
        <v>3</v>
      </c>
      <c r="H399" s="5">
        <v>260</v>
      </c>
      <c r="I399" s="7">
        <v>47315</v>
      </c>
    </row>
    <row r="400" spans="1:9" outlineLevel="2" x14ac:dyDescent="0.25">
      <c r="A400">
        <v>557044.1</v>
      </c>
      <c r="B400">
        <v>66819</v>
      </c>
      <c r="C400" t="s">
        <v>0</v>
      </c>
      <c r="D400" t="s">
        <v>4</v>
      </c>
      <c r="E400" s="3">
        <v>36972</v>
      </c>
      <c r="F400" t="s">
        <v>5</v>
      </c>
      <c r="G400" s="8" t="s">
        <v>3</v>
      </c>
      <c r="H400" s="5">
        <v>315</v>
      </c>
      <c r="I400" s="7">
        <v>85400</v>
      </c>
    </row>
    <row r="401" spans="1:9" outlineLevel="2" x14ac:dyDescent="0.25">
      <c r="A401">
        <v>558133.1</v>
      </c>
      <c r="B401">
        <v>66819</v>
      </c>
      <c r="C401" t="s">
        <v>0</v>
      </c>
      <c r="D401" t="s">
        <v>30</v>
      </c>
      <c r="E401" s="3">
        <v>36972</v>
      </c>
      <c r="F401" t="s">
        <v>32</v>
      </c>
      <c r="G401" s="8" t="s">
        <v>3</v>
      </c>
      <c r="H401" s="5">
        <v>100</v>
      </c>
      <c r="I401" s="7">
        <v>37000</v>
      </c>
    </row>
    <row r="402" spans="1:9" outlineLevel="2" x14ac:dyDescent="0.25">
      <c r="A402">
        <v>558254.1</v>
      </c>
      <c r="B402">
        <v>66819</v>
      </c>
      <c r="C402" t="s">
        <v>0</v>
      </c>
      <c r="D402" t="s">
        <v>43</v>
      </c>
      <c r="E402" s="3">
        <v>36972</v>
      </c>
      <c r="F402" t="s">
        <v>7</v>
      </c>
      <c r="G402" s="8" t="s">
        <v>3</v>
      </c>
      <c r="H402" s="5">
        <v>25</v>
      </c>
      <c r="I402" s="7">
        <v>3125</v>
      </c>
    </row>
    <row r="403" spans="1:9" outlineLevel="1" x14ac:dyDescent="0.25">
      <c r="G403" s="1" t="s">
        <v>60</v>
      </c>
      <c r="H403" s="5">
        <f>SUBTOTAL(9,H398:H402)</f>
        <v>841</v>
      </c>
      <c r="I403" s="7">
        <f>SUBTOTAL(9,I398:I402)</f>
        <v>214841.8811035156</v>
      </c>
    </row>
    <row r="404" spans="1:9" outlineLevel="2" x14ac:dyDescent="0.25">
      <c r="A404">
        <v>557036.1</v>
      </c>
      <c r="B404">
        <v>66819</v>
      </c>
      <c r="C404" t="s">
        <v>0</v>
      </c>
      <c r="D404" t="s">
        <v>21</v>
      </c>
      <c r="E404" s="3">
        <v>36972</v>
      </c>
      <c r="F404" t="s">
        <v>7</v>
      </c>
      <c r="G404" s="8" t="s">
        <v>18</v>
      </c>
      <c r="H404" s="5">
        <v>-32</v>
      </c>
      <c r="I404" s="7">
        <v>-6160</v>
      </c>
    </row>
    <row r="405" spans="1:9" outlineLevel="2" x14ac:dyDescent="0.25">
      <c r="A405">
        <v>557039.1</v>
      </c>
      <c r="B405">
        <v>66819</v>
      </c>
      <c r="C405" t="s">
        <v>0</v>
      </c>
      <c r="D405" t="s">
        <v>21</v>
      </c>
      <c r="E405" s="3">
        <v>36972</v>
      </c>
      <c r="F405" t="s">
        <v>17</v>
      </c>
      <c r="G405" s="8" t="s">
        <v>18</v>
      </c>
      <c r="H405" s="5">
        <v>-32</v>
      </c>
      <c r="I405" s="7">
        <v>-6160</v>
      </c>
    </row>
    <row r="406" spans="1:9" outlineLevel="2" x14ac:dyDescent="0.25">
      <c r="A406">
        <v>557043.1</v>
      </c>
      <c r="B406">
        <v>66819</v>
      </c>
      <c r="C406" t="s">
        <v>0</v>
      </c>
      <c r="D406" t="s">
        <v>21</v>
      </c>
      <c r="E406" s="3">
        <v>36972</v>
      </c>
      <c r="F406" t="s">
        <v>5</v>
      </c>
      <c r="G406" s="8" t="s">
        <v>18</v>
      </c>
      <c r="H406" s="5">
        <v>-185</v>
      </c>
      <c r="I406" s="7">
        <v>-33575</v>
      </c>
    </row>
    <row r="407" spans="1:9" outlineLevel="2" x14ac:dyDescent="0.25">
      <c r="A407">
        <v>557046.1</v>
      </c>
      <c r="B407">
        <v>66819</v>
      </c>
      <c r="C407" t="s">
        <v>8</v>
      </c>
      <c r="D407" t="s">
        <v>20</v>
      </c>
      <c r="E407" s="3">
        <v>36972</v>
      </c>
      <c r="F407" t="s">
        <v>10</v>
      </c>
      <c r="G407" s="8" t="s">
        <v>18</v>
      </c>
      <c r="H407" s="5">
        <v>-110</v>
      </c>
      <c r="I407" s="7">
        <v>-42775</v>
      </c>
    </row>
    <row r="408" spans="1:9" outlineLevel="2" x14ac:dyDescent="0.25">
      <c r="A408">
        <v>557191.1</v>
      </c>
      <c r="B408">
        <v>66819</v>
      </c>
      <c r="C408" t="s">
        <v>8</v>
      </c>
      <c r="D408" t="s">
        <v>19</v>
      </c>
      <c r="E408" s="3">
        <v>36972</v>
      </c>
      <c r="F408" t="s">
        <v>10</v>
      </c>
      <c r="G408" s="8" t="s">
        <v>18</v>
      </c>
      <c r="H408" s="5">
        <v>-205</v>
      </c>
      <c r="I408" s="7">
        <v>-75300</v>
      </c>
    </row>
    <row r="409" spans="1:9" outlineLevel="2" x14ac:dyDescent="0.25">
      <c r="A409">
        <v>557512.1</v>
      </c>
      <c r="B409">
        <v>66819</v>
      </c>
      <c r="C409" t="s">
        <v>8</v>
      </c>
      <c r="D409" t="s">
        <v>19</v>
      </c>
      <c r="E409" s="3">
        <v>36972</v>
      </c>
      <c r="F409" t="s">
        <v>10</v>
      </c>
      <c r="G409" s="8" t="s">
        <v>18</v>
      </c>
      <c r="H409" s="5">
        <v>-35</v>
      </c>
      <c r="I409" s="7">
        <v>-12760</v>
      </c>
    </row>
    <row r="410" spans="1:9" outlineLevel="2" x14ac:dyDescent="0.25">
      <c r="A410">
        <v>557632.1</v>
      </c>
      <c r="B410">
        <v>66819</v>
      </c>
      <c r="C410" t="s">
        <v>8</v>
      </c>
      <c r="D410" t="s">
        <v>20</v>
      </c>
      <c r="E410" s="3">
        <v>36972</v>
      </c>
      <c r="F410" t="s">
        <v>10</v>
      </c>
      <c r="G410" s="8" t="s">
        <v>18</v>
      </c>
      <c r="H410" s="5">
        <v>-87</v>
      </c>
      <c r="I410" s="7">
        <v>-33630</v>
      </c>
    </row>
    <row r="411" spans="1:9" outlineLevel="2" x14ac:dyDescent="0.25">
      <c r="A411">
        <v>558005.1</v>
      </c>
      <c r="B411">
        <v>66819</v>
      </c>
      <c r="C411" t="s">
        <v>8</v>
      </c>
      <c r="D411" t="s">
        <v>19</v>
      </c>
      <c r="E411" s="3">
        <v>36972</v>
      </c>
      <c r="F411" t="s">
        <v>10</v>
      </c>
      <c r="G411" s="8" t="s">
        <v>18</v>
      </c>
      <c r="H411" s="5">
        <v>-8</v>
      </c>
      <c r="I411" s="7">
        <v>-2880</v>
      </c>
    </row>
    <row r="412" spans="1:9" outlineLevel="2" x14ac:dyDescent="0.25">
      <c r="A412">
        <v>558032.1</v>
      </c>
      <c r="B412">
        <v>66819</v>
      </c>
      <c r="C412" t="s">
        <v>8</v>
      </c>
      <c r="D412" t="s">
        <v>20</v>
      </c>
      <c r="E412" s="3">
        <v>36972</v>
      </c>
      <c r="F412" t="s">
        <v>10</v>
      </c>
      <c r="G412" s="8" t="s">
        <v>18</v>
      </c>
      <c r="H412" s="5">
        <v>-125</v>
      </c>
      <c r="I412" s="7">
        <v>-48250</v>
      </c>
    </row>
    <row r="413" spans="1:9" outlineLevel="2" x14ac:dyDescent="0.25">
      <c r="A413">
        <v>558227.1</v>
      </c>
      <c r="B413">
        <v>66819</v>
      </c>
      <c r="C413" t="s">
        <v>0</v>
      </c>
      <c r="D413" t="s">
        <v>34</v>
      </c>
      <c r="E413" s="3">
        <v>36972</v>
      </c>
      <c r="F413" t="s">
        <v>28</v>
      </c>
      <c r="G413" s="8" t="s">
        <v>18</v>
      </c>
      <c r="H413" s="5">
        <v>-4</v>
      </c>
      <c r="I413" s="7">
        <v>-600</v>
      </c>
    </row>
    <row r="414" spans="1:9" outlineLevel="2" x14ac:dyDescent="0.25">
      <c r="A414">
        <v>558228.1</v>
      </c>
      <c r="B414">
        <v>66819</v>
      </c>
      <c r="C414" t="s">
        <v>0</v>
      </c>
      <c r="D414" t="s">
        <v>9</v>
      </c>
      <c r="E414" s="3">
        <v>36972</v>
      </c>
      <c r="F414" t="s">
        <v>28</v>
      </c>
      <c r="G414" s="8" t="s">
        <v>18</v>
      </c>
      <c r="H414" s="5">
        <v>-11</v>
      </c>
      <c r="I414" s="7">
        <v>-2750</v>
      </c>
    </row>
    <row r="415" spans="1:9" outlineLevel="2" x14ac:dyDescent="0.25">
      <c r="A415">
        <v>558232.1</v>
      </c>
      <c r="B415">
        <v>66819</v>
      </c>
      <c r="C415" t="s">
        <v>8</v>
      </c>
      <c r="D415" t="s">
        <v>12</v>
      </c>
      <c r="E415" s="3">
        <v>36972</v>
      </c>
      <c r="F415" t="s">
        <v>10</v>
      </c>
      <c r="G415" s="8" t="s">
        <v>18</v>
      </c>
      <c r="H415" s="5">
        <v>-31</v>
      </c>
      <c r="I415" s="7">
        <v>-5890</v>
      </c>
    </row>
    <row r="416" spans="1:9" outlineLevel="2" x14ac:dyDescent="0.25">
      <c r="A416">
        <v>558232.1</v>
      </c>
      <c r="B416">
        <v>66819</v>
      </c>
      <c r="C416" t="s">
        <v>0</v>
      </c>
      <c r="D416" t="s">
        <v>12</v>
      </c>
      <c r="E416" s="3">
        <v>36972</v>
      </c>
      <c r="F416" t="s">
        <v>10</v>
      </c>
      <c r="G416" s="8" t="s">
        <v>18</v>
      </c>
      <c r="H416" s="5">
        <v>-60</v>
      </c>
      <c r="I416" s="7">
        <v>-11000</v>
      </c>
    </row>
    <row r="417" spans="1:9" outlineLevel="2" x14ac:dyDescent="0.25">
      <c r="A417">
        <v>558234.1</v>
      </c>
      <c r="B417">
        <v>66819</v>
      </c>
      <c r="C417" t="s">
        <v>0</v>
      </c>
      <c r="D417" t="s">
        <v>9</v>
      </c>
      <c r="E417" s="3">
        <v>36972</v>
      </c>
      <c r="F417" t="s">
        <v>31</v>
      </c>
      <c r="G417" s="8" t="s">
        <v>18</v>
      </c>
      <c r="H417" s="5">
        <v>-32</v>
      </c>
      <c r="I417" s="7">
        <v>-6080</v>
      </c>
    </row>
    <row r="418" spans="1:9" outlineLevel="2" x14ac:dyDescent="0.25">
      <c r="A418">
        <v>558235.1</v>
      </c>
      <c r="B418">
        <v>66819</v>
      </c>
      <c r="C418" t="s">
        <v>8</v>
      </c>
      <c r="D418" t="s">
        <v>40</v>
      </c>
      <c r="E418" s="3">
        <v>36972</v>
      </c>
      <c r="F418" t="s">
        <v>10</v>
      </c>
      <c r="G418" s="8" t="s">
        <v>18</v>
      </c>
      <c r="H418" s="5">
        <v>-40</v>
      </c>
      <c r="I418" s="7">
        <v>-8000</v>
      </c>
    </row>
    <row r="419" spans="1:9" outlineLevel="2" x14ac:dyDescent="0.25">
      <c r="A419">
        <v>558235.1</v>
      </c>
      <c r="B419">
        <v>66819</v>
      </c>
      <c r="C419" t="s">
        <v>0</v>
      </c>
      <c r="D419" t="s">
        <v>40</v>
      </c>
      <c r="E419" s="3">
        <v>36972</v>
      </c>
      <c r="F419" t="s">
        <v>5</v>
      </c>
      <c r="G419" s="8" t="s">
        <v>18</v>
      </c>
      <c r="H419" s="5">
        <v>-15</v>
      </c>
      <c r="I419" s="7">
        <v>-3000</v>
      </c>
    </row>
    <row r="420" spans="1:9" outlineLevel="2" x14ac:dyDescent="0.25">
      <c r="A420">
        <v>558255.1</v>
      </c>
      <c r="B420">
        <v>66819</v>
      </c>
      <c r="C420" t="s">
        <v>0</v>
      </c>
      <c r="D420" t="s">
        <v>9</v>
      </c>
      <c r="E420" s="3">
        <v>36972</v>
      </c>
      <c r="F420" t="s">
        <v>7</v>
      </c>
      <c r="G420" s="8" t="s">
        <v>18</v>
      </c>
      <c r="H420" s="5">
        <v>-25</v>
      </c>
      <c r="I420" s="7">
        <v>-3125</v>
      </c>
    </row>
    <row r="421" spans="1:9" outlineLevel="1" x14ac:dyDescent="0.25">
      <c r="G421" s="1" t="s">
        <v>61</v>
      </c>
      <c r="H421" s="5">
        <f>SUBTOTAL(9,H404:H420)</f>
        <v>-1037</v>
      </c>
      <c r="I421" s="7">
        <f>SUBTOTAL(9,I404:I420)</f>
        <v>-301935</v>
      </c>
    </row>
    <row r="422" spans="1:9" outlineLevel="2" x14ac:dyDescent="0.25">
      <c r="A422">
        <v>558245.1</v>
      </c>
      <c r="B422">
        <v>66819</v>
      </c>
      <c r="C422" t="s">
        <v>0</v>
      </c>
      <c r="D422" t="s">
        <v>1</v>
      </c>
      <c r="E422" s="3">
        <v>36973</v>
      </c>
      <c r="F422" t="s">
        <v>2</v>
      </c>
      <c r="G422" s="8" t="s">
        <v>3</v>
      </c>
      <c r="H422" s="5">
        <v>96</v>
      </c>
      <c r="I422" s="7">
        <v>27817.440917968699</v>
      </c>
    </row>
    <row r="423" spans="1:9" outlineLevel="2" x14ac:dyDescent="0.25">
      <c r="A423">
        <v>558248.1</v>
      </c>
      <c r="B423">
        <v>66819</v>
      </c>
      <c r="C423" t="s">
        <v>0</v>
      </c>
      <c r="D423" t="s">
        <v>4</v>
      </c>
      <c r="E423" s="3">
        <v>36973</v>
      </c>
      <c r="F423" t="s">
        <v>5</v>
      </c>
      <c r="G423" s="8" t="s">
        <v>3</v>
      </c>
      <c r="H423" s="5">
        <v>205</v>
      </c>
      <c r="I423" s="7">
        <v>36095</v>
      </c>
    </row>
    <row r="424" spans="1:9" outlineLevel="2" x14ac:dyDescent="0.25">
      <c r="A424">
        <v>559046.1</v>
      </c>
      <c r="B424">
        <v>66819</v>
      </c>
      <c r="C424" t="s">
        <v>0</v>
      </c>
      <c r="D424" t="s">
        <v>4</v>
      </c>
      <c r="E424" s="3">
        <v>36973</v>
      </c>
      <c r="F424" t="s">
        <v>5</v>
      </c>
      <c r="G424" s="8" t="s">
        <v>3</v>
      </c>
      <c r="H424" s="5">
        <v>105</v>
      </c>
      <c r="I424" s="7">
        <v>30750</v>
      </c>
    </row>
    <row r="425" spans="1:9" outlineLevel="2" x14ac:dyDescent="0.25">
      <c r="A425">
        <v>559374.1</v>
      </c>
      <c r="B425">
        <v>66819</v>
      </c>
      <c r="C425" t="s">
        <v>8</v>
      </c>
      <c r="D425" t="s">
        <v>9</v>
      </c>
      <c r="E425" s="3">
        <v>36973</v>
      </c>
      <c r="F425" t="s">
        <v>10</v>
      </c>
      <c r="G425" s="8" t="s">
        <v>3</v>
      </c>
      <c r="H425" s="5">
        <v>35</v>
      </c>
      <c r="I425" s="7">
        <v>11375</v>
      </c>
    </row>
    <row r="426" spans="1:9" outlineLevel="2" x14ac:dyDescent="0.25">
      <c r="A426">
        <v>559375.1</v>
      </c>
      <c r="B426">
        <v>66819</v>
      </c>
      <c r="C426" t="s">
        <v>8</v>
      </c>
      <c r="D426" t="s">
        <v>11</v>
      </c>
      <c r="E426" s="3">
        <v>36973</v>
      </c>
      <c r="F426" t="s">
        <v>10</v>
      </c>
      <c r="G426" s="8" t="s">
        <v>3</v>
      </c>
      <c r="H426" s="5">
        <v>124</v>
      </c>
      <c r="I426" s="7">
        <v>34720</v>
      </c>
    </row>
    <row r="427" spans="1:9" outlineLevel="1" x14ac:dyDescent="0.25">
      <c r="G427" s="1" t="s">
        <v>60</v>
      </c>
      <c r="H427" s="5">
        <f>SUBTOTAL(9,H422:H426)</f>
        <v>565</v>
      </c>
      <c r="I427" s="7">
        <f>SUBTOTAL(9,I422:I426)</f>
        <v>140757.44091796869</v>
      </c>
    </row>
    <row r="428" spans="1:9" outlineLevel="2" x14ac:dyDescent="0.25">
      <c r="A428">
        <v>558244.1</v>
      </c>
      <c r="B428">
        <v>66819</v>
      </c>
      <c r="C428" t="s">
        <v>0</v>
      </c>
      <c r="D428" t="s">
        <v>12</v>
      </c>
      <c r="E428" s="3">
        <v>36973</v>
      </c>
      <c r="F428" t="s">
        <v>13</v>
      </c>
      <c r="G428" s="8" t="s">
        <v>18</v>
      </c>
      <c r="H428" s="5">
        <v>-48</v>
      </c>
      <c r="I428" s="7">
        <v>-8400</v>
      </c>
    </row>
    <row r="429" spans="1:9" outlineLevel="2" x14ac:dyDescent="0.25">
      <c r="A429">
        <v>558244.1</v>
      </c>
      <c r="B429">
        <v>66819</v>
      </c>
      <c r="C429" t="s">
        <v>0</v>
      </c>
      <c r="D429" t="s">
        <v>12</v>
      </c>
      <c r="E429" s="3">
        <v>36973</v>
      </c>
      <c r="F429" t="s">
        <v>5</v>
      </c>
      <c r="G429" s="8" t="s">
        <v>18</v>
      </c>
      <c r="H429" s="5">
        <v>-30</v>
      </c>
      <c r="I429" s="7">
        <v>-5250</v>
      </c>
    </row>
    <row r="430" spans="1:9" outlineLevel="2" x14ac:dyDescent="0.25">
      <c r="A430">
        <v>558253.1</v>
      </c>
      <c r="B430">
        <v>66819</v>
      </c>
      <c r="C430" t="s">
        <v>0</v>
      </c>
      <c r="D430" t="s">
        <v>21</v>
      </c>
      <c r="E430" s="3">
        <v>36973</v>
      </c>
      <c r="F430" t="s">
        <v>5</v>
      </c>
      <c r="G430" s="8" t="s">
        <v>18</v>
      </c>
      <c r="H430" s="5">
        <v>-110</v>
      </c>
      <c r="I430" s="7">
        <v>-15650</v>
      </c>
    </row>
    <row r="431" spans="1:9" outlineLevel="2" x14ac:dyDescent="0.25">
      <c r="A431">
        <v>558269.1</v>
      </c>
      <c r="B431">
        <v>66819</v>
      </c>
      <c r="C431" t="s">
        <v>0</v>
      </c>
      <c r="D431" t="s">
        <v>11</v>
      </c>
      <c r="E431" s="3">
        <v>36973</v>
      </c>
      <c r="F431" t="s">
        <v>5</v>
      </c>
      <c r="G431" s="8" t="s">
        <v>18</v>
      </c>
      <c r="H431" s="5">
        <v>-35</v>
      </c>
      <c r="I431" s="7">
        <v>-7000</v>
      </c>
    </row>
    <row r="432" spans="1:9" outlineLevel="2" x14ac:dyDescent="0.25">
      <c r="A432">
        <v>558456.1</v>
      </c>
      <c r="B432">
        <v>66819</v>
      </c>
      <c r="C432" t="s">
        <v>0</v>
      </c>
      <c r="D432" t="s">
        <v>9</v>
      </c>
      <c r="E432" s="3">
        <v>36973</v>
      </c>
      <c r="F432" t="s">
        <v>31</v>
      </c>
      <c r="G432" s="8" t="s">
        <v>18</v>
      </c>
      <c r="H432" s="5">
        <v>-134</v>
      </c>
      <c r="I432" s="7">
        <v>-36880</v>
      </c>
    </row>
    <row r="433" spans="1:9" outlineLevel="2" x14ac:dyDescent="0.25">
      <c r="A433">
        <v>559039.1</v>
      </c>
      <c r="B433">
        <v>66819</v>
      </c>
      <c r="C433" t="s">
        <v>8</v>
      </c>
      <c r="D433" t="s">
        <v>20</v>
      </c>
      <c r="E433" s="3">
        <v>36973</v>
      </c>
      <c r="F433" t="s">
        <v>10</v>
      </c>
      <c r="G433" s="8" t="s">
        <v>18</v>
      </c>
      <c r="H433" s="5">
        <v>-8</v>
      </c>
      <c r="I433" s="7">
        <v>-3080</v>
      </c>
    </row>
    <row r="434" spans="1:9" outlineLevel="2" x14ac:dyDescent="0.25">
      <c r="A434">
        <v>559056.1</v>
      </c>
      <c r="B434">
        <v>66819</v>
      </c>
      <c r="C434" t="s">
        <v>8</v>
      </c>
      <c r="D434" t="s">
        <v>20</v>
      </c>
      <c r="E434" s="3">
        <v>36973</v>
      </c>
      <c r="F434" t="s">
        <v>10</v>
      </c>
      <c r="G434" s="8" t="s">
        <v>18</v>
      </c>
      <c r="H434" s="5">
        <v>-135</v>
      </c>
      <c r="I434" s="7">
        <v>-51500</v>
      </c>
    </row>
    <row r="435" spans="1:9" outlineLevel="2" x14ac:dyDescent="0.25">
      <c r="A435">
        <v>559058.1</v>
      </c>
      <c r="B435">
        <v>66819</v>
      </c>
      <c r="C435" t="s">
        <v>8</v>
      </c>
      <c r="D435" t="s">
        <v>19</v>
      </c>
      <c r="E435" s="3">
        <v>36973</v>
      </c>
      <c r="F435" t="s">
        <v>10</v>
      </c>
      <c r="G435" s="8" t="s">
        <v>18</v>
      </c>
      <c r="H435" s="5">
        <v>-10</v>
      </c>
      <c r="I435" s="7">
        <v>-3500</v>
      </c>
    </row>
    <row r="436" spans="1:9" outlineLevel="2" x14ac:dyDescent="0.25">
      <c r="A436">
        <v>559124.1</v>
      </c>
      <c r="B436">
        <v>66819</v>
      </c>
      <c r="C436" t="s">
        <v>8</v>
      </c>
      <c r="D436" t="s">
        <v>19</v>
      </c>
      <c r="E436" s="3">
        <v>36973</v>
      </c>
      <c r="F436" t="s">
        <v>10</v>
      </c>
      <c r="G436" s="8" t="s">
        <v>18</v>
      </c>
      <c r="H436" s="5">
        <v>-125</v>
      </c>
      <c r="I436" s="7">
        <v>-43750</v>
      </c>
    </row>
    <row r="437" spans="1:9" outlineLevel="2" x14ac:dyDescent="0.25">
      <c r="A437">
        <v>559361.1</v>
      </c>
      <c r="B437">
        <v>66819</v>
      </c>
      <c r="C437" t="s">
        <v>8</v>
      </c>
      <c r="D437" t="s">
        <v>15</v>
      </c>
      <c r="E437" s="3">
        <v>36973</v>
      </c>
      <c r="F437" t="s">
        <v>10</v>
      </c>
      <c r="G437" s="8" t="s">
        <v>18</v>
      </c>
      <c r="H437" s="5">
        <v>-16</v>
      </c>
      <c r="I437" s="7">
        <v>-5400</v>
      </c>
    </row>
    <row r="438" spans="1:9" outlineLevel="2" x14ac:dyDescent="0.25">
      <c r="A438">
        <v>559371.1</v>
      </c>
      <c r="B438">
        <v>66819</v>
      </c>
      <c r="C438" t="s">
        <v>8</v>
      </c>
      <c r="D438" t="s">
        <v>15</v>
      </c>
      <c r="E438" s="3">
        <v>36973</v>
      </c>
      <c r="F438" t="s">
        <v>10</v>
      </c>
      <c r="G438" s="8" t="s">
        <v>18</v>
      </c>
      <c r="H438" s="5">
        <v>-219</v>
      </c>
      <c r="I438" s="7">
        <v>-67820</v>
      </c>
    </row>
    <row r="439" spans="1:9" outlineLevel="1" x14ac:dyDescent="0.25">
      <c r="G439" s="1" t="s">
        <v>61</v>
      </c>
      <c r="H439" s="5">
        <f>SUBTOTAL(9,H428:H438)</f>
        <v>-870</v>
      </c>
      <c r="I439" s="7">
        <f>SUBTOTAL(9,I428:I438)</f>
        <v>-248230</v>
      </c>
    </row>
    <row r="440" spans="1:9" outlineLevel="2" x14ac:dyDescent="0.25">
      <c r="A440">
        <v>559379.1</v>
      </c>
      <c r="B440">
        <v>66819</v>
      </c>
      <c r="C440" t="s">
        <v>0</v>
      </c>
      <c r="D440" t="s">
        <v>4</v>
      </c>
      <c r="E440" s="3">
        <v>36974</v>
      </c>
      <c r="F440" t="s">
        <v>5</v>
      </c>
      <c r="G440" s="8" t="s">
        <v>3</v>
      </c>
      <c r="H440" s="5">
        <v>513</v>
      </c>
      <c r="I440" s="7">
        <v>30732</v>
      </c>
    </row>
    <row r="441" spans="1:9" outlineLevel="2" x14ac:dyDescent="0.25">
      <c r="A441">
        <v>559381.1</v>
      </c>
      <c r="B441">
        <v>66819</v>
      </c>
      <c r="C441" t="s">
        <v>0</v>
      </c>
      <c r="D441" t="s">
        <v>1</v>
      </c>
      <c r="E441" s="3">
        <v>36974</v>
      </c>
      <c r="F441" t="s">
        <v>2</v>
      </c>
      <c r="G441" s="8" t="s">
        <v>3</v>
      </c>
      <c r="H441" s="5">
        <v>24</v>
      </c>
      <c r="I441" s="7">
        <v>3399.3599853515602</v>
      </c>
    </row>
    <row r="442" spans="1:9" outlineLevel="2" x14ac:dyDescent="0.25">
      <c r="A442">
        <v>559393.1</v>
      </c>
      <c r="B442">
        <v>66819</v>
      </c>
      <c r="C442" t="s">
        <v>8</v>
      </c>
      <c r="D442" t="s">
        <v>11</v>
      </c>
      <c r="E442" s="3">
        <v>36974</v>
      </c>
      <c r="F442" t="s">
        <v>10</v>
      </c>
      <c r="G442" s="8" t="s">
        <v>3</v>
      </c>
      <c r="H442" s="5">
        <v>88</v>
      </c>
      <c r="I442" s="7">
        <v>22440</v>
      </c>
    </row>
    <row r="443" spans="1:9" outlineLevel="2" x14ac:dyDescent="0.25">
      <c r="A443">
        <v>559396.1</v>
      </c>
      <c r="B443">
        <v>66819</v>
      </c>
      <c r="C443" t="s">
        <v>0</v>
      </c>
      <c r="D443" t="s">
        <v>24</v>
      </c>
      <c r="E443" s="3">
        <v>36974</v>
      </c>
      <c r="F443" t="s">
        <v>5</v>
      </c>
      <c r="G443" s="8" t="s">
        <v>3</v>
      </c>
      <c r="H443" s="5">
        <v>88</v>
      </c>
      <c r="I443" s="7">
        <v>19800</v>
      </c>
    </row>
    <row r="444" spans="1:9" outlineLevel="2" x14ac:dyDescent="0.25">
      <c r="A444">
        <v>559446.1</v>
      </c>
      <c r="B444">
        <v>66819</v>
      </c>
      <c r="C444" t="s">
        <v>8</v>
      </c>
      <c r="D444" t="s">
        <v>34</v>
      </c>
      <c r="E444" s="3">
        <v>36974</v>
      </c>
      <c r="F444" t="s">
        <v>39</v>
      </c>
      <c r="G444" s="8" t="s">
        <v>3</v>
      </c>
      <c r="H444" s="5">
        <v>200</v>
      </c>
      <c r="I444" s="7">
        <v>30000</v>
      </c>
    </row>
    <row r="445" spans="1:9" outlineLevel="1" x14ac:dyDescent="0.25">
      <c r="G445" s="1" t="s">
        <v>60</v>
      </c>
      <c r="H445" s="5">
        <f>SUBTOTAL(9,H440:H444)</f>
        <v>913</v>
      </c>
      <c r="I445" s="7">
        <f>SUBTOTAL(9,I440:I444)</f>
        <v>106371.35998535156</v>
      </c>
    </row>
    <row r="446" spans="1:9" outlineLevel="2" x14ac:dyDescent="0.25">
      <c r="A446">
        <v>559380.1</v>
      </c>
      <c r="B446">
        <v>66819</v>
      </c>
      <c r="C446" t="s">
        <v>0</v>
      </c>
      <c r="D446" t="s">
        <v>34</v>
      </c>
      <c r="E446" s="3">
        <v>36974</v>
      </c>
      <c r="F446" t="s">
        <v>5</v>
      </c>
      <c r="G446" s="8" t="s">
        <v>18</v>
      </c>
      <c r="H446" s="5">
        <v>-228</v>
      </c>
      <c r="I446" s="7">
        <v>-17900</v>
      </c>
    </row>
    <row r="447" spans="1:9" outlineLevel="2" x14ac:dyDescent="0.25">
      <c r="A447">
        <v>559384.1</v>
      </c>
      <c r="B447">
        <v>66819</v>
      </c>
      <c r="C447" t="s">
        <v>0</v>
      </c>
      <c r="D447" t="s">
        <v>9</v>
      </c>
      <c r="E447" s="3">
        <v>36974</v>
      </c>
      <c r="F447" t="s">
        <v>28</v>
      </c>
      <c r="G447" s="8" t="s">
        <v>18</v>
      </c>
      <c r="H447" s="5">
        <v>-24</v>
      </c>
      <c r="I447" s="7">
        <v>-3600</v>
      </c>
    </row>
    <row r="448" spans="1:9" outlineLevel="2" x14ac:dyDescent="0.25">
      <c r="A448">
        <v>559387.1</v>
      </c>
      <c r="B448">
        <v>66819</v>
      </c>
      <c r="C448" t="s">
        <v>0</v>
      </c>
      <c r="D448" t="s">
        <v>21</v>
      </c>
      <c r="E448" s="3">
        <v>36974</v>
      </c>
      <c r="F448" t="s">
        <v>7</v>
      </c>
      <c r="G448" s="8" t="s">
        <v>18</v>
      </c>
      <c r="H448" s="5">
        <v>-48</v>
      </c>
      <c r="I448" s="7">
        <v>-4520</v>
      </c>
    </row>
    <row r="449" spans="1:9" outlineLevel="2" x14ac:dyDescent="0.25">
      <c r="A449">
        <v>559394.1</v>
      </c>
      <c r="B449">
        <v>66819</v>
      </c>
      <c r="C449" t="s">
        <v>8</v>
      </c>
      <c r="D449" t="s">
        <v>15</v>
      </c>
      <c r="E449" s="3">
        <v>36974</v>
      </c>
      <c r="F449" t="s">
        <v>10</v>
      </c>
      <c r="G449" s="8" t="s">
        <v>18</v>
      </c>
      <c r="H449" s="5">
        <v>-236</v>
      </c>
      <c r="I449" s="7">
        <v>-61200</v>
      </c>
    </row>
    <row r="450" spans="1:9" outlineLevel="2" x14ac:dyDescent="0.25">
      <c r="A450">
        <v>559410.1</v>
      </c>
      <c r="B450">
        <v>66819</v>
      </c>
      <c r="C450" t="s">
        <v>0</v>
      </c>
      <c r="D450" t="s">
        <v>34</v>
      </c>
      <c r="E450" s="3">
        <v>36974</v>
      </c>
      <c r="F450" t="s">
        <v>17</v>
      </c>
      <c r="G450" s="8" t="s">
        <v>18</v>
      </c>
      <c r="H450" s="5">
        <v>-12</v>
      </c>
      <c r="I450" s="7">
        <v>-1200</v>
      </c>
    </row>
    <row r="451" spans="1:9" outlineLevel="2" x14ac:dyDescent="0.25">
      <c r="A451">
        <v>559424.1</v>
      </c>
      <c r="B451">
        <v>66819</v>
      </c>
      <c r="C451" t="s">
        <v>8</v>
      </c>
      <c r="D451" t="s">
        <v>19</v>
      </c>
      <c r="E451" s="3">
        <v>36974</v>
      </c>
      <c r="F451" t="s">
        <v>10</v>
      </c>
      <c r="G451" s="8" t="s">
        <v>18</v>
      </c>
      <c r="H451" s="5">
        <v>-75</v>
      </c>
      <c r="I451" s="7">
        <v>-9375</v>
      </c>
    </row>
    <row r="452" spans="1:9" outlineLevel="2" x14ac:dyDescent="0.25">
      <c r="A452">
        <v>559425.1</v>
      </c>
      <c r="B452">
        <v>66819</v>
      </c>
      <c r="C452" t="s">
        <v>8</v>
      </c>
      <c r="D452" t="s">
        <v>20</v>
      </c>
      <c r="E452" s="3">
        <v>36974</v>
      </c>
      <c r="F452" t="s">
        <v>10</v>
      </c>
      <c r="G452" s="8" t="s">
        <v>18</v>
      </c>
      <c r="H452" s="5">
        <v>-20</v>
      </c>
      <c r="I452" s="7">
        <v>-3500</v>
      </c>
    </row>
    <row r="453" spans="1:9" outlineLevel="2" x14ac:dyDescent="0.25">
      <c r="A453">
        <v>559436.1</v>
      </c>
      <c r="B453">
        <v>66819</v>
      </c>
      <c r="C453" t="s">
        <v>0</v>
      </c>
      <c r="D453" t="s">
        <v>21</v>
      </c>
      <c r="E453" s="3">
        <v>36974</v>
      </c>
      <c r="F453" t="s">
        <v>5</v>
      </c>
      <c r="G453" s="8" t="s">
        <v>18</v>
      </c>
      <c r="H453" s="5">
        <v>-105</v>
      </c>
      <c r="I453" s="7">
        <v>-775</v>
      </c>
    </row>
    <row r="454" spans="1:9" outlineLevel="2" x14ac:dyDescent="0.25">
      <c r="A454">
        <v>559437.1</v>
      </c>
      <c r="B454">
        <v>66819</v>
      </c>
      <c r="C454" t="s">
        <v>0</v>
      </c>
      <c r="D454" t="s">
        <v>46</v>
      </c>
      <c r="E454" s="3">
        <v>36974</v>
      </c>
      <c r="F454" t="s">
        <v>17</v>
      </c>
      <c r="G454" s="8" t="s">
        <v>18</v>
      </c>
      <c r="H454" s="5">
        <v>0</v>
      </c>
      <c r="I454" s="7">
        <v>0</v>
      </c>
    </row>
    <row r="455" spans="1:9" outlineLevel="2" x14ac:dyDescent="0.25">
      <c r="A455">
        <v>559438.1</v>
      </c>
      <c r="B455">
        <v>66819</v>
      </c>
      <c r="C455" t="s">
        <v>0</v>
      </c>
      <c r="D455" t="s">
        <v>14</v>
      </c>
      <c r="E455" s="3">
        <v>36974</v>
      </c>
      <c r="F455" t="s">
        <v>5</v>
      </c>
      <c r="G455" s="8" t="s">
        <v>18</v>
      </c>
      <c r="H455" s="5">
        <v>-45</v>
      </c>
      <c r="I455" s="7">
        <v>-1350</v>
      </c>
    </row>
    <row r="456" spans="1:9" outlineLevel="2" x14ac:dyDescent="0.25">
      <c r="A456">
        <v>559439.1</v>
      </c>
      <c r="B456">
        <v>66819</v>
      </c>
      <c r="C456" t="s">
        <v>8</v>
      </c>
      <c r="D456" t="s">
        <v>15</v>
      </c>
      <c r="E456" s="3">
        <v>36974</v>
      </c>
      <c r="F456" t="s">
        <v>10</v>
      </c>
      <c r="G456" s="8" t="s">
        <v>18</v>
      </c>
      <c r="H456" s="5">
        <v>-40</v>
      </c>
      <c r="I456" s="7">
        <v>-6400</v>
      </c>
    </row>
    <row r="457" spans="1:9" outlineLevel="2" x14ac:dyDescent="0.25">
      <c r="A457">
        <v>559442.1</v>
      </c>
      <c r="B457">
        <v>66819</v>
      </c>
      <c r="C457" t="s">
        <v>0</v>
      </c>
      <c r="D457" t="s">
        <v>14</v>
      </c>
      <c r="E457" s="3">
        <v>36974</v>
      </c>
      <c r="F457" t="s">
        <v>35</v>
      </c>
      <c r="G457" s="8" t="s">
        <v>18</v>
      </c>
      <c r="H457" s="5">
        <v>-4</v>
      </c>
      <c r="I457" s="7">
        <v>-120</v>
      </c>
    </row>
    <row r="458" spans="1:9" outlineLevel="2" x14ac:dyDescent="0.25">
      <c r="A458">
        <v>559443.1</v>
      </c>
      <c r="B458">
        <v>66819</v>
      </c>
      <c r="C458" t="s">
        <v>0</v>
      </c>
      <c r="D458" t="s">
        <v>14</v>
      </c>
      <c r="E458" s="3">
        <v>36974</v>
      </c>
      <c r="F458" t="s">
        <v>17</v>
      </c>
      <c r="G458" s="8" t="s">
        <v>18</v>
      </c>
      <c r="H458" s="5">
        <v>-8</v>
      </c>
      <c r="I458" s="7">
        <v>-620</v>
      </c>
    </row>
    <row r="459" spans="1:9" outlineLevel="2" x14ac:dyDescent="0.25">
      <c r="A459">
        <v>559445.1</v>
      </c>
      <c r="B459">
        <v>66819</v>
      </c>
      <c r="C459" t="s">
        <v>8</v>
      </c>
      <c r="D459" t="s">
        <v>19</v>
      </c>
      <c r="E459" s="3">
        <v>36974</v>
      </c>
      <c r="F459" t="s">
        <v>10</v>
      </c>
      <c r="G459" s="8" t="s">
        <v>18</v>
      </c>
      <c r="H459" s="5">
        <v>-40</v>
      </c>
      <c r="I459" s="7">
        <v>-5000</v>
      </c>
    </row>
    <row r="460" spans="1:9" outlineLevel="2" x14ac:dyDescent="0.25">
      <c r="A460">
        <v>559447.1</v>
      </c>
      <c r="B460">
        <v>66819</v>
      </c>
      <c r="C460" t="s">
        <v>8</v>
      </c>
      <c r="D460" t="s">
        <v>15</v>
      </c>
      <c r="E460" s="3">
        <v>36974</v>
      </c>
      <c r="F460" t="s">
        <v>10</v>
      </c>
      <c r="G460" s="8" t="s">
        <v>18</v>
      </c>
      <c r="H460" s="5">
        <v>-175</v>
      </c>
      <c r="I460" s="7">
        <v>-31250</v>
      </c>
    </row>
    <row r="461" spans="1:9" outlineLevel="2" x14ac:dyDescent="0.25">
      <c r="A461">
        <v>559951.1</v>
      </c>
      <c r="B461">
        <v>66819</v>
      </c>
      <c r="C461" t="s">
        <v>8</v>
      </c>
      <c r="D461" t="s">
        <v>15</v>
      </c>
      <c r="E461" s="3">
        <v>36974</v>
      </c>
      <c r="F461" t="s">
        <v>10</v>
      </c>
      <c r="G461" s="8" t="s">
        <v>18</v>
      </c>
      <c r="H461" s="5">
        <v>-8</v>
      </c>
      <c r="I461" s="7">
        <v>-1440</v>
      </c>
    </row>
    <row r="462" spans="1:9" outlineLevel="2" x14ac:dyDescent="0.25">
      <c r="A462">
        <v>559957.1</v>
      </c>
      <c r="B462">
        <v>66819</v>
      </c>
      <c r="C462" t="s">
        <v>0</v>
      </c>
      <c r="D462" t="s">
        <v>34</v>
      </c>
      <c r="E462" s="3">
        <v>36974</v>
      </c>
      <c r="F462" t="s">
        <v>28</v>
      </c>
      <c r="G462" s="8" t="s">
        <v>18</v>
      </c>
      <c r="H462" s="5">
        <v>-4</v>
      </c>
      <c r="I462" s="7">
        <v>-200</v>
      </c>
    </row>
    <row r="463" spans="1:9" outlineLevel="2" x14ac:dyDescent="0.25">
      <c r="A463">
        <v>559961.1</v>
      </c>
      <c r="B463">
        <v>66819</v>
      </c>
      <c r="C463" t="s">
        <v>0</v>
      </c>
      <c r="D463" t="s">
        <v>21</v>
      </c>
      <c r="E463" s="3">
        <v>36974</v>
      </c>
      <c r="F463" t="s">
        <v>7</v>
      </c>
      <c r="G463" s="8" t="s">
        <v>18</v>
      </c>
      <c r="H463" s="5">
        <v>-8</v>
      </c>
      <c r="I463" s="7">
        <v>-840</v>
      </c>
    </row>
    <row r="464" spans="1:9" outlineLevel="2" x14ac:dyDescent="0.25">
      <c r="A464">
        <v>559967.1</v>
      </c>
      <c r="B464">
        <v>66819</v>
      </c>
      <c r="C464" t="s">
        <v>0</v>
      </c>
      <c r="D464" t="s">
        <v>21</v>
      </c>
      <c r="E464" s="3">
        <v>36974</v>
      </c>
      <c r="F464" t="s">
        <v>5</v>
      </c>
      <c r="G464" s="8" t="s">
        <v>18</v>
      </c>
      <c r="H464" s="5">
        <v>-40</v>
      </c>
      <c r="I464" s="7">
        <v>-3000</v>
      </c>
    </row>
    <row r="465" spans="1:9" outlineLevel="1" x14ac:dyDescent="0.25">
      <c r="G465" s="1" t="s">
        <v>61</v>
      </c>
      <c r="H465" s="5">
        <f>SUBTOTAL(9,H446:H464)</f>
        <v>-1120</v>
      </c>
      <c r="I465" s="7">
        <f>SUBTOTAL(9,I446:I464)</f>
        <v>-152290</v>
      </c>
    </row>
    <row r="466" spans="1:9" outlineLevel="2" x14ac:dyDescent="0.25">
      <c r="A466">
        <v>559949.1</v>
      </c>
      <c r="B466">
        <v>66819</v>
      </c>
      <c r="C466" t="s">
        <v>0</v>
      </c>
      <c r="D466" t="s">
        <v>34</v>
      </c>
      <c r="E466" s="3">
        <v>36975</v>
      </c>
      <c r="F466" t="s">
        <v>5</v>
      </c>
      <c r="G466" s="8" t="s">
        <v>3</v>
      </c>
      <c r="H466" s="5">
        <v>0</v>
      </c>
      <c r="I466" s="7">
        <v>0</v>
      </c>
    </row>
    <row r="467" spans="1:9" outlineLevel="2" x14ac:dyDescent="0.25">
      <c r="A467">
        <v>559974.1</v>
      </c>
      <c r="B467">
        <v>66819</v>
      </c>
      <c r="C467" t="s">
        <v>0</v>
      </c>
      <c r="D467" t="s">
        <v>1</v>
      </c>
      <c r="E467" s="3">
        <v>36975</v>
      </c>
      <c r="F467" t="s">
        <v>2</v>
      </c>
      <c r="G467" s="8" t="s">
        <v>3</v>
      </c>
      <c r="H467" s="5">
        <v>32</v>
      </c>
      <c r="I467" s="7">
        <v>3173.1201171875</v>
      </c>
    </row>
    <row r="468" spans="1:9" outlineLevel="2" x14ac:dyDescent="0.25">
      <c r="A468">
        <v>559980.1</v>
      </c>
      <c r="B468">
        <v>66819</v>
      </c>
      <c r="C468" t="s">
        <v>0</v>
      </c>
      <c r="D468" t="s">
        <v>4</v>
      </c>
      <c r="E468" s="3">
        <v>36975</v>
      </c>
      <c r="F468" t="s">
        <v>5</v>
      </c>
      <c r="G468" s="8" t="s">
        <v>3</v>
      </c>
      <c r="H468" s="5">
        <v>320</v>
      </c>
      <c r="I468" s="7">
        <v>13930</v>
      </c>
    </row>
    <row r="469" spans="1:9" outlineLevel="2" x14ac:dyDescent="0.25">
      <c r="A469">
        <v>559986.1</v>
      </c>
      <c r="B469">
        <v>66819</v>
      </c>
      <c r="C469" t="s">
        <v>0</v>
      </c>
      <c r="D469" t="s">
        <v>4</v>
      </c>
      <c r="E469" s="3">
        <v>36975</v>
      </c>
      <c r="F469" t="s">
        <v>5</v>
      </c>
      <c r="G469" s="8" t="s">
        <v>3</v>
      </c>
      <c r="H469" s="5">
        <v>70</v>
      </c>
      <c r="I469" s="7">
        <v>4650</v>
      </c>
    </row>
    <row r="470" spans="1:9" outlineLevel="2" x14ac:dyDescent="0.25">
      <c r="A470">
        <v>559996.1</v>
      </c>
      <c r="B470">
        <v>66819</v>
      </c>
      <c r="C470" t="s">
        <v>0</v>
      </c>
      <c r="D470" t="s">
        <v>4</v>
      </c>
      <c r="E470" s="3">
        <v>36975</v>
      </c>
      <c r="F470" t="s">
        <v>5</v>
      </c>
      <c r="G470" s="8" t="s">
        <v>3</v>
      </c>
      <c r="H470" s="5">
        <v>165</v>
      </c>
      <c r="I470" s="7">
        <v>12585</v>
      </c>
    </row>
    <row r="471" spans="1:9" outlineLevel="1" x14ac:dyDescent="0.25">
      <c r="G471" s="1" t="s">
        <v>60</v>
      </c>
      <c r="H471" s="5">
        <f>SUBTOTAL(9,H466:H470)</f>
        <v>587</v>
      </c>
      <c r="I471" s="7">
        <f>SUBTOTAL(9,I466:I470)</f>
        <v>34338.1201171875</v>
      </c>
    </row>
    <row r="472" spans="1:9" outlineLevel="2" x14ac:dyDescent="0.25">
      <c r="A472">
        <v>559976.1</v>
      </c>
      <c r="B472">
        <v>66819</v>
      </c>
      <c r="C472" t="s">
        <v>0</v>
      </c>
      <c r="D472" t="s">
        <v>21</v>
      </c>
      <c r="E472" s="3">
        <v>36975</v>
      </c>
      <c r="F472" t="s">
        <v>17</v>
      </c>
      <c r="G472" s="8" t="s">
        <v>18</v>
      </c>
      <c r="H472" s="5">
        <v>-32</v>
      </c>
      <c r="I472" s="7">
        <v>-3360</v>
      </c>
    </row>
    <row r="473" spans="1:9" outlineLevel="2" x14ac:dyDescent="0.25">
      <c r="A473">
        <v>559979.1</v>
      </c>
      <c r="B473">
        <v>66819</v>
      </c>
      <c r="C473" t="s">
        <v>0</v>
      </c>
      <c r="D473" t="s">
        <v>21</v>
      </c>
      <c r="E473" s="3">
        <v>36975</v>
      </c>
      <c r="F473" t="s">
        <v>7</v>
      </c>
      <c r="G473" s="8" t="s">
        <v>18</v>
      </c>
      <c r="H473" s="5">
        <v>-156</v>
      </c>
      <c r="I473" s="7">
        <v>-13280</v>
      </c>
    </row>
    <row r="474" spans="1:9" outlineLevel="2" x14ac:dyDescent="0.25">
      <c r="A474">
        <v>559981.1</v>
      </c>
      <c r="B474">
        <v>66819</v>
      </c>
      <c r="C474" t="s">
        <v>0</v>
      </c>
      <c r="D474" t="s">
        <v>21</v>
      </c>
      <c r="E474" s="3">
        <v>36975</v>
      </c>
      <c r="F474" t="s">
        <v>5</v>
      </c>
      <c r="G474" s="8" t="s">
        <v>18</v>
      </c>
      <c r="H474" s="5">
        <v>-205</v>
      </c>
      <c r="I474" s="7">
        <v>-6375</v>
      </c>
    </row>
    <row r="475" spans="1:9" outlineLevel="2" x14ac:dyDescent="0.25">
      <c r="A475">
        <v>559987.1</v>
      </c>
      <c r="B475">
        <v>66819</v>
      </c>
      <c r="C475" t="s">
        <v>8</v>
      </c>
      <c r="D475" t="s">
        <v>15</v>
      </c>
      <c r="E475" s="3">
        <v>36975</v>
      </c>
      <c r="F475" t="s">
        <v>10</v>
      </c>
      <c r="G475" s="8" t="s">
        <v>18</v>
      </c>
      <c r="H475" s="5">
        <v>-70</v>
      </c>
      <c r="I475" s="7">
        <v>-6675</v>
      </c>
    </row>
    <row r="476" spans="1:9" outlineLevel="2" x14ac:dyDescent="0.25">
      <c r="A476">
        <v>559990.1</v>
      </c>
      <c r="B476">
        <v>66819</v>
      </c>
      <c r="C476" t="s">
        <v>0</v>
      </c>
      <c r="D476" t="s">
        <v>21</v>
      </c>
      <c r="E476" s="3">
        <v>36975</v>
      </c>
      <c r="F476" t="s">
        <v>5</v>
      </c>
      <c r="G476" s="8" t="s">
        <v>18</v>
      </c>
      <c r="H476" s="5">
        <v>-85</v>
      </c>
      <c r="I476" s="7">
        <v>-6075</v>
      </c>
    </row>
    <row r="477" spans="1:9" outlineLevel="2" x14ac:dyDescent="0.25">
      <c r="A477">
        <v>559997.1</v>
      </c>
      <c r="B477">
        <v>66819</v>
      </c>
      <c r="C477" t="s">
        <v>0</v>
      </c>
      <c r="D477" t="s">
        <v>9</v>
      </c>
      <c r="E477" s="3">
        <v>36975</v>
      </c>
      <c r="F477" t="s">
        <v>5</v>
      </c>
      <c r="G477" s="8" t="s">
        <v>18</v>
      </c>
      <c r="H477" s="5">
        <v>-30</v>
      </c>
      <c r="I477" s="7">
        <v>-3000</v>
      </c>
    </row>
    <row r="478" spans="1:9" outlineLevel="2" x14ac:dyDescent="0.25">
      <c r="A478">
        <v>560012.1</v>
      </c>
      <c r="B478">
        <v>66819</v>
      </c>
      <c r="C478" t="s">
        <v>0</v>
      </c>
      <c r="D478" t="s">
        <v>30</v>
      </c>
      <c r="E478" s="3">
        <v>36975</v>
      </c>
      <c r="F478" t="s">
        <v>29</v>
      </c>
      <c r="G478" s="8" t="s">
        <v>18</v>
      </c>
    </row>
    <row r="479" spans="1:9" outlineLevel="2" x14ac:dyDescent="0.25">
      <c r="A479">
        <v>560013.1</v>
      </c>
      <c r="B479">
        <v>66819</v>
      </c>
      <c r="C479" t="s">
        <v>0</v>
      </c>
      <c r="D479" t="s">
        <v>34</v>
      </c>
      <c r="E479" s="3">
        <v>36975</v>
      </c>
      <c r="F479" t="s">
        <v>5</v>
      </c>
      <c r="G479" s="8" t="s">
        <v>18</v>
      </c>
      <c r="H479" s="5">
        <v>-45</v>
      </c>
      <c r="I479" s="7">
        <v>-2700</v>
      </c>
    </row>
    <row r="480" spans="1:9" outlineLevel="2" x14ac:dyDescent="0.25">
      <c r="A480">
        <v>594273.1</v>
      </c>
      <c r="B480">
        <v>66819</v>
      </c>
      <c r="C480" t="s">
        <v>0</v>
      </c>
      <c r="D480" t="s">
        <v>11</v>
      </c>
      <c r="E480" s="3">
        <v>36975</v>
      </c>
      <c r="F480" t="s">
        <v>5</v>
      </c>
      <c r="G480" s="8" t="s">
        <v>18</v>
      </c>
      <c r="H480" s="5">
        <v>-30</v>
      </c>
      <c r="I480" s="7">
        <v>-1800</v>
      </c>
    </row>
    <row r="481" spans="1:9" outlineLevel="1" x14ac:dyDescent="0.25">
      <c r="G481" s="1" t="s">
        <v>61</v>
      </c>
      <c r="H481" s="5">
        <f>SUBTOTAL(9,H472:H480)</f>
        <v>-653</v>
      </c>
      <c r="I481" s="7">
        <f>SUBTOTAL(9,I472:I480)</f>
        <v>-43265</v>
      </c>
    </row>
    <row r="482" spans="1:9" outlineLevel="2" x14ac:dyDescent="0.25">
      <c r="A482">
        <v>560032.1</v>
      </c>
      <c r="B482">
        <v>66819</v>
      </c>
      <c r="C482" t="s">
        <v>0</v>
      </c>
      <c r="D482" t="s">
        <v>4</v>
      </c>
      <c r="E482" s="3">
        <v>36976</v>
      </c>
      <c r="F482" t="s">
        <v>5</v>
      </c>
      <c r="G482" s="8" t="s">
        <v>3</v>
      </c>
      <c r="H482" s="5">
        <v>460</v>
      </c>
      <c r="I482" s="7">
        <v>36620</v>
      </c>
    </row>
    <row r="483" spans="1:9" outlineLevel="2" x14ac:dyDescent="0.25">
      <c r="A483">
        <v>560905.1</v>
      </c>
      <c r="B483">
        <v>66819</v>
      </c>
      <c r="C483" t="s">
        <v>0</v>
      </c>
      <c r="D483" t="s">
        <v>1</v>
      </c>
      <c r="E483" s="3">
        <v>36976</v>
      </c>
      <c r="F483" t="s">
        <v>2</v>
      </c>
      <c r="G483" s="8" t="s">
        <v>3</v>
      </c>
      <c r="H483" s="5">
        <v>44</v>
      </c>
      <c r="I483" s="7">
        <v>6120.4002685546802</v>
      </c>
    </row>
    <row r="484" spans="1:9" outlineLevel="2" x14ac:dyDescent="0.25">
      <c r="A484">
        <v>561353.1</v>
      </c>
      <c r="B484">
        <v>66819</v>
      </c>
      <c r="C484" t="s">
        <v>0</v>
      </c>
      <c r="D484" t="s">
        <v>4</v>
      </c>
      <c r="E484" s="3">
        <v>36976</v>
      </c>
      <c r="F484" t="s">
        <v>5</v>
      </c>
      <c r="G484" s="8" t="s">
        <v>3</v>
      </c>
      <c r="H484" s="5">
        <v>85</v>
      </c>
      <c r="I484" s="7">
        <v>8500</v>
      </c>
    </row>
    <row r="485" spans="1:9" outlineLevel="1" x14ac:dyDescent="0.25">
      <c r="G485" s="1" t="s">
        <v>60</v>
      </c>
      <c r="H485" s="5">
        <f>SUBTOTAL(9,H482:H484)</f>
        <v>589</v>
      </c>
      <c r="I485" s="7">
        <f>SUBTOTAL(9,I482:I484)</f>
        <v>51240.40026855468</v>
      </c>
    </row>
    <row r="486" spans="1:9" outlineLevel="2" x14ac:dyDescent="0.25">
      <c r="A486">
        <v>560034.1</v>
      </c>
      <c r="B486">
        <v>66819</v>
      </c>
      <c r="C486" t="s">
        <v>0</v>
      </c>
      <c r="D486" t="s">
        <v>47</v>
      </c>
      <c r="E486" s="3">
        <v>36976</v>
      </c>
      <c r="F486" t="s">
        <v>5</v>
      </c>
      <c r="G486" s="8" t="s">
        <v>18</v>
      </c>
      <c r="H486" s="5">
        <v>-50</v>
      </c>
      <c r="I486" s="7">
        <v>-500</v>
      </c>
    </row>
    <row r="487" spans="1:9" outlineLevel="2" x14ac:dyDescent="0.25">
      <c r="A487">
        <v>560035.1</v>
      </c>
      <c r="B487">
        <v>66819</v>
      </c>
      <c r="C487" t="s">
        <v>0</v>
      </c>
      <c r="D487" t="s">
        <v>34</v>
      </c>
      <c r="E487" s="3">
        <v>36976</v>
      </c>
      <c r="F487" t="s">
        <v>5</v>
      </c>
      <c r="G487" s="8" t="s">
        <v>18</v>
      </c>
      <c r="H487" s="5">
        <v>-20</v>
      </c>
      <c r="I487" s="7">
        <v>-1000</v>
      </c>
    </row>
    <row r="488" spans="1:9" outlineLevel="2" x14ac:dyDescent="0.25">
      <c r="A488">
        <v>560037.1</v>
      </c>
      <c r="B488">
        <v>66819</v>
      </c>
      <c r="C488" t="s">
        <v>0</v>
      </c>
      <c r="D488" t="s">
        <v>34</v>
      </c>
      <c r="E488" s="3">
        <v>36976</v>
      </c>
      <c r="F488" t="s">
        <v>28</v>
      </c>
      <c r="G488" s="8" t="s">
        <v>18</v>
      </c>
      <c r="H488" s="5">
        <v>-4</v>
      </c>
      <c r="I488" s="7">
        <v>-240</v>
      </c>
    </row>
    <row r="489" spans="1:9" outlineLevel="2" x14ac:dyDescent="0.25">
      <c r="A489">
        <v>560039.1</v>
      </c>
      <c r="B489">
        <v>66819</v>
      </c>
      <c r="C489" t="s">
        <v>0</v>
      </c>
      <c r="D489" t="s">
        <v>21</v>
      </c>
      <c r="E489" s="3">
        <v>36976</v>
      </c>
      <c r="F489" t="s">
        <v>7</v>
      </c>
      <c r="G489" s="8" t="s">
        <v>18</v>
      </c>
      <c r="H489" s="5">
        <v>-100</v>
      </c>
      <c r="I489" s="7">
        <v>-7800</v>
      </c>
    </row>
    <row r="490" spans="1:9" outlineLevel="2" x14ac:dyDescent="0.25">
      <c r="A490">
        <v>560110.1</v>
      </c>
      <c r="B490">
        <v>66819</v>
      </c>
      <c r="C490" t="s">
        <v>0</v>
      </c>
      <c r="D490" t="s">
        <v>21</v>
      </c>
      <c r="E490" s="3">
        <v>36976</v>
      </c>
      <c r="F490" t="s">
        <v>5</v>
      </c>
      <c r="G490" s="8" t="s">
        <v>18</v>
      </c>
      <c r="H490" s="5">
        <v>-30</v>
      </c>
      <c r="I490" s="7">
        <v>-2250</v>
      </c>
    </row>
    <row r="491" spans="1:9" outlineLevel="2" x14ac:dyDescent="0.25">
      <c r="A491">
        <v>560140.1</v>
      </c>
      <c r="B491">
        <v>66819</v>
      </c>
      <c r="C491" t="s">
        <v>0</v>
      </c>
      <c r="D491" t="s">
        <v>9</v>
      </c>
      <c r="E491" s="3">
        <v>36976</v>
      </c>
      <c r="F491" t="s">
        <v>5</v>
      </c>
      <c r="G491" s="8" t="s">
        <v>18</v>
      </c>
      <c r="H491" s="5">
        <v>-220</v>
      </c>
      <c r="I491" s="7">
        <v>-20150</v>
      </c>
    </row>
    <row r="492" spans="1:9" outlineLevel="2" x14ac:dyDescent="0.25">
      <c r="A492">
        <v>561354.1</v>
      </c>
      <c r="B492">
        <v>66819</v>
      </c>
      <c r="C492" t="s">
        <v>8</v>
      </c>
      <c r="D492" t="s">
        <v>15</v>
      </c>
      <c r="E492" s="3">
        <v>36976</v>
      </c>
      <c r="F492" t="s">
        <v>10</v>
      </c>
      <c r="G492" s="8" t="s">
        <v>18</v>
      </c>
      <c r="H492" s="5">
        <v>-85</v>
      </c>
      <c r="I492" s="7">
        <v>-10625</v>
      </c>
    </row>
    <row r="493" spans="1:9" outlineLevel="2" x14ac:dyDescent="0.25">
      <c r="A493">
        <v>561355.1</v>
      </c>
      <c r="B493">
        <v>66819</v>
      </c>
      <c r="C493" t="s">
        <v>8</v>
      </c>
      <c r="D493" t="s">
        <v>20</v>
      </c>
      <c r="E493" s="3">
        <v>36976</v>
      </c>
      <c r="F493" t="s">
        <v>10</v>
      </c>
      <c r="G493" s="8" t="s">
        <v>18</v>
      </c>
      <c r="H493" s="5">
        <v>-80</v>
      </c>
      <c r="I493" s="7">
        <v>-9500</v>
      </c>
    </row>
    <row r="494" spans="1:9" outlineLevel="1" x14ac:dyDescent="0.25">
      <c r="G494" s="1" t="s">
        <v>61</v>
      </c>
      <c r="H494" s="5">
        <f>SUBTOTAL(9,H486:H493)</f>
        <v>-589</v>
      </c>
      <c r="I494" s="7">
        <f>SUBTOTAL(9,I486:I493)</f>
        <v>-52065</v>
      </c>
    </row>
    <row r="495" spans="1:9" outlineLevel="2" x14ac:dyDescent="0.25">
      <c r="A495">
        <v>561398.1</v>
      </c>
      <c r="B495">
        <v>66819</v>
      </c>
      <c r="C495" t="s">
        <v>0</v>
      </c>
      <c r="D495" t="s">
        <v>4</v>
      </c>
      <c r="E495" s="3">
        <v>36977</v>
      </c>
      <c r="F495" t="s">
        <v>5</v>
      </c>
      <c r="G495" s="8" t="s">
        <v>3</v>
      </c>
      <c r="H495" s="5">
        <v>375</v>
      </c>
      <c r="I495" s="7">
        <v>42200</v>
      </c>
    </row>
    <row r="496" spans="1:9" outlineLevel="2" x14ac:dyDescent="0.25">
      <c r="A496">
        <v>561769.1</v>
      </c>
      <c r="B496">
        <v>66819</v>
      </c>
      <c r="C496" t="s">
        <v>0</v>
      </c>
      <c r="D496" t="s">
        <v>4</v>
      </c>
      <c r="E496" s="3">
        <v>36977</v>
      </c>
      <c r="F496" t="s">
        <v>5</v>
      </c>
      <c r="G496" s="8" t="s">
        <v>3</v>
      </c>
      <c r="H496" s="5">
        <v>440</v>
      </c>
      <c r="I496" s="7">
        <v>54950</v>
      </c>
    </row>
    <row r="497" spans="1:9" outlineLevel="2" x14ac:dyDescent="0.25">
      <c r="A497">
        <v>562618.1</v>
      </c>
      <c r="B497">
        <v>66819</v>
      </c>
      <c r="C497" t="s">
        <v>8</v>
      </c>
      <c r="D497" t="s">
        <v>9</v>
      </c>
      <c r="E497" s="3">
        <v>36977</v>
      </c>
      <c r="F497" t="s">
        <v>10</v>
      </c>
      <c r="G497" s="8" t="s">
        <v>3</v>
      </c>
      <c r="H497" s="5">
        <v>25</v>
      </c>
      <c r="I497" s="7">
        <v>4000</v>
      </c>
    </row>
    <row r="498" spans="1:9" outlineLevel="1" x14ac:dyDescent="0.25">
      <c r="G498" s="1" t="s">
        <v>60</v>
      </c>
      <c r="H498" s="5">
        <f>SUBTOTAL(9,H495:H497)</f>
        <v>840</v>
      </c>
      <c r="I498" s="7">
        <f>SUBTOTAL(9,I495:I497)</f>
        <v>101150</v>
      </c>
    </row>
    <row r="499" spans="1:9" outlineLevel="2" x14ac:dyDescent="0.25">
      <c r="A499">
        <v>561399.1</v>
      </c>
      <c r="B499">
        <v>66819</v>
      </c>
      <c r="C499" t="s">
        <v>0</v>
      </c>
      <c r="D499" t="s">
        <v>21</v>
      </c>
      <c r="E499" s="3">
        <v>36977</v>
      </c>
      <c r="F499" t="s">
        <v>5</v>
      </c>
      <c r="G499" s="8" t="s">
        <v>18</v>
      </c>
      <c r="H499" s="5">
        <v>-115</v>
      </c>
      <c r="I499" s="7">
        <v>-9275</v>
      </c>
    </row>
    <row r="500" spans="1:9" outlineLevel="2" x14ac:dyDescent="0.25">
      <c r="A500">
        <v>561431.1</v>
      </c>
      <c r="B500">
        <v>66819</v>
      </c>
      <c r="C500" t="s">
        <v>0</v>
      </c>
      <c r="D500" t="s">
        <v>34</v>
      </c>
      <c r="E500" s="3">
        <v>36977</v>
      </c>
      <c r="F500" t="s">
        <v>5</v>
      </c>
      <c r="G500" s="8" t="s">
        <v>18</v>
      </c>
      <c r="H500" s="5">
        <v>-120</v>
      </c>
      <c r="I500" s="7">
        <v>-9600</v>
      </c>
    </row>
    <row r="501" spans="1:9" outlineLevel="2" x14ac:dyDescent="0.25">
      <c r="A501">
        <v>561594.1</v>
      </c>
      <c r="B501">
        <v>66819</v>
      </c>
      <c r="C501" t="s">
        <v>0</v>
      </c>
      <c r="D501" t="s">
        <v>14</v>
      </c>
      <c r="E501" s="3">
        <v>36977</v>
      </c>
      <c r="F501" t="s">
        <v>5</v>
      </c>
      <c r="G501" s="8" t="s">
        <v>18</v>
      </c>
      <c r="H501" s="5">
        <v>-30</v>
      </c>
      <c r="I501" s="7">
        <v>-2700</v>
      </c>
    </row>
    <row r="502" spans="1:9" outlineLevel="2" x14ac:dyDescent="0.25">
      <c r="A502">
        <v>561782.1</v>
      </c>
      <c r="B502">
        <v>66819</v>
      </c>
      <c r="C502" t="s">
        <v>8</v>
      </c>
      <c r="D502" t="s">
        <v>15</v>
      </c>
      <c r="E502" s="3">
        <v>36977</v>
      </c>
      <c r="F502" t="s">
        <v>10</v>
      </c>
      <c r="G502" s="8" t="s">
        <v>18</v>
      </c>
      <c r="H502" s="5">
        <v>-330</v>
      </c>
      <c r="I502" s="7">
        <v>-60400</v>
      </c>
    </row>
    <row r="503" spans="1:9" outlineLevel="2" x14ac:dyDescent="0.25">
      <c r="A503">
        <v>561927.1</v>
      </c>
      <c r="B503">
        <v>66819</v>
      </c>
      <c r="C503" t="s">
        <v>8</v>
      </c>
      <c r="D503" t="s">
        <v>20</v>
      </c>
      <c r="E503" s="3">
        <v>36977</v>
      </c>
      <c r="F503" t="s">
        <v>10</v>
      </c>
      <c r="G503" s="8" t="s">
        <v>18</v>
      </c>
      <c r="H503" s="5">
        <v>-110</v>
      </c>
      <c r="I503" s="7">
        <v>-13850</v>
      </c>
    </row>
    <row r="504" spans="1:9" outlineLevel="2" x14ac:dyDescent="0.25">
      <c r="A504">
        <v>562619.1</v>
      </c>
      <c r="B504">
        <v>66819</v>
      </c>
      <c r="C504" t="s">
        <v>8</v>
      </c>
      <c r="D504" t="s">
        <v>15</v>
      </c>
      <c r="E504" s="3">
        <v>36977</v>
      </c>
      <c r="F504" t="s">
        <v>10</v>
      </c>
      <c r="G504" s="8" t="s">
        <v>18</v>
      </c>
      <c r="H504" s="5">
        <v>-25</v>
      </c>
      <c r="I504" s="7">
        <v>-5875</v>
      </c>
    </row>
    <row r="505" spans="1:9" outlineLevel="2" x14ac:dyDescent="0.25">
      <c r="A505">
        <v>562669.1</v>
      </c>
      <c r="B505">
        <v>66819</v>
      </c>
      <c r="C505" t="s">
        <v>8</v>
      </c>
      <c r="D505" t="s">
        <v>15</v>
      </c>
      <c r="E505" s="3">
        <v>36977</v>
      </c>
      <c r="F505" t="s">
        <v>10</v>
      </c>
      <c r="G505" s="8" t="s">
        <v>18</v>
      </c>
      <c r="H505" s="5">
        <v>-57</v>
      </c>
      <c r="I505" s="7">
        <v>-13395</v>
      </c>
    </row>
    <row r="506" spans="1:9" outlineLevel="2" x14ac:dyDescent="0.25">
      <c r="A506">
        <v>562733.1</v>
      </c>
      <c r="B506">
        <v>66819</v>
      </c>
      <c r="C506" t="s">
        <v>8</v>
      </c>
      <c r="D506" t="s">
        <v>11</v>
      </c>
      <c r="E506" s="3">
        <v>36977</v>
      </c>
      <c r="F506" t="s">
        <v>10</v>
      </c>
      <c r="G506" s="8" t="s">
        <v>18</v>
      </c>
      <c r="H506" s="5">
        <v>-50</v>
      </c>
      <c r="I506" s="7">
        <v>-10000</v>
      </c>
    </row>
    <row r="507" spans="1:9" outlineLevel="2" x14ac:dyDescent="0.25">
      <c r="A507">
        <v>562735.1</v>
      </c>
      <c r="B507">
        <v>66819</v>
      </c>
      <c r="C507" t="s">
        <v>8</v>
      </c>
      <c r="D507" t="s">
        <v>11</v>
      </c>
      <c r="E507" s="3">
        <v>36977</v>
      </c>
      <c r="F507" t="s">
        <v>23</v>
      </c>
      <c r="G507" s="8" t="s">
        <v>18</v>
      </c>
      <c r="H507" s="5">
        <v>-39</v>
      </c>
      <c r="I507" s="7">
        <v>-7410</v>
      </c>
    </row>
    <row r="508" spans="1:9" outlineLevel="2" x14ac:dyDescent="0.25">
      <c r="A508">
        <v>562743.1</v>
      </c>
      <c r="B508">
        <v>66819</v>
      </c>
      <c r="C508" t="s">
        <v>0</v>
      </c>
      <c r="D508" t="s">
        <v>11</v>
      </c>
      <c r="E508" s="3">
        <v>36977</v>
      </c>
      <c r="F508" t="s">
        <v>17</v>
      </c>
      <c r="G508" s="8" t="s">
        <v>18</v>
      </c>
      <c r="H508" s="5">
        <v>-12</v>
      </c>
      <c r="I508" s="7">
        <v>-2400</v>
      </c>
    </row>
    <row r="509" spans="1:9" outlineLevel="2" x14ac:dyDescent="0.25">
      <c r="A509">
        <v>562749.1</v>
      </c>
      <c r="B509">
        <v>66819</v>
      </c>
      <c r="C509" t="s">
        <v>0</v>
      </c>
      <c r="D509" t="s">
        <v>12</v>
      </c>
      <c r="E509" s="3">
        <v>36977</v>
      </c>
      <c r="F509" t="s">
        <v>13</v>
      </c>
      <c r="G509" s="8" t="s">
        <v>18</v>
      </c>
      <c r="H509" s="5">
        <v>-44</v>
      </c>
      <c r="I509" s="7">
        <v>-7600</v>
      </c>
    </row>
    <row r="510" spans="1:9" outlineLevel="2" x14ac:dyDescent="0.25">
      <c r="A510">
        <v>562750.1</v>
      </c>
      <c r="B510">
        <v>66819</v>
      </c>
      <c r="C510" t="s">
        <v>0</v>
      </c>
      <c r="D510" t="s">
        <v>11</v>
      </c>
      <c r="E510" s="3">
        <v>36977</v>
      </c>
      <c r="F510" t="s">
        <v>28</v>
      </c>
      <c r="G510" s="8" t="s">
        <v>18</v>
      </c>
      <c r="H510" s="5">
        <v>-74</v>
      </c>
      <c r="I510" s="7">
        <v>-14720</v>
      </c>
    </row>
    <row r="511" spans="1:9" outlineLevel="1" x14ac:dyDescent="0.25">
      <c r="G511" s="1" t="s">
        <v>61</v>
      </c>
      <c r="H511" s="5">
        <f>SUBTOTAL(9,H499:H510)</f>
        <v>-1006</v>
      </c>
      <c r="I511" s="7">
        <f>SUBTOTAL(9,I499:I510)</f>
        <v>-157225</v>
      </c>
    </row>
    <row r="512" spans="1:9" outlineLevel="2" x14ac:dyDescent="0.25">
      <c r="A512">
        <v>562759.1</v>
      </c>
      <c r="B512">
        <v>66819</v>
      </c>
      <c r="C512" t="s">
        <v>0</v>
      </c>
      <c r="D512" t="s">
        <v>4</v>
      </c>
      <c r="E512" s="3">
        <v>36978</v>
      </c>
      <c r="F512" t="s">
        <v>5</v>
      </c>
      <c r="G512" s="8" t="s">
        <v>3</v>
      </c>
      <c r="H512" s="5">
        <v>335</v>
      </c>
      <c r="I512" s="7">
        <v>45540</v>
      </c>
    </row>
    <row r="513" spans="1:9" outlineLevel="2" x14ac:dyDescent="0.25">
      <c r="A513">
        <v>562895.1</v>
      </c>
      <c r="B513">
        <v>66819</v>
      </c>
      <c r="C513" t="s">
        <v>0</v>
      </c>
      <c r="D513" t="s">
        <v>4</v>
      </c>
      <c r="E513" s="3">
        <v>36978</v>
      </c>
      <c r="F513" t="s">
        <v>5</v>
      </c>
      <c r="G513" s="8" t="s">
        <v>3</v>
      </c>
      <c r="H513" s="5">
        <v>370</v>
      </c>
      <c r="I513" s="7">
        <v>58150</v>
      </c>
    </row>
    <row r="514" spans="1:9" outlineLevel="1" x14ac:dyDescent="0.25">
      <c r="G514" s="1" t="s">
        <v>60</v>
      </c>
      <c r="H514" s="5">
        <f>SUBTOTAL(9,H512:H513)</f>
        <v>705</v>
      </c>
      <c r="I514" s="7">
        <f>SUBTOTAL(9,I512:I513)</f>
        <v>103690</v>
      </c>
    </row>
    <row r="515" spans="1:9" outlineLevel="2" x14ac:dyDescent="0.25">
      <c r="A515">
        <v>562758.1</v>
      </c>
      <c r="B515">
        <v>66819</v>
      </c>
      <c r="C515" t="s">
        <v>0</v>
      </c>
      <c r="D515" t="s">
        <v>21</v>
      </c>
      <c r="E515" s="3">
        <v>36978</v>
      </c>
      <c r="F515" t="s">
        <v>42</v>
      </c>
      <c r="G515" s="8" t="s">
        <v>18</v>
      </c>
      <c r="H515" s="5">
        <v>-24</v>
      </c>
      <c r="I515" s="7">
        <v>-2760</v>
      </c>
    </row>
    <row r="516" spans="1:9" outlineLevel="2" x14ac:dyDescent="0.25">
      <c r="A516">
        <v>562760.1</v>
      </c>
      <c r="B516">
        <v>66819</v>
      </c>
      <c r="C516" t="s">
        <v>0</v>
      </c>
      <c r="D516" t="s">
        <v>11</v>
      </c>
      <c r="E516" s="3">
        <v>36978</v>
      </c>
      <c r="F516" t="s">
        <v>5</v>
      </c>
      <c r="G516" s="8" t="s">
        <v>18</v>
      </c>
      <c r="H516" s="5">
        <v>-160</v>
      </c>
      <c r="I516" s="7">
        <v>-18825</v>
      </c>
    </row>
    <row r="517" spans="1:9" outlineLevel="2" x14ac:dyDescent="0.25">
      <c r="A517">
        <v>562773.1</v>
      </c>
      <c r="B517">
        <v>66819</v>
      </c>
      <c r="C517" t="s">
        <v>0</v>
      </c>
      <c r="D517" t="s">
        <v>21</v>
      </c>
      <c r="E517" s="3">
        <v>36978</v>
      </c>
      <c r="F517" t="s">
        <v>5</v>
      </c>
      <c r="G517" s="8" t="s">
        <v>18</v>
      </c>
      <c r="H517" s="5">
        <v>-115</v>
      </c>
      <c r="I517" s="7">
        <v>-16850</v>
      </c>
    </row>
    <row r="518" spans="1:9" outlineLevel="2" x14ac:dyDescent="0.25">
      <c r="A518">
        <v>562898.1</v>
      </c>
      <c r="B518">
        <v>66819</v>
      </c>
      <c r="C518" t="s">
        <v>8</v>
      </c>
      <c r="D518" t="s">
        <v>15</v>
      </c>
      <c r="E518" s="3">
        <v>36978</v>
      </c>
      <c r="F518" t="s">
        <v>10</v>
      </c>
      <c r="G518" s="8" t="s">
        <v>18</v>
      </c>
      <c r="H518" s="5">
        <v>-520</v>
      </c>
      <c r="I518" s="7">
        <v>-103500</v>
      </c>
    </row>
    <row r="519" spans="1:9" outlineLevel="2" x14ac:dyDescent="0.25">
      <c r="A519">
        <v>564043.1</v>
      </c>
      <c r="B519">
        <v>66819</v>
      </c>
      <c r="C519" t="s">
        <v>8</v>
      </c>
      <c r="D519" t="s">
        <v>21</v>
      </c>
      <c r="E519" s="3">
        <v>36978</v>
      </c>
      <c r="F519" t="s">
        <v>23</v>
      </c>
      <c r="G519" s="8" t="s">
        <v>18</v>
      </c>
      <c r="H519" s="5">
        <v>-16</v>
      </c>
      <c r="I519" s="7">
        <v>-2195</v>
      </c>
    </row>
    <row r="520" spans="1:9" outlineLevel="2" x14ac:dyDescent="0.25">
      <c r="A520">
        <v>564058.1</v>
      </c>
      <c r="B520">
        <v>66819</v>
      </c>
      <c r="C520" t="s">
        <v>0</v>
      </c>
      <c r="D520" t="s">
        <v>12</v>
      </c>
      <c r="E520" s="3">
        <v>36978</v>
      </c>
      <c r="F520" t="s">
        <v>35</v>
      </c>
      <c r="G520" s="8" t="s">
        <v>18</v>
      </c>
      <c r="H520" s="5">
        <v>-35</v>
      </c>
      <c r="I520" s="7">
        <v>-6650</v>
      </c>
    </row>
    <row r="521" spans="1:9" outlineLevel="2" x14ac:dyDescent="0.25">
      <c r="A521">
        <v>564059.1</v>
      </c>
      <c r="B521">
        <v>66819</v>
      </c>
      <c r="C521" t="s">
        <v>0</v>
      </c>
      <c r="D521" t="s">
        <v>12</v>
      </c>
      <c r="E521" s="3">
        <v>36978</v>
      </c>
      <c r="F521" t="s">
        <v>5</v>
      </c>
      <c r="G521" s="8" t="s">
        <v>18</v>
      </c>
      <c r="H521" s="5">
        <v>-60</v>
      </c>
      <c r="I521" s="7">
        <v>-10200</v>
      </c>
    </row>
    <row r="522" spans="1:9" outlineLevel="2" x14ac:dyDescent="0.25">
      <c r="A522">
        <v>564075.1</v>
      </c>
      <c r="B522">
        <v>66819</v>
      </c>
      <c r="C522" t="s">
        <v>0</v>
      </c>
      <c r="D522" t="s">
        <v>9</v>
      </c>
      <c r="E522" s="3">
        <v>36978</v>
      </c>
      <c r="F522" t="s">
        <v>28</v>
      </c>
      <c r="G522" s="8" t="s">
        <v>18</v>
      </c>
      <c r="H522" s="5">
        <v>-8</v>
      </c>
      <c r="I522" s="7">
        <v>-1000</v>
      </c>
    </row>
    <row r="523" spans="1:9" outlineLevel="1" x14ac:dyDescent="0.25">
      <c r="G523" s="1" t="s">
        <v>61</v>
      </c>
      <c r="H523" s="5">
        <f>SUBTOTAL(9,H515:H522)</f>
        <v>-938</v>
      </c>
      <c r="I523" s="7">
        <f>SUBTOTAL(9,I515:I522)</f>
        <v>-161980</v>
      </c>
    </row>
    <row r="524" spans="1:9" outlineLevel="2" x14ac:dyDescent="0.25">
      <c r="A524">
        <v>564086.1</v>
      </c>
      <c r="B524">
        <v>66819</v>
      </c>
      <c r="C524" t="s">
        <v>0</v>
      </c>
      <c r="D524" t="s">
        <v>4</v>
      </c>
      <c r="E524" s="3">
        <v>36979</v>
      </c>
      <c r="F524" t="s">
        <v>5</v>
      </c>
      <c r="G524" s="8" t="s">
        <v>3</v>
      </c>
      <c r="H524" s="5">
        <v>95</v>
      </c>
      <c r="I524" s="7">
        <v>11905</v>
      </c>
    </row>
    <row r="525" spans="1:9" outlineLevel="2" x14ac:dyDescent="0.25">
      <c r="A525">
        <v>564098.1</v>
      </c>
      <c r="B525">
        <v>66819</v>
      </c>
      <c r="C525" t="s">
        <v>0</v>
      </c>
      <c r="D525" t="s">
        <v>4</v>
      </c>
      <c r="E525" s="3">
        <v>36979</v>
      </c>
      <c r="F525" t="s">
        <v>5</v>
      </c>
      <c r="G525" s="8" t="s">
        <v>3</v>
      </c>
      <c r="H525" s="5">
        <v>455</v>
      </c>
      <c r="I525" s="7">
        <v>66300</v>
      </c>
    </row>
    <row r="526" spans="1:9" outlineLevel="2" x14ac:dyDescent="0.25">
      <c r="A526">
        <v>564102.1</v>
      </c>
      <c r="B526">
        <v>66819</v>
      </c>
      <c r="C526" t="s">
        <v>0</v>
      </c>
      <c r="D526" t="s">
        <v>48</v>
      </c>
      <c r="E526" s="3">
        <v>36979</v>
      </c>
      <c r="F526" t="s">
        <v>49</v>
      </c>
      <c r="G526" s="8" t="s">
        <v>3</v>
      </c>
      <c r="H526" s="5">
        <v>120</v>
      </c>
      <c r="I526" s="7">
        <v>14400</v>
      </c>
    </row>
    <row r="527" spans="1:9" outlineLevel="2" x14ac:dyDescent="0.25">
      <c r="A527">
        <v>564786.1</v>
      </c>
      <c r="B527">
        <v>66819</v>
      </c>
      <c r="C527" t="s">
        <v>0</v>
      </c>
      <c r="D527" t="s">
        <v>4</v>
      </c>
      <c r="E527" s="3">
        <v>36979</v>
      </c>
      <c r="F527" t="s">
        <v>5</v>
      </c>
      <c r="G527" s="8" t="s">
        <v>3</v>
      </c>
      <c r="H527" s="5">
        <v>315</v>
      </c>
      <c r="I527" s="7">
        <v>53875</v>
      </c>
    </row>
    <row r="528" spans="1:9" outlineLevel="2" x14ac:dyDescent="0.25">
      <c r="A528">
        <v>565032.1</v>
      </c>
      <c r="B528">
        <v>66819</v>
      </c>
      <c r="C528" t="s">
        <v>8</v>
      </c>
      <c r="D528" t="s">
        <v>11</v>
      </c>
      <c r="E528" s="3">
        <v>36979</v>
      </c>
      <c r="F528" t="s">
        <v>10</v>
      </c>
      <c r="G528" s="8" t="s">
        <v>3</v>
      </c>
      <c r="H528" s="5">
        <v>50</v>
      </c>
      <c r="I528" s="7">
        <v>9500</v>
      </c>
    </row>
    <row r="529" spans="1:9" outlineLevel="2" x14ac:dyDescent="0.25">
      <c r="A529">
        <v>565247.1</v>
      </c>
      <c r="B529">
        <v>66819</v>
      </c>
      <c r="C529" t="s">
        <v>8</v>
      </c>
      <c r="D529" t="s">
        <v>22</v>
      </c>
      <c r="E529" s="3">
        <v>36979</v>
      </c>
      <c r="F529" t="s">
        <v>50</v>
      </c>
      <c r="G529" s="8" t="s">
        <v>3</v>
      </c>
      <c r="H529" s="5">
        <v>0</v>
      </c>
      <c r="I529" s="7">
        <v>0</v>
      </c>
    </row>
    <row r="530" spans="1:9" outlineLevel="1" x14ac:dyDescent="0.25">
      <c r="G530" s="1" t="s">
        <v>60</v>
      </c>
      <c r="H530" s="5">
        <f>SUBTOTAL(9,H524:H529)</f>
        <v>1035</v>
      </c>
      <c r="I530" s="7">
        <f>SUBTOTAL(9,I524:I529)</f>
        <v>155980</v>
      </c>
    </row>
    <row r="531" spans="1:9" outlineLevel="2" x14ac:dyDescent="0.25">
      <c r="A531">
        <v>564085.1</v>
      </c>
      <c r="B531">
        <v>66819</v>
      </c>
      <c r="C531" t="s">
        <v>0</v>
      </c>
      <c r="D531" t="s">
        <v>12</v>
      </c>
      <c r="E531" s="3">
        <v>36979</v>
      </c>
      <c r="F531" t="s">
        <v>13</v>
      </c>
      <c r="G531" s="8" t="s">
        <v>18</v>
      </c>
      <c r="H531" s="5">
        <v>-32</v>
      </c>
      <c r="I531" s="7">
        <v>-4640</v>
      </c>
    </row>
    <row r="532" spans="1:9" outlineLevel="2" x14ac:dyDescent="0.25">
      <c r="A532">
        <v>564087.1</v>
      </c>
      <c r="B532">
        <v>66819</v>
      </c>
      <c r="C532" t="s">
        <v>0</v>
      </c>
      <c r="D532" t="s">
        <v>21</v>
      </c>
      <c r="E532" s="3">
        <v>36979</v>
      </c>
      <c r="F532" t="s">
        <v>5</v>
      </c>
      <c r="G532" s="8" t="s">
        <v>18</v>
      </c>
      <c r="H532" s="5">
        <v>-55</v>
      </c>
      <c r="I532" s="7">
        <v>-6600</v>
      </c>
    </row>
    <row r="533" spans="1:9" outlineLevel="2" x14ac:dyDescent="0.25">
      <c r="A533">
        <v>564101.1</v>
      </c>
      <c r="B533">
        <v>66819</v>
      </c>
      <c r="C533" t="s">
        <v>8</v>
      </c>
      <c r="D533" t="s">
        <v>15</v>
      </c>
      <c r="E533" s="3">
        <v>36979</v>
      </c>
      <c r="F533" t="s">
        <v>10</v>
      </c>
      <c r="G533" s="8" t="s">
        <v>18</v>
      </c>
      <c r="H533" s="5">
        <v>-590</v>
      </c>
      <c r="I533" s="7">
        <v>-106875</v>
      </c>
    </row>
    <row r="534" spans="1:9" outlineLevel="2" x14ac:dyDescent="0.25">
      <c r="A534">
        <v>564104.1</v>
      </c>
      <c r="B534">
        <v>66819</v>
      </c>
      <c r="C534" t="s">
        <v>8</v>
      </c>
      <c r="D534" t="s">
        <v>20</v>
      </c>
      <c r="E534" s="3">
        <v>36979</v>
      </c>
      <c r="F534" t="s">
        <v>10</v>
      </c>
      <c r="G534" s="8" t="s">
        <v>18</v>
      </c>
      <c r="H534" s="5">
        <v>-60</v>
      </c>
      <c r="I534" s="7">
        <v>-9500</v>
      </c>
    </row>
    <row r="535" spans="1:9" outlineLevel="2" x14ac:dyDescent="0.25">
      <c r="A535">
        <v>564268.1</v>
      </c>
      <c r="B535">
        <v>66819</v>
      </c>
      <c r="C535" t="s">
        <v>0</v>
      </c>
      <c r="D535" t="s">
        <v>9</v>
      </c>
      <c r="E535" s="3">
        <v>36979</v>
      </c>
      <c r="F535" t="s">
        <v>5</v>
      </c>
      <c r="G535" s="8" t="s">
        <v>18</v>
      </c>
      <c r="H535" s="5">
        <v>-40</v>
      </c>
      <c r="I535" s="7">
        <v>-5400</v>
      </c>
    </row>
    <row r="536" spans="1:9" outlineLevel="2" x14ac:dyDescent="0.25">
      <c r="A536">
        <v>564793.1</v>
      </c>
      <c r="B536">
        <v>66819</v>
      </c>
      <c r="C536" t="s">
        <v>8</v>
      </c>
      <c r="D536" t="s">
        <v>20</v>
      </c>
      <c r="E536" s="3">
        <v>36979</v>
      </c>
      <c r="F536" t="s">
        <v>10</v>
      </c>
      <c r="G536" s="8" t="s">
        <v>18</v>
      </c>
      <c r="H536" s="5">
        <v>-290</v>
      </c>
      <c r="I536" s="7">
        <v>-58500</v>
      </c>
    </row>
    <row r="537" spans="1:9" outlineLevel="2" x14ac:dyDescent="0.25">
      <c r="A537">
        <v>565037.1</v>
      </c>
      <c r="B537">
        <v>66819</v>
      </c>
      <c r="C537" t="s">
        <v>8</v>
      </c>
      <c r="D537" t="s">
        <v>15</v>
      </c>
      <c r="E537" s="3">
        <v>36979</v>
      </c>
      <c r="F537" t="s">
        <v>10</v>
      </c>
      <c r="G537" s="8" t="s">
        <v>18</v>
      </c>
      <c r="H537" s="5">
        <v>-50</v>
      </c>
      <c r="I537" s="7">
        <v>-10250</v>
      </c>
    </row>
    <row r="538" spans="1:9" outlineLevel="2" x14ac:dyDescent="0.25">
      <c r="A538">
        <v>565253.1</v>
      </c>
      <c r="B538">
        <v>66819</v>
      </c>
      <c r="C538" t="s">
        <v>8</v>
      </c>
      <c r="D538" t="s">
        <v>20</v>
      </c>
      <c r="E538" s="3">
        <v>36979</v>
      </c>
      <c r="F538" t="s">
        <v>10</v>
      </c>
      <c r="G538" s="8" t="s">
        <v>18</v>
      </c>
      <c r="H538" s="5">
        <v>-75</v>
      </c>
      <c r="I538" s="7">
        <v>-16500</v>
      </c>
    </row>
    <row r="539" spans="1:9" outlineLevel="1" x14ac:dyDescent="0.25">
      <c r="G539" s="1" t="s">
        <v>61</v>
      </c>
      <c r="H539" s="5">
        <f>SUBTOTAL(9,H531:H538)</f>
        <v>-1192</v>
      </c>
      <c r="I539" s="7">
        <f>SUBTOTAL(9,I531:I538)</f>
        <v>-218265</v>
      </c>
    </row>
    <row r="540" spans="1:9" outlineLevel="2" x14ac:dyDescent="0.25">
      <c r="A540">
        <v>565288.1</v>
      </c>
      <c r="B540">
        <v>66819</v>
      </c>
      <c r="C540" t="s">
        <v>0</v>
      </c>
      <c r="D540" t="s">
        <v>4</v>
      </c>
      <c r="E540" s="3">
        <v>36980</v>
      </c>
      <c r="F540" t="s">
        <v>5</v>
      </c>
      <c r="G540" s="8" t="s">
        <v>3</v>
      </c>
      <c r="H540" s="5">
        <v>565</v>
      </c>
      <c r="I540" s="7">
        <v>93500</v>
      </c>
    </row>
    <row r="541" spans="1:9" outlineLevel="1" x14ac:dyDescent="0.25">
      <c r="G541" s="1" t="s">
        <v>60</v>
      </c>
      <c r="H541" s="5">
        <f>SUBTOTAL(9,H540:H540)</f>
        <v>565</v>
      </c>
      <c r="I541" s="7">
        <f>SUBTOTAL(9,I540:I540)</f>
        <v>93500</v>
      </c>
    </row>
    <row r="542" spans="1:9" outlineLevel="2" x14ac:dyDescent="0.25">
      <c r="A542">
        <v>565282.1</v>
      </c>
      <c r="B542">
        <v>66819</v>
      </c>
      <c r="C542" t="s">
        <v>0</v>
      </c>
      <c r="D542" t="s">
        <v>12</v>
      </c>
      <c r="E542" s="3">
        <v>36980</v>
      </c>
      <c r="F542" t="s">
        <v>13</v>
      </c>
      <c r="G542" s="8" t="s">
        <v>18</v>
      </c>
      <c r="H542" s="5">
        <v>-24</v>
      </c>
      <c r="I542" s="7">
        <v>-3480</v>
      </c>
    </row>
    <row r="543" spans="1:9" outlineLevel="2" x14ac:dyDescent="0.25">
      <c r="A543">
        <v>565290.1</v>
      </c>
      <c r="B543">
        <v>66819</v>
      </c>
      <c r="C543" t="s">
        <v>8</v>
      </c>
      <c r="D543" t="s">
        <v>20</v>
      </c>
      <c r="E543" s="3">
        <v>36980</v>
      </c>
      <c r="F543" t="s">
        <v>10</v>
      </c>
      <c r="G543" s="8" t="s">
        <v>18</v>
      </c>
      <c r="H543" s="5">
        <v>-115</v>
      </c>
      <c r="I543" s="7">
        <v>-23150</v>
      </c>
    </row>
    <row r="544" spans="1:9" outlineLevel="2" x14ac:dyDescent="0.25">
      <c r="A544">
        <v>565292.1</v>
      </c>
      <c r="B544">
        <v>66819</v>
      </c>
      <c r="C544" t="s">
        <v>8</v>
      </c>
      <c r="D544" t="s">
        <v>15</v>
      </c>
      <c r="E544" s="3">
        <v>36980</v>
      </c>
      <c r="F544" t="s">
        <v>10</v>
      </c>
      <c r="G544" s="8" t="s">
        <v>18</v>
      </c>
      <c r="H544" s="5">
        <v>-115</v>
      </c>
      <c r="I544" s="7">
        <v>-22575</v>
      </c>
    </row>
    <row r="545" spans="1:9" outlineLevel="2" x14ac:dyDescent="0.25">
      <c r="A545">
        <v>565293.1</v>
      </c>
      <c r="B545">
        <v>66819</v>
      </c>
      <c r="C545" t="s">
        <v>8</v>
      </c>
      <c r="D545" t="s">
        <v>33</v>
      </c>
      <c r="E545" s="3">
        <v>36980</v>
      </c>
      <c r="F545" t="s">
        <v>10</v>
      </c>
      <c r="G545" s="8" t="s">
        <v>18</v>
      </c>
      <c r="H545" s="5">
        <v>-335</v>
      </c>
      <c r="I545" s="7">
        <v>-70325</v>
      </c>
    </row>
    <row r="546" spans="1:9" outlineLevel="2" x14ac:dyDescent="0.25">
      <c r="A546">
        <v>566384.1</v>
      </c>
      <c r="B546">
        <v>66819</v>
      </c>
      <c r="C546" t="s">
        <v>8</v>
      </c>
      <c r="D546" t="s">
        <v>20</v>
      </c>
      <c r="E546" s="3">
        <v>36980</v>
      </c>
      <c r="F546" t="s">
        <v>10</v>
      </c>
      <c r="G546" s="8" t="s">
        <v>18</v>
      </c>
      <c r="H546" s="5">
        <v>-150</v>
      </c>
      <c r="I546" s="7">
        <v>-35125</v>
      </c>
    </row>
    <row r="547" spans="1:9" outlineLevel="2" x14ac:dyDescent="0.25">
      <c r="A547">
        <v>566478.1</v>
      </c>
      <c r="B547">
        <v>66819</v>
      </c>
      <c r="C547" t="s">
        <v>0</v>
      </c>
      <c r="D547" t="s">
        <v>9</v>
      </c>
      <c r="E547" s="3">
        <v>36980</v>
      </c>
      <c r="F547" t="s">
        <v>28</v>
      </c>
      <c r="G547" s="8" t="s">
        <v>18</v>
      </c>
      <c r="H547" s="5">
        <v>-8</v>
      </c>
      <c r="I547" s="7">
        <v>-800</v>
      </c>
    </row>
    <row r="548" spans="1:9" outlineLevel="1" x14ac:dyDescent="0.25">
      <c r="G548" s="1" t="s">
        <v>61</v>
      </c>
      <c r="H548" s="5">
        <f>SUBTOTAL(9,H542:H547)</f>
        <v>-747</v>
      </c>
      <c r="I548" s="7">
        <f>SUBTOTAL(9,I542:I547)</f>
        <v>-155455</v>
      </c>
    </row>
    <row r="549" spans="1:9" outlineLevel="2" x14ac:dyDescent="0.25">
      <c r="A549">
        <v>566507.1</v>
      </c>
      <c r="B549">
        <v>66819</v>
      </c>
      <c r="C549" t="s">
        <v>0</v>
      </c>
      <c r="D549" t="s">
        <v>4</v>
      </c>
      <c r="E549" s="3">
        <v>36981</v>
      </c>
      <c r="F549" t="s">
        <v>5</v>
      </c>
      <c r="G549" s="8" t="s">
        <v>3</v>
      </c>
      <c r="H549" s="5">
        <v>390</v>
      </c>
      <c r="I549" s="7">
        <v>92905</v>
      </c>
    </row>
    <row r="550" spans="1:9" outlineLevel="2" x14ac:dyDescent="0.25">
      <c r="A550">
        <v>566540.1</v>
      </c>
      <c r="B550">
        <v>66819</v>
      </c>
      <c r="C550" t="s">
        <v>0</v>
      </c>
      <c r="D550" t="s">
        <v>1</v>
      </c>
      <c r="E550" s="3">
        <v>36981</v>
      </c>
      <c r="F550" t="s">
        <v>2</v>
      </c>
      <c r="G550" s="8" t="s">
        <v>3</v>
      </c>
      <c r="H550" s="5">
        <v>45</v>
      </c>
      <c r="I550" s="7">
        <v>9187.19970703125</v>
      </c>
    </row>
    <row r="551" spans="1:9" outlineLevel="2" x14ac:dyDescent="0.25">
      <c r="A551">
        <v>566544.1</v>
      </c>
      <c r="B551">
        <v>66819</v>
      </c>
      <c r="C551" t="s">
        <v>0</v>
      </c>
      <c r="D551" t="s">
        <v>4</v>
      </c>
      <c r="E551" s="3">
        <v>36981</v>
      </c>
      <c r="F551" t="s">
        <v>5</v>
      </c>
      <c r="G551" s="8" t="s">
        <v>3</v>
      </c>
      <c r="H551" s="5">
        <v>425</v>
      </c>
      <c r="I551" s="7">
        <v>119200</v>
      </c>
    </row>
    <row r="552" spans="1:9" outlineLevel="1" x14ac:dyDescent="0.25">
      <c r="G552" s="1" t="s">
        <v>60</v>
      </c>
      <c r="H552" s="5">
        <f>SUBTOTAL(9,H549:H551)</f>
        <v>860</v>
      </c>
      <c r="I552" s="7">
        <f>SUBTOTAL(9,I549:I551)</f>
        <v>221292.19970703125</v>
      </c>
    </row>
    <row r="553" spans="1:9" outlineLevel="2" x14ac:dyDescent="0.25">
      <c r="A553">
        <v>566497.1</v>
      </c>
      <c r="B553">
        <v>66819</v>
      </c>
      <c r="C553" t="s">
        <v>8</v>
      </c>
      <c r="D553" t="s">
        <v>33</v>
      </c>
      <c r="E553" s="3">
        <v>36981</v>
      </c>
      <c r="F553" t="s">
        <v>10</v>
      </c>
      <c r="G553" s="8" t="s">
        <v>18</v>
      </c>
      <c r="H553" s="5">
        <v>-200</v>
      </c>
      <c r="I553" s="7">
        <v>-36000</v>
      </c>
    </row>
    <row r="554" spans="1:9" outlineLevel="2" x14ac:dyDescent="0.25">
      <c r="A554">
        <v>566506.1</v>
      </c>
      <c r="B554">
        <v>66819</v>
      </c>
      <c r="C554" t="s">
        <v>0</v>
      </c>
      <c r="D554" t="s">
        <v>9</v>
      </c>
      <c r="E554" s="3">
        <v>36981</v>
      </c>
      <c r="F554" t="s">
        <v>28</v>
      </c>
      <c r="G554" s="8" t="s">
        <v>18</v>
      </c>
      <c r="H554" s="5">
        <v>-24</v>
      </c>
      <c r="I554" s="7">
        <v>-2400</v>
      </c>
    </row>
    <row r="555" spans="1:9" outlineLevel="2" x14ac:dyDescent="0.25">
      <c r="A555">
        <v>566508.1</v>
      </c>
      <c r="B555">
        <v>66819</v>
      </c>
      <c r="C555" t="s">
        <v>0</v>
      </c>
      <c r="D555" t="s">
        <v>6</v>
      </c>
      <c r="E555" s="3">
        <v>36981</v>
      </c>
      <c r="F555" t="s">
        <v>5</v>
      </c>
      <c r="G555" s="8" t="s">
        <v>18</v>
      </c>
      <c r="H555" s="5">
        <v>-15</v>
      </c>
      <c r="I555" s="7">
        <v>-3450</v>
      </c>
    </row>
    <row r="556" spans="1:9" outlineLevel="2" x14ac:dyDescent="0.25">
      <c r="A556">
        <v>566510.1</v>
      </c>
      <c r="B556">
        <v>66819</v>
      </c>
      <c r="C556" t="s">
        <v>8</v>
      </c>
      <c r="D556" t="s">
        <v>33</v>
      </c>
      <c r="E556" s="3">
        <v>36981</v>
      </c>
      <c r="F556" t="s">
        <v>10</v>
      </c>
      <c r="G556" s="8" t="s">
        <v>18</v>
      </c>
      <c r="H556" s="5">
        <v>-195</v>
      </c>
      <c r="I556" s="7">
        <v>-48375</v>
      </c>
    </row>
    <row r="557" spans="1:9" outlineLevel="2" x14ac:dyDescent="0.25">
      <c r="A557">
        <v>566542.1</v>
      </c>
      <c r="B557">
        <v>66819</v>
      </c>
      <c r="C557" t="s">
        <v>0</v>
      </c>
      <c r="D557" t="s">
        <v>34</v>
      </c>
      <c r="E557" s="3">
        <v>36981</v>
      </c>
      <c r="F557" t="s">
        <v>17</v>
      </c>
      <c r="G557" s="8" t="s">
        <v>18</v>
      </c>
      <c r="H557" s="5">
        <v>-135</v>
      </c>
      <c r="I557" s="7">
        <v>-33850</v>
      </c>
    </row>
    <row r="558" spans="1:9" outlineLevel="2" x14ac:dyDescent="0.25">
      <c r="A558">
        <v>566548.1</v>
      </c>
      <c r="B558">
        <v>66819</v>
      </c>
      <c r="C558" t="s">
        <v>8</v>
      </c>
      <c r="D558" t="s">
        <v>20</v>
      </c>
      <c r="E558" s="3">
        <v>36981</v>
      </c>
      <c r="F558" t="s">
        <v>10</v>
      </c>
      <c r="G558" s="8" t="s">
        <v>18</v>
      </c>
      <c r="H558" s="5">
        <v>-425</v>
      </c>
      <c r="I558" s="7">
        <v>-131275</v>
      </c>
    </row>
    <row r="559" spans="1:9" outlineLevel="2" x14ac:dyDescent="0.25">
      <c r="A559">
        <v>566565.1</v>
      </c>
      <c r="B559">
        <v>66819</v>
      </c>
      <c r="C559" t="s">
        <v>8</v>
      </c>
      <c r="D559" t="s">
        <v>33</v>
      </c>
      <c r="E559" s="3">
        <v>36981</v>
      </c>
      <c r="F559" t="s">
        <v>10</v>
      </c>
      <c r="G559" s="8" t="s">
        <v>18</v>
      </c>
      <c r="H559" s="5">
        <v>-24</v>
      </c>
      <c r="I559" s="7">
        <v>-6480</v>
      </c>
    </row>
    <row r="560" spans="1:9" outlineLevel="2" x14ac:dyDescent="0.25">
      <c r="A560">
        <v>566566.1</v>
      </c>
      <c r="B560">
        <v>66819</v>
      </c>
      <c r="C560" t="s">
        <v>8</v>
      </c>
      <c r="D560" t="s">
        <v>20</v>
      </c>
      <c r="E560" s="3">
        <v>36981</v>
      </c>
      <c r="F560" t="s">
        <v>10</v>
      </c>
      <c r="G560" s="8" t="s">
        <v>18</v>
      </c>
      <c r="H560" s="5">
        <v>-96</v>
      </c>
      <c r="I560" s="7">
        <v>-29460</v>
      </c>
    </row>
    <row r="561" spans="1:9" outlineLevel="2" x14ac:dyDescent="0.25">
      <c r="A561">
        <v>566583.1</v>
      </c>
      <c r="B561">
        <v>66819</v>
      </c>
      <c r="C561" t="s">
        <v>0</v>
      </c>
      <c r="D561" t="s">
        <v>25</v>
      </c>
      <c r="E561" s="3">
        <v>36981</v>
      </c>
      <c r="F561" t="s">
        <v>51</v>
      </c>
      <c r="G561" s="8" t="s">
        <v>18</v>
      </c>
    </row>
    <row r="562" spans="1:9" outlineLevel="2" x14ac:dyDescent="0.25">
      <c r="A562">
        <v>566583.1</v>
      </c>
      <c r="B562">
        <v>66819</v>
      </c>
      <c r="C562" t="s">
        <v>0</v>
      </c>
      <c r="D562" t="s">
        <v>25</v>
      </c>
      <c r="E562" s="3">
        <v>36981</v>
      </c>
      <c r="F562" t="s">
        <v>5</v>
      </c>
      <c r="G562" s="8" t="s">
        <v>18</v>
      </c>
      <c r="H562" s="5">
        <v>-58</v>
      </c>
      <c r="I562" s="7">
        <v>-14250</v>
      </c>
    </row>
    <row r="563" spans="1:9" outlineLevel="1" x14ac:dyDescent="0.25">
      <c r="G563" s="1" t="s">
        <v>61</v>
      </c>
      <c r="H563" s="5">
        <f>SUBTOTAL(9,H553:H562)</f>
        <v>-1172</v>
      </c>
      <c r="I563" s="7">
        <f>SUBTOTAL(9,I553:I562)</f>
        <v>-305540</v>
      </c>
    </row>
    <row r="564" spans="1:9" outlineLevel="1" x14ac:dyDescent="0.25"/>
    <row r="565" spans="1:9" outlineLevel="1" x14ac:dyDescent="0.25"/>
    <row r="566" spans="1:9" outlineLevel="1" x14ac:dyDescent="0.25">
      <c r="G566" s="8" t="s">
        <v>66</v>
      </c>
      <c r="H566" s="11">
        <f>SUM(H14,H33,H49,H61,H77,H97,H121,H137,H159,H177,H191,H202,H215,H242,H264,H282,H302,H322,H340,H362,H385,H403,H427,H445,H471,H485,H498,H514)+H530+H541+H552</f>
        <v>48190</v>
      </c>
    </row>
    <row r="567" spans="1:9" outlineLevel="1" x14ac:dyDescent="0.25">
      <c r="G567" s="8" t="s">
        <v>67</v>
      </c>
      <c r="H567" s="11">
        <f>SUM(H22,H42,H54,H65,H87,H111,H132,H154,H172,H185,H198,H208,H227,H257,H273,H296,H318,H331,H354,H379,H397,H421,H439,H465,H481,H494,H511)+SUM(H523,H539,H548,H563)</f>
        <v>-55204</v>
      </c>
    </row>
    <row r="568" spans="1:9" outlineLevel="1" x14ac:dyDescent="0.25">
      <c r="G568" s="8" t="s">
        <v>68</v>
      </c>
      <c r="H568" s="11">
        <f>+H567*-1+H566</f>
        <v>103394</v>
      </c>
    </row>
    <row r="569" spans="1:9" outlineLevel="1" x14ac:dyDescent="0.25"/>
    <row r="570" spans="1:9" outlineLevel="1" x14ac:dyDescent="0.25">
      <c r="G570" s="8" t="s">
        <v>69</v>
      </c>
      <c r="H570" s="11">
        <v>2236892</v>
      </c>
    </row>
    <row r="571" spans="1:9" outlineLevel="1" x14ac:dyDescent="0.25">
      <c r="G571" s="8" t="s">
        <v>70</v>
      </c>
      <c r="H571" s="11">
        <f>+H570+H568</f>
        <v>2340286</v>
      </c>
    </row>
    <row r="572" spans="1:9" outlineLevel="1" x14ac:dyDescent="0.25"/>
    <row r="573" spans="1:9" outlineLevel="1" x14ac:dyDescent="0.25">
      <c r="G573" s="8" t="s">
        <v>71</v>
      </c>
      <c r="H573" s="11">
        <v>2256668</v>
      </c>
    </row>
    <row r="574" spans="1:9" outlineLevel="1" x14ac:dyDescent="0.25"/>
    <row r="575" spans="1:9" outlineLevel="1" x14ac:dyDescent="0.25">
      <c r="G575" s="8" t="s">
        <v>72</v>
      </c>
      <c r="H575" s="11">
        <f>+H571-H573</f>
        <v>83618</v>
      </c>
    </row>
    <row r="576" spans="1:9" outlineLevel="1" x14ac:dyDescent="0.25"/>
    <row r="577" spans="1:1" outlineLevel="1" x14ac:dyDescent="0.25">
      <c r="A577" t="s">
        <v>113</v>
      </c>
    </row>
    <row r="578" spans="1:1" outlineLevel="1" x14ac:dyDescent="0.25">
      <c r="A578" t="s">
        <v>114</v>
      </c>
    </row>
    <row r="579" spans="1:1" outlineLevel="1" x14ac:dyDescent="0.25"/>
    <row r="580" spans="1:1" outlineLevel="1" x14ac:dyDescent="0.25"/>
    <row r="581" spans="1:1" outlineLevel="1" x14ac:dyDescent="0.25"/>
    <row r="582" spans="1:1" outlineLevel="1" x14ac:dyDescent="0.25"/>
    <row r="583" spans="1:1" outlineLevel="1" x14ac:dyDescent="0.25"/>
    <row r="584" spans="1:1" outlineLevel="1" x14ac:dyDescent="0.25"/>
    <row r="585" spans="1:1" outlineLevel="1" x14ac:dyDescent="0.25"/>
    <row r="586" spans="1:1" outlineLevel="1" x14ac:dyDescent="0.25"/>
    <row r="587" spans="1:1" outlineLevel="1" x14ac:dyDescent="0.25"/>
    <row r="588" spans="1:1" outlineLevel="1" x14ac:dyDescent="0.25"/>
    <row r="589" spans="1:1" outlineLevel="1" x14ac:dyDescent="0.25"/>
    <row r="590" spans="1:1" outlineLevel="1" x14ac:dyDescent="0.25"/>
    <row r="591" spans="1:1" outlineLevel="1" x14ac:dyDescent="0.25"/>
    <row r="592" spans="1:1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outlineLevel="1" x14ac:dyDescent="0.25"/>
    <row r="690" outlineLevel="1" x14ac:dyDescent="0.25"/>
    <row r="691" outlineLevel="1" x14ac:dyDescent="0.25"/>
    <row r="692" outlineLevel="1" x14ac:dyDescent="0.25"/>
    <row r="693" outlineLevel="1" x14ac:dyDescent="0.25"/>
    <row r="694" outlineLevel="1" x14ac:dyDescent="0.25"/>
    <row r="695" outlineLevel="1" x14ac:dyDescent="0.25"/>
    <row r="696" outlineLevel="1" x14ac:dyDescent="0.25"/>
    <row r="697" outlineLevel="1" x14ac:dyDescent="0.25"/>
    <row r="698" outlineLevel="1" x14ac:dyDescent="0.25"/>
    <row r="699" outlineLevel="1" x14ac:dyDescent="0.25"/>
    <row r="700" outlineLevel="1" x14ac:dyDescent="0.25"/>
    <row r="701" outlineLevel="1" x14ac:dyDescent="0.25"/>
    <row r="702" outlineLevel="1" x14ac:dyDescent="0.25"/>
    <row r="703" outlineLevel="1" x14ac:dyDescent="0.25"/>
    <row r="704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spans="7:9" outlineLevel="1" x14ac:dyDescent="0.25"/>
    <row r="754" spans="7:9" outlineLevel="1" x14ac:dyDescent="0.25"/>
    <row r="755" spans="7:9" outlineLevel="1" x14ac:dyDescent="0.25"/>
    <row r="756" spans="7:9" outlineLevel="1" x14ac:dyDescent="0.25"/>
    <row r="757" spans="7:9" outlineLevel="1" x14ac:dyDescent="0.25"/>
    <row r="758" spans="7:9" outlineLevel="1" x14ac:dyDescent="0.25"/>
    <row r="759" spans="7:9" outlineLevel="1" x14ac:dyDescent="0.25"/>
    <row r="760" spans="7:9" outlineLevel="1" x14ac:dyDescent="0.25"/>
    <row r="761" spans="7:9" outlineLevel="1" x14ac:dyDescent="0.25"/>
    <row r="762" spans="7:9" outlineLevel="1" x14ac:dyDescent="0.25">
      <c r="G762" s="1" t="s">
        <v>62</v>
      </c>
      <c r="H762" s="5">
        <f>SUBTOTAL(9,H2:H761)</f>
        <v>7006830</v>
      </c>
      <c r="I762" s="7">
        <f>SUBTOTAL(9,I2:I761)</f>
        <v>-3918790.150390625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3"/>
  <sheetViews>
    <sheetView topLeftCell="A449" workbookViewId="0">
      <selection activeCell="A483" sqref="A483:A484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14.5546875" style="8" bestFit="1" customWidth="1"/>
    <col min="8" max="8" width="9.109375" style="5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5">
      <c r="A2">
        <v>566584.1</v>
      </c>
      <c r="B2">
        <v>66819</v>
      </c>
      <c r="C2" t="s">
        <v>0</v>
      </c>
      <c r="D2" t="s">
        <v>1</v>
      </c>
      <c r="E2" s="3">
        <v>36982</v>
      </c>
      <c r="F2" t="s">
        <v>2</v>
      </c>
      <c r="G2" s="8" t="s">
        <v>3</v>
      </c>
      <c r="H2" s="5">
        <v>48</v>
      </c>
      <c r="I2" s="7">
        <v>9319.6796875</v>
      </c>
    </row>
    <row r="3" spans="1:9" outlineLevel="2" x14ac:dyDescent="0.25">
      <c r="A3">
        <v>566589.1</v>
      </c>
      <c r="B3">
        <v>66819</v>
      </c>
      <c r="C3" t="s">
        <v>0</v>
      </c>
      <c r="D3" t="s">
        <v>4</v>
      </c>
      <c r="E3" s="3">
        <v>36982</v>
      </c>
      <c r="F3" t="s">
        <v>5</v>
      </c>
      <c r="G3" s="8" t="s">
        <v>3</v>
      </c>
      <c r="H3" s="5">
        <v>110</v>
      </c>
      <c r="I3" s="7">
        <v>14815</v>
      </c>
    </row>
    <row r="4" spans="1:9" outlineLevel="2" x14ac:dyDescent="0.25">
      <c r="A4">
        <v>566602.1</v>
      </c>
      <c r="B4">
        <v>66819</v>
      </c>
      <c r="C4" t="s">
        <v>0</v>
      </c>
      <c r="D4" t="s">
        <v>4</v>
      </c>
      <c r="E4" s="3">
        <v>36982</v>
      </c>
      <c r="F4" t="s">
        <v>5</v>
      </c>
      <c r="G4" s="8" t="s">
        <v>3</v>
      </c>
      <c r="H4" s="5">
        <v>495</v>
      </c>
      <c r="I4" s="7">
        <v>114800</v>
      </c>
    </row>
    <row r="5" spans="1:9" outlineLevel="2" x14ac:dyDescent="0.25">
      <c r="A5">
        <v>566730.1</v>
      </c>
      <c r="B5">
        <v>66819</v>
      </c>
      <c r="C5" t="s">
        <v>8</v>
      </c>
      <c r="D5" t="s">
        <v>11</v>
      </c>
      <c r="E5" s="3">
        <v>36982</v>
      </c>
      <c r="F5" t="s">
        <v>10</v>
      </c>
      <c r="G5" s="8" t="s">
        <v>3</v>
      </c>
      <c r="H5" s="5">
        <v>145</v>
      </c>
      <c r="I5" s="7">
        <v>33350</v>
      </c>
    </row>
    <row r="6" spans="1:9" outlineLevel="1" x14ac:dyDescent="0.25">
      <c r="G6" s="10" t="s">
        <v>60</v>
      </c>
      <c r="H6" s="5">
        <f>SUBTOTAL(9,H2:H5)</f>
        <v>798</v>
      </c>
      <c r="I6" s="7">
        <f>SUBTOTAL(9,I2:I5)</f>
        <v>172284.6796875</v>
      </c>
    </row>
    <row r="7" spans="1:9" outlineLevel="2" x14ac:dyDescent="0.25">
      <c r="A7">
        <v>566586.1</v>
      </c>
      <c r="B7">
        <v>66819</v>
      </c>
      <c r="C7" t="s">
        <v>0</v>
      </c>
      <c r="D7" t="s">
        <v>34</v>
      </c>
      <c r="E7" s="3">
        <v>36982</v>
      </c>
      <c r="F7" t="s">
        <v>17</v>
      </c>
      <c r="G7" s="8" t="s">
        <v>18</v>
      </c>
      <c r="H7" s="5">
        <v>-78</v>
      </c>
      <c r="I7" s="7">
        <v>-13800</v>
      </c>
    </row>
    <row r="8" spans="1:9" outlineLevel="2" x14ac:dyDescent="0.25">
      <c r="A8">
        <v>566590.1</v>
      </c>
      <c r="B8">
        <v>66819</v>
      </c>
      <c r="C8" t="s">
        <v>0</v>
      </c>
      <c r="D8" t="s">
        <v>21</v>
      </c>
      <c r="E8" s="3">
        <v>36982</v>
      </c>
      <c r="F8" t="s">
        <v>5</v>
      </c>
      <c r="G8" s="8" t="s">
        <v>18</v>
      </c>
      <c r="H8" s="5">
        <v>-65</v>
      </c>
      <c r="I8" s="7">
        <v>-8475</v>
      </c>
    </row>
    <row r="9" spans="1:9" outlineLevel="2" x14ac:dyDescent="0.25">
      <c r="A9">
        <v>566595.1</v>
      </c>
      <c r="B9">
        <v>66819</v>
      </c>
      <c r="C9" t="s">
        <v>0</v>
      </c>
      <c r="D9" t="s">
        <v>40</v>
      </c>
      <c r="E9" s="3">
        <v>36982</v>
      </c>
      <c r="F9" t="s">
        <v>5</v>
      </c>
      <c r="G9" s="8" t="s">
        <v>18</v>
      </c>
      <c r="H9" s="5">
        <v>-15</v>
      </c>
      <c r="I9" s="7">
        <v>-2250</v>
      </c>
    </row>
    <row r="10" spans="1:9" outlineLevel="2" x14ac:dyDescent="0.25">
      <c r="A10">
        <v>566604.1</v>
      </c>
      <c r="B10">
        <v>66819</v>
      </c>
      <c r="C10" t="s">
        <v>8</v>
      </c>
      <c r="D10" t="s">
        <v>20</v>
      </c>
      <c r="E10" s="3">
        <v>36982</v>
      </c>
      <c r="F10" t="s">
        <v>10</v>
      </c>
      <c r="G10" s="8" t="s">
        <v>18</v>
      </c>
      <c r="H10" s="5">
        <v>-365</v>
      </c>
      <c r="I10" s="7">
        <v>-97550</v>
      </c>
    </row>
    <row r="11" spans="1:9" outlineLevel="2" x14ac:dyDescent="0.25">
      <c r="A11">
        <v>566694.1</v>
      </c>
      <c r="B11">
        <v>66819</v>
      </c>
      <c r="C11" t="s">
        <v>8</v>
      </c>
      <c r="D11" t="s">
        <v>33</v>
      </c>
      <c r="E11" s="3">
        <v>36982</v>
      </c>
      <c r="F11" t="s">
        <v>10</v>
      </c>
      <c r="G11" s="8" t="s">
        <v>18</v>
      </c>
      <c r="H11" s="5">
        <v>-40</v>
      </c>
      <c r="I11" s="7">
        <v>-11200</v>
      </c>
    </row>
    <row r="12" spans="1:9" outlineLevel="2" x14ac:dyDescent="0.25">
      <c r="A12">
        <v>566729.1</v>
      </c>
      <c r="B12">
        <v>66819</v>
      </c>
      <c r="C12" t="s">
        <v>8</v>
      </c>
      <c r="D12" t="s">
        <v>19</v>
      </c>
      <c r="E12" s="3">
        <v>36982</v>
      </c>
      <c r="F12" t="s">
        <v>10</v>
      </c>
      <c r="G12" s="8" t="s">
        <v>18</v>
      </c>
      <c r="H12" s="5">
        <v>-90</v>
      </c>
      <c r="I12" s="7">
        <v>-23250</v>
      </c>
    </row>
    <row r="13" spans="1:9" outlineLevel="2" x14ac:dyDescent="0.25">
      <c r="A13">
        <v>566731.1</v>
      </c>
      <c r="B13">
        <v>66819</v>
      </c>
      <c r="C13" t="s">
        <v>8</v>
      </c>
      <c r="D13" t="s">
        <v>19</v>
      </c>
      <c r="E13" s="3">
        <v>36982</v>
      </c>
      <c r="F13" t="s">
        <v>10</v>
      </c>
      <c r="G13" s="8" t="s">
        <v>18</v>
      </c>
      <c r="H13" s="5">
        <v>-145</v>
      </c>
      <c r="I13" s="7">
        <v>-36250</v>
      </c>
    </row>
    <row r="14" spans="1:9" outlineLevel="1" x14ac:dyDescent="0.25">
      <c r="G14" s="1" t="s">
        <v>61</v>
      </c>
      <c r="H14" s="5">
        <f>SUBTOTAL(9,H7:H13)</f>
        <v>-798</v>
      </c>
      <c r="I14" s="7">
        <f>SUBTOTAL(9,I7:I13)</f>
        <v>-192775</v>
      </c>
    </row>
    <row r="15" spans="1:9" outlineLevel="2" x14ac:dyDescent="0.25">
      <c r="A15">
        <v>566989.1</v>
      </c>
      <c r="B15">
        <v>66819</v>
      </c>
      <c r="C15" t="s">
        <v>8</v>
      </c>
      <c r="D15" t="s">
        <v>11</v>
      </c>
      <c r="E15" s="3">
        <v>36983</v>
      </c>
      <c r="F15" t="s">
        <v>10</v>
      </c>
      <c r="G15" s="8" t="s">
        <v>3</v>
      </c>
      <c r="H15" s="5">
        <v>800</v>
      </c>
      <c r="I15" s="7">
        <v>177500</v>
      </c>
    </row>
    <row r="16" spans="1:9" outlineLevel="2" x14ac:dyDescent="0.25">
      <c r="A16">
        <v>567094.1</v>
      </c>
      <c r="B16">
        <v>66819</v>
      </c>
      <c r="C16" t="s">
        <v>0</v>
      </c>
      <c r="D16" t="s">
        <v>4</v>
      </c>
      <c r="E16" s="3">
        <v>36983</v>
      </c>
      <c r="F16" t="s">
        <v>5</v>
      </c>
      <c r="G16" s="9" t="s">
        <v>3</v>
      </c>
      <c r="H16" s="5">
        <v>145</v>
      </c>
      <c r="I16" s="7">
        <v>29550</v>
      </c>
    </row>
    <row r="17" spans="1:9" outlineLevel="2" x14ac:dyDescent="0.25">
      <c r="A17">
        <v>567350.1</v>
      </c>
      <c r="B17">
        <v>66819</v>
      </c>
      <c r="C17" t="s">
        <v>0</v>
      </c>
      <c r="D17" t="s">
        <v>4</v>
      </c>
      <c r="E17" s="3">
        <v>36983</v>
      </c>
      <c r="F17" t="s">
        <v>5</v>
      </c>
      <c r="G17" s="8" t="s">
        <v>3</v>
      </c>
      <c r="H17" s="5">
        <v>90</v>
      </c>
      <c r="I17" s="7">
        <v>13510</v>
      </c>
    </row>
    <row r="18" spans="1:9" outlineLevel="2" x14ac:dyDescent="0.25">
      <c r="A18">
        <v>567646.1</v>
      </c>
      <c r="B18">
        <v>66819</v>
      </c>
      <c r="C18" t="s">
        <v>0</v>
      </c>
      <c r="D18" t="s">
        <v>1</v>
      </c>
      <c r="E18" s="3">
        <v>36983</v>
      </c>
      <c r="F18" t="s">
        <v>2</v>
      </c>
      <c r="G18" s="8" t="s">
        <v>3</v>
      </c>
      <c r="H18" s="5">
        <v>24</v>
      </c>
      <c r="I18" s="7">
        <v>5859.8400878906205</v>
      </c>
    </row>
    <row r="19" spans="1:9" outlineLevel="1" x14ac:dyDescent="0.25">
      <c r="G19" s="1" t="s">
        <v>60</v>
      </c>
      <c r="H19" s="5">
        <f>SUBTOTAL(9,H15:H18)</f>
        <v>1059</v>
      </c>
      <c r="I19" s="7">
        <f>SUBTOTAL(9,I15:I18)</f>
        <v>226419.84008789063</v>
      </c>
    </row>
    <row r="20" spans="1:9" outlineLevel="2" x14ac:dyDescent="0.25">
      <c r="A20">
        <v>567006.1</v>
      </c>
      <c r="B20">
        <v>66819</v>
      </c>
      <c r="C20" t="s">
        <v>8</v>
      </c>
      <c r="D20" t="s">
        <v>33</v>
      </c>
      <c r="E20" s="3">
        <v>36983</v>
      </c>
      <c r="F20" t="s">
        <v>10</v>
      </c>
      <c r="G20" s="8" t="s">
        <v>18</v>
      </c>
      <c r="H20" s="5">
        <v>-800</v>
      </c>
      <c r="I20" s="7">
        <v>-195500</v>
      </c>
    </row>
    <row r="21" spans="1:9" outlineLevel="2" x14ac:dyDescent="0.25">
      <c r="A21">
        <v>567125.1</v>
      </c>
      <c r="B21">
        <v>66819</v>
      </c>
      <c r="C21" t="s">
        <v>8</v>
      </c>
      <c r="D21" t="s">
        <v>19</v>
      </c>
      <c r="E21" s="3">
        <v>36983</v>
      </c>
      <c r="F21" t="s">
        <v>10</v>
      </c>
      <c r="G21" s="8" t="s">
        <v>18</v>
      </c>
      <c r="H21" s="5">
        <v>-145</v>
      </c>
      <c r="I21" s="7">
        <v>-36600</v>
      </c>
    </row>
    <row r="22" spans="1:9" outlineLevel="2" x14ac:dyDescent="0.25">
      <c r="A22">
        <v>567354.1</v>
      </c>
      <c r="B22">
        <v>66819</v>
      </c>
      <c r="C22" t="s">
        <v>0</v>
      </c>
      <c r="D22" t="s">
        <v>21</v>
      </c>
      <c r="E22" s="3">
        <v>36983</v>
      </c>
      <c r="F22" t="s">
        <v>5</v>
      </c>
      <c r="G22" s="8" t="s">
        <v>18</v>
      </c>
      <c r="H22" s="5">
        <v>-90</v>
      </c>
      <c r="I22" s="7">
        <v>-13600</v>
      </c>
    </row>
    <row r="23" spans="1:9" outlineLevel="2" x14ac:dyDescent="0.25">
      <c r="A23">
        <v>567655.1</v>
      </c>
      <c r="B23">
        <v>66819</v>
      </c>
      <c r="C23" t="s">
        <v>0</v>
      </c>
      <c r="D23" t="s">
        <v>34</v>
      </c>
      <c r="E23" s="3">
        <v>36983</v>
      </c>
      <c r="F23" t="s">
        <v>17</v>
      </c>
      <c r="G23" s="8" t="s">
        <v>18</v>
      </c>
      <c r="H23" s="5">
        <v>-16</v>
      </c>
      <c r="I23" s="7">
        <v>-4000</v>
      </c>
    </row>
    <row r="24" spans="1:9" outlineLevel="2" x14ac:dyDescent="0.25">
      <c r="A24">
        <v>567664.1</v>
      </c>
      <c r="B24">
        <v>66819</v>
      </c>
      <c r="C24" t="s">
        <v>8</v>
      </c>
      <c r="D24" t="s">
        <v>20</v>
      </c>
      <c r="E24" s="3">
        <v>36983</v>
      </c>
      <c r="F24" t="s">
        <v>10</v>
      </c>
      <c r="G24" s="8" t="s">
        <v>18</v>
      </c>
      <c r="H24" s="5">
        <v>-8</v>
      </c>
      <c r="I24" s="7">
        <v>-2000</v>
      </c>
    </row>
    <row r="25" spans="1:9" outlineLevel="1" x14ac:dyDescent="0.25">
      <c r="G25" s="1" t="s">
        <v>61</v>
      </c>
      <c r="H25" s="5">
        <f>SUBTOTAL(9,H20:H24)</f>
        <v>-1059</v>
      </c>
      <c r="I25" s="7">
        <f>SUBTOTAL(9,I20:I24)</f>
        <v>-251700</v>
      </c>
    </row>
    <row r="26" spans="1:9" outlineLevel="2" x14ac:dyDescent="0.25">
      <c r="A26">
        <v>568085.1</v>
      </c>
      <c r="B26">
        <v>66819</v>
      </c>
      <c r="C26" t="s">
        <v>0</v>
      </c>
      <c r="D26" t="s">
        <v>4</v>
      </c>
      <c r="E26" s="3">
        <v>36984</v>
      </c>
      <c r="F26" t="s">
        <v>5</v>
      </c>
      <c r="G26" s="8" t="s">
        <v>3</v>
      </c>
      <c r="H26" s="5">
        <v>25</v>
      </c>
      <c r="I26" s="7">
        <v>6225</v>
      </c>
    </row>
    <row r="27" spans="1:9" outlineLevel="2" x14ac:dyDescent="0.25">
      <c r="A27">
        <v>568148.1</v>
      </c>
      <c r="B27">
        <v>66819</v>
      </c>
      <c r="C27" t="s">
        <v>0</v>
      </c>
      <c r="D27" t="s">
        <v>4</v>
      </c>
      <c r="E27" s="3">
        <v>36984</v>
      </c>
      <c r="F27" t="s">
        <v>5</v>
      </c>
      <c r="G27" s="8" t="s">
        <v>3</v>
      </c>
      <c r="H27" s="5">
        <v>655</v>
      </c>
      <c r="I27" s="7">
        <v>193600</v>
      </c>
    </row>
    <row r="28" spans="1:9" outlineLevel="2" x14ac:dyDescent="0.25">
      <c r="A28">
        <v>568801.1</v>
      </c>
      <c r="B28">
        <v>66819</v>
      </c>
      <c r="C28" t="s">
        <v>0</v>
      </c>
      <c r="D28" t="s">
        <v>4</v>
      </c>
      <c r="E28" s="3">
        <v>36984</v>
      </c>
      <c r="F28" t="s">
        <v>5</v>
      </c>
      <c r="G28" s="8" t="s">
        <v>3</v>
      </c>
      <c r="H28" s="5">
        <v>55</v>
      </c>
      <c r="I28" s="7">
        <v>17580</v>
      </c>
    </row>
    <row r="29" spans="1:9" outlineLevel="1" x14ac:dyDescent="0.25">
      <c r="G29" s="1" t="s">
        <v>60</v>
      </c>
      <c r="H29" s="5">
        <f>SUBTOTAL(9,H26:H28)</f>
        <v>735</v>
      </c>
      <c r="I29" s="7">
        <f>SUBTOTAL(9,I26:I28)</f>
        <v>217405</v>
      </c>
    </row>
    <row r="30" spans="1:9" outlineLevel="2" x14ac:dyDescent="0.25">
      <c r="A30">
        <v>568086.1</v>
      </c>
      <c r="B30">
        <v>66819</v>
      </c>
      <c r="C30" t="s">
        <v>0</v>
      </c>
      <c r="D30" t="s">
        <v>21</v>
      </c>
      <c r="E30" s="3">
        <v>36984</v>
      </c>
      <c r="F30" t="s">
        <v>5</v>
      </c>
      <c r="G30" s="8" t="s">
        <v>18</v>
      </c>
      <c r="H30" s="5">
        <v>-25</v>
      </c>
      <c r="I30" s="7">
        <v>-6250</v>
      </c>
    </row>
    <row r="31" spans="1:9" outlineLevel="2" x14ac:dyDescent="0.25">
      <c r="A31">
        <v>568174.1</v>
      </c>
      <c r="B31">
        <v>66819</v>
      </c>
      <c r="C31" t="s">
        <v>8</v>
      </c>
      <c r="D31" t="s">
        <v>33</v>
      </c>
      <c r="E31" s="3">
        <v>36984</v>
      </c>
      <c r="F31" t="s">
        <v>10</v>
      </c>
      <c r="G31" s="8" t="s">
        <v>18</v>
      </c>
      <c r="H31" s="5">
        <v>-175</v>
      </c>
      <c r="I31" s="7">
        <v>-50500</v>
      </c>
    </row>
    <row r="32" spans="1:9" outlineLevel="2" x14ac:dyDescent="0.25">
      <c r="A32">
        <v>568805.1</v>
      </c>
      <c r="B32">
        <v>66819</v>
      </c>
      <c r="C32" t="s">
        <v>0</v>
      </c>
      <c r="D32" t="s">
        <v>9</v>
      </c>
      <c r="E32" s="3">
        <v>36984</v>
      </c>
      <c r="F32" t="s">
        <v>5</v>
      </c>
      <c r="G32" s="8" t="s">
        <v>18</v>
      </c>
      <c r="H32" s="5">
        <v>-10</v>
      </c>
      <c r="I32" s="7">
        <v>-3000</v>
      </c>
    </row>
    <row r="33" spans="1:9" outlineLevel="2" x14ac:dyDescent="0.25">
      <c r="A33">
        <v>569279.1</v>
      </c>
      <c r="B33">
        <v>66819</v>
      </c>
      <c r="C33" t="s">
        <v>8</v>
      </c>
      <c r="D33" t="s">
        <v>20</v>
      </c>
      <c r="E33" s="3">
        <v>36984</v>
      </c>
      <c r="F33" t="s">
        <v>10</v>
      </c>
      <c r="G33" s="8" t="s">
        <v>18</v>
      </c>
      <c r="H33" s="5">
        <v>-480</v>
      </c>
      <c r="I33" s="7">
        <v>-161950</v>
      </c>
    </row>
    <row r="34" spans="1:9" outlineLevel="2" x14ac:dyDescent="0.25">
      <c r="A34">
        <v>569382.1</v>
      </c>
      <c r="B34">
        <v>66819</v>
      </c>
      <c r="C34" t="s">
        <v>8</v>
      </c>
      <c r="D34" t="s">
        <v>20</v>
      </c>
      <c r="E34" s="3">
        <v>36984</v>
      </c>
      <c r="F34" t="s">
        <v>10</v>
      </c>
      <c r="G34" s="8" t="s">
        <v>18</v>
      </c>
      <c r="H34" s="5">
        <v>-15</v>
      </c>
      <c r="I34" s="7">
        <v>-5025</v>
      </c>
    </row>
    <row r="35" spans="1:9" outlineLevel="2" x14ac:dyDescent="0.25">
      <c r="A35">
        <v>569388.1</v>
      </c>
      <c r="B35">
        <v>66819</v>
      </c>
      <c r="C35" t="s">
        <v>0</v>
      </c>
      <c r="D35" t="s">
        <v>12</v>
      </c>
      <c r="E35" s="3">
        <v>36984</v>
      </c>
      <c r="F35" t="s">
        <v>13</v>
      </c>
      <c r="G35" s="8" t="s">
        <v>18</v>
      </c>
      <c r="H35" s="5">
        <v>-12</v>
      </c>
      <c r="I35" s="7">
        <v>-3000</v>
      </c>
    </row>
    <row r="36" spans="1:9" outlineLevel="2" x14ac:dyDescent="0.25">
      <c r="A36">
        <v>569391.1</v>
      </c>
      <c r="B36">
        <v>66819</v>
      </c>
      <c r="C36" t="s">
        <v>8</v>
      </c>
      <c r="D36" t="s">
        <v>20</v>
      </c>
      <c r="E36" s="3">
        <v>36984</v>
      </c>
      <c r="F36" t="s">
        <v>10</v>
      </c>
      <c r="G36" s="8" t="s">
        <v>18</v>
      </c>
      <c r="H36" s="5">
        <v>-60</v>
      </c>
      <c r="I36" s="7">
        <v>-20700</v>
      </c>
    </row>
    <row r="37" spans="1:9" outlineLevel="2" x14ac:dyDescent="0.25">
      <c r="A37">
        <v>569393.1</v>
      </c>
      <c r="B37">
        <v>66819</v>
      </c>
      <c r="C37" t="s">
        <v>0</v>
      </c>
      <c r="D37" t="s">
        <v>11</v>
      </c>
      <c r="E37" s="3">
        <v>36984</v>
      </c>
      <c r="F37" t="s">
        <v>5</v>
      </c>
      <c r="G37" s="8" t="s">
        <v>18</v>
      </c>
      <c r="H37" s="5">
        <v>-45</v>
      </c>
      <c r="I37" s="7">
        <v>-14625</v>
      </c>
    </row>
    <row r="38" spans="1:9" outlineLevel="2" x14ac:dyDescent="0.25">
      <c r="A38">
        <v>569398.1</v>
      </c>
      <c r="B38">
        <v>66819</v>
      </c>
      <c r="C38" t="s">
        <v>8</v>
      </c>
      <c r="D38" t="s">
        <v>33</v>
      </c>
      <c r="E38" s="3">
        <v>36984</v>
      </c>
      <c r="F38" t="s">
        <v>10</v>
      </c>
      <c r="G38" s="8" t="s">
        <v>18</v>
      </c>
      <c r="H38" s="5">
        <v>-1</v>
      </c>
      <c r="I38" s="7">
        <v>-310</v>
      </c>
    </row>
    <row r="39" spans="1:9" outlineLevel="1" x14ac:dyDescent="0.25">
      <c r="G39" s="1" t="s">
        <v>61</v>
      </c>
      <c r="H39" s="5">
        <f>SUBTOTAL(9,H30:H38)</f>
        <v>-823</v>
      </c>
      <c r="I39" s="7">
        <f>SUBTOTAL(9,I30:I38)</f>
        <v>-265360</v>
      </c>
    </row>
    <row r="40" spans="1:9" outlineLevel="2" x14ac:dyDescent="0.25">
      <c r="A40">
        <v>569410.1</v>
      </c>
      <c r="B40">
        <v>66819</v>
      </c>
      <c r="C40" t="s">
        <v>0</v>
      </c>
      <c r="D40" t="s">
        <v>4</v>
      </c>
      <c r="E40" s="3">
        <v>36985</v>
      </c>
      <c r="F40" t="s">
        <v>5</v>
      </c>
      <c r="G40" s="8" t="s">
        <v>3</v>
      </c>
      <c r="H40" s="5">
        <v>105</v>
      </c>
      <c r="I40" s="7">
        <v>33350</v>
      </c>
    </row>
    <row r="41" spans="1:9" outlineLevel="2" x14ac:dyDescent="0.25">
      <c r="A41">
        <v>569414.1</v>
      </c>
      <c r="B41">
        <v>66819</v>
      </c>
      <c r="C41" t="s">
        <v>0</v>
      </c>
      <c r="D41" t="s">
        <v>24</v>
      </c>
      <c r="E41" s="3">
        <v>36985</v>
      </c>
      <c r="F41" t="s">
        <v>5</v>
      </c>
      <c r="G41" s="8" t="s">
        <v>3</v>
      </c>
      <c r="H41" s="5">
        <v>40</v>
      </c>
      <c r="I41" s="7">
        <v>11400</v>
      </c>
    </row>
    <row r="42" spans="1:9" outlineLevel="2" x14ac:dyDescent="0.25">
      <c r="A42">
        <v>569415.1</v>
      </c>
      <c r="B42">
        <v>66819</v>
      </c>
      <c r="C42" t="s">
        <v>8</v>
      </c>
      <c r="D42" t="s">
        <v>37</v>
      </c>
      <c r="E42" s="3">
        <v>36985</v>
      </c>
      <c r="F42" t="s">
        <v>10</v>
      </c>
      <c r="G42" s="8" t="s">
        <v>3</v>
      </c>
      <c r="H42" s="5">
        <v>40</v>
      </c>
      <c r="I42" s="7">
        <v>12300</v>
      </c>
    </row>
    <row r="43" spans="1:9" outlineLevel="2" x14ac:dyDescent="0.25">
      <c r="A43">
        <v>570371.1</v>
      </c>
      <c r="B43">
        <v>66819</v>
      </c>
      <c r="C43" t="s">
        <v>0</v>
      </c>
      <c r="D43" t="s">
        <v>4</v>
      </c>
      <c r="E43" s="3">
        <v>36985</v>
      </c>
      <c r="F43" t="s">
        <v>5</v>
      </c>
      <c r="G43" s="8" t="s">
        <v>3</v>
      </c>
      <c r="H43" s="5">
        <v>170</v>
      </c>
      <c r="I43" s="7">
        <v>59500</v>
      </c>
    </row>
    <row r="44" spans="1:9" outlineLevel="2" x14ac:dyDescent="0.25">
      <c r="A44">
        <v>570868.1</v>
      </c>
      <c r="B44">
        <v>66819</v>
      </c>
      <c r="C44" t="s">
        <v>0</v>
      </c>
      <c r="D44" t="s">
        <v>4</v>
      </c>
      <c r="E44" s="3">
        <v>36985</v>
      </c>
      <c r="F44" t="s">
        <v>5</v>
      </c>
      <c r="G44" s="8" t="s">
        <v>3</v>
      </c>
      <c r="H44" s="5">
        <v>275</v>
      </c>
      <c r="I44" s="7">
        <v>64050</v>
      </c>
    </row>
    <row r="45" spans="1:9" outlineLevel="2" x14ac:dyDescent="0.25">
      <c r="A45">
        <v>570896.1</v>
      </c>
      <c r="B45">
        <v>66819</v>
      </c>
      <c r="C45" t="s">
        <v>8</v>
      </c>
      <c r="D45" t="s">
        <v>11</v>
      </c>
      <c r="E45" s="3">
        <v>36985</v>
      </c>
      <c r="F45" t="s">
        <v>10</v>
      </c>
      <c r="G45" s="8" t="s">
        <v>3</v>
      </c>
      <c r="H45" s="5">
        <v>50</v>
      </c>
      <c r="I45" s="7">
        <v>15000</v>
      </c>
    </row>
    <row r="46" spans="1:9" outlineLevel="2" x14ac:dyDescent="0.25">
      <c r="A46">
        <v>570897.1</v>
      </c>
      <c r="B46">
        <v>66819</v>
      </c>
      <c r="C46" t="s">
        <v>0</v>
      </c>
      <c r="D46" t="s">
        <v>4</v>
      </c>
      <c r="E46" s="3">
        <v>36985</v>
      </c>
      <c r="F46" t="s">
        <v>5</v>
      </c>
      <c r="G46" s="8" t="s">
        <v>3</v>
      </c>
      <c r="H46" s="5">
        <v>30</v>
      </c>
      <c r="I46" s="7">
        <v>9750</v>
      </c>
    </row>
    <row r="47" spans="1:9" outlineLevel="2" x14ac:dyDescent="0.25">
      <c r="A47">
        <v>570906.1</v>
      </c>
      <c r="B47">
        <v>66819</v>
      </c>
      <c r="C47" t="s">
        <v>0</v>
      </c>
      <c r="D47" t="s">
        <v>1</v>
      </c>
      <c r="E47" s="3">
        <v>36985</v>
      </c>
      <c r="F47" t="s">
        <v>2</v>
      </c>
      <c r="G47" s="8" t="s">
        <v>3</v>
      </c>
      <c r="H47" s="5">
        <v>4</v>
      </c>
      <c r="I47" s="7">
        <v>966.55999755859295</v>
      </c>
    </row>
    <row r="48" spans="1:9" outlineLevel="2" x14ac:dyDescent="0.25">
      <c r="A48">
        <v>622003.1</v>
      </c>
      <c r="B48">
        <v>66819</v>
      </c>
      <c r="C48" t="s">
        <v>0</v>
      </c>
      <c r="D48" t="s">
        <v>1</v>
      </c>
      <c r="E48" s="3">
        <v>36985</v>
      </c>
      <c r="F48" t="s">
        <v>2</v>
      </c>
      <c r="G48" s="8" t="s">
        <v>3</v>
      </c>
      <c r="H48" s="5">
        <v>12</v>
      </c>
      <c r="I48" s="7">
        <v>3499.68017578125</v>
      </c>
    </row>
    <row r="49" spans="1:9" outlineLevel="1" x14ac:dyDescent="0.25">
      <c r="G49" s="1" t="s">
        <v>60</v>
      </c>
      <c r="H49" s="5">
        <f>SUBTOTAL(9,H40:H48)</f>
        <v>726</v>
      </c>
      <c r="I49" s="7">
        <f>SUBTOTAL(9,I40:I48)</f>
        <v>209816.24017333984</v>
      </c>
    </row>
    <row r="50" spans="1:9" outlineLevel="2" x14ac:dyDescent="0.25">
      <c r="A50">
        <v>569412.1</v>
      </c>
      <c r="B50">
        <v>66819</v>
      </c>
      <c r="C50" t="s">
        <v>8</v>
      </c>
      <c r="D50" t="s">
        <v>33</v>
      </c>
      <c r="E50" s="3">
        <v>36985</v>
      </c>
      <c r="F50" t="s">
        <v>10</v>
      </c>
      <c r="G50" s="8" t="s">
        <v>18</v>
      </c>
      <c r="H50" s="5">
        <v>-190</v>
      </c>
      <c r="I50" s="7">
        <v>-67325</v>
      </c>
    </row>
    <row r="51" spans="1:9" outlineLevel="2" x14ac:dyDescent="0.25">
      <c r="A51">
        <v>569419.1</v>
      </c>
      <c r="B51">
        <v>66819</v>
      </c>
      <c r="C51" t="s">
        <v>8</v>
      </c>
      <c r="D51" t="s">
        <v>20</v>
      </c>
      <c r="E51" s="3">
        <v>36985</v>
      </c>
      <c r="F51" t="s">
        <v>10</v>
      </c>
      <c r="G51" s="8" t="s">
        <v>18</v>
      </c>
      <c r="H51" s="5">
        <v>-20</v>
      </c>
      <c r="I51" s="7">
        <v>-6600</v>
      </c>
    </row>
    <row r="52" spans="1:9" outlineLevel="2" x14ac:dyDescent="0.25">
      <c r="A52">
        <v>570390.1</v>
      </c>
      <c r="B52">
        <v>66819</v>
      </c>
      <c r="C52" t="s">
        <v>8</v>
      </c>
      <c r="D52" t="s">
        <v>20</v>
      </c>
      <c r="E52" s="3">
        <v>36985</v>
      </c>
      <c r="F52" t="s">
        <v>10</v>
      </c>
      <c r="G52" s="8" t="s">
        <v>18</v>
      </c>
      <c r="H52" s="5">
        <v>-145</v>
      </c>
      <c r="I52" s="7">
        <v>-56550</v>
      </c>
    </row>
    <row r="53" spans="1:9" outlineLevel="2" x14ac:dyDescent="0.25">
      <c r="A53">
        <v>570654.1</v>
      </c>
      <c r="B53">
        <v>66819</v>
      </c>
      <c r="C53" t="s">
        <v>8</v>
      </c>
      <c r="D53" t="s">
        <v>33</v>
      </c>
      <c r="E53" s="3">
        <v>36985</v>
      </c>
      <c r="F53" t="s">
        <v>10</v>
      </c>
      <c r="G53" s="8" t="s">
        <v>18</v>
      </c>
      <c r="H53" s="5">
        <v>-126</v>
      </c>
      <c r="I53" s="7">
        <v>-44120</v>
      </c>
    </row>
    <row r="54" spans="1:9" outlineLevel="2" x14ac:dyDescent="0.25">
      <c r="A54">
        <v>570870.1</v>
      </c>
      <c r="B54">
        <v>66819</v>
      </c>
      <c r="C54" t="s">
        <v>0</v>
      </c>
      <c r="D54" t="s">
        <v>21</v>
      </c>
      <c r="E54" s="3">
        <v>36985</v>
      </c>
      <c r="F54" t="s">
        <v>5</v>
      </c>
      <c r="G54" s="8" t="s">
        <v>18</v>
      </c>
      <c r="H54" s="5">
        <v>-275</v>
      </c>
      <c r="I54" s="7">
        <v>-64325</v>
      </c>
    </row>
    <row r="55" spans="1:9" outlineLevel="2" x14ac:dyDescent="0.25">
      <c r="A55">
        <v>570886.1</v>
      </c>
      <c r="B55">
        <v>66819</v>
      </c>
      <c r="C55" t="s">
        <v>0</v>
      </c>
      <c r="D55" t="s">
        <v>11</v>
      </c>
      <c r="E55" s="3">
        <v>36985</v>
      </c>
      <c r="F55" t="s">
        <v>94</v>
      </c>
      <c r="G55" s="8" t="s">
        <v>18</v>
      </c>
      <c r="H55" s="5">
        <v>0</v>
      </c>
      <c r="I55" s="7">
        <v>0</v>
      </c>
    </row>
    <row r="56" spans="1:9" outlineLevel="2" x14ac:dyDescent="0.25">
      <c r="A56">
        <v>570890.1</v>
      </c>
      <c r="B56">
        <v>66819</v>
      </c>
      <c r="C56" t="s">
        <v>0</v>
      </c>
      <c r="D56" t="s">
        <v>11</v>
      </c>
      <c r="E56" s="3">
        <v>36985</v>
      </c>
      <c r="F56" t="s">
        <v>28</v>
      </c>
      <c r="G56" s="8" t="s">
        <v>18</v>
      </c>
      <c r="H56" s="5">
        <v>-24</v>
      </c>
      <c r="I56" s="7">
        <v>-8400</v>
      </c>
    </row>
    <row r="57" spans="1:9" outlineLevel="2" x14ac:dyDescent="0.25">
      <c r="A57">
        <v>570893.1</v>
      </c>
      <c r="B57">
        <v>66819</v>
      </c>
      <c r="C57" t="s">
        <v>8</v>
      </c>
      <c r="D57" t="s">
        <v>20</v>
      </c>
      <c r="E57" s="3">
        <v>36985</v>
      </c>
      <c r="F57" t="s">
        <v>10</v>
      </c>
      <c r="G57" s="8" t="s">
        <v>18</v>
      </c>
      <c r="H57" s="5">
        <v>-24</v>
      </c>
      <c r="I57" s="7">
        <v>-9300</v>
      </c>
    </row>
    <row r="58" spans="1:9" outlineLevel="2" x14ac:dyDescent="0.25">
      <c r="A58">
        <v>570899.1</v>
      </c>
      <c r="B58">
        <v>66819</v>
      </c>
      <c r="C58" t="s">
        <v>8</v>
      </c>
      <c r="D58" t="s">
        <v>19</v>
      </c>
      <c r="E58" s="3">
        <v>36985</v>
      </c>
      <c r="F58" t="s">
        <v>10</v>
      </c>
      <c r="G58" s="8" t="s">
        <v>18</v>
      </c>
      <c r="H58" s="5">
        <v>-54</v>
      </c>
      <c r="I58" s="7">
        <v>-19440</v>
      </c>
    </row>
    <row r="59" spans="1:9" outlineLevel="2" x14ac:dyDescent="0.25">
      <c r="A59">
        <v>570910.1</v>
      </c>
      <c r="B59">
        <v>66819</v>
      </c>
      <c r="C59" t="s">
        <v>0</v>
      </c>
      <c r="D59" t="s">
        <v>40</v>
      </c>
      <c r="E59" s="3">
        <v>36985</v>
      </c>
      <c r="F59" t="s">
        <v>82</v>
      </c>
      <c r="G59" s="8" t="s">
        <v>18</v>
      </c>
      <c r="H59" s="5">
        <v>-4</v>
      </c>
      <c r="I59" s="7">
        <v>-1000</v>
      </c>
    </row>
    <row r="60" spans="1:9" outlineLevel="2" x14ac:dyDescent="0.25">
      <c r="A60">
        <v>570913.1</v>
      </c>
      <c r="B60">
        <v>66819</v>
      </c>
      <c r="C60" t="s">
        <v>0</v>
      </c>
      <c r="D60" t="s">
        <v>21</v>
      </c>
      <c r="E60" s="3">
        <v>36985</v>
      </c>
      <c r="F60" t="s">
        <v>35</v>
      </c>
      <c r="G60" s="8" t="s">
        <v>18</v>
      </c>
      <c r="H60" s="5">
        <v>-12</v>
      </c>
      <c r="I60" s="7">
        <v>-2760</v>
      </c>
    </row>
    <row r="61" spans="1:9" outlineLevel="1" x14ac:dyDescent="0.25">
      <c r="G61" s="1" t="s">
        <v>61</v>
      </c>
      <c r="H61" s="5">
        <f>SUBTOTAL(9,H50:H60)</f>
        <v>-874</v>
      </c>
      <c r="I61" s="7">
        <f>SUBTOTAL(9,I50:I60)</f>
        <v>-279820</v>
      </c>
    </row>
    <row r="62" spans="1:9" outlineLevel="2" x14ac:dyDescent="0.25">
      <c r="A62">
        <v>570923.1</v>
      </c>
      <c r="B62">
        <v>66819</v>
      </c>
      <c r="C62" t="s">
        <v>0</v>
      </c>
      <c r="D62" t="s">
        <v>4</v>
      </c>
      <c r="E62" s="3">
        <v>36986</v>
      </c>
      <c r="F62" t="s">
        <v>5</v>
      </c>
      <c r="G62" s="8" t="s">
        <v>3</v>
      </c>
      <c r="H62" s="5">
        <v>200</v>
      </c>
      <c r="I62" s="7">
        <v>58075</v>
      </c>
    </row>
    <row r="63" spans="1:9" outlineLevel="2" x14ac:dyDescent="0.25">
      <c r="A63">
        <v>570926.1</v>
      </c>
      <c r="B63">
        <v>66819</v>
      </c>
      <c r="C63" t="s">
        <v>0</v>
      </c>
      <c r="D63" t="s">
        <v>1</v>
      </c>
      <c r="E63" s="3">
        <v>36986</v>
      </c>
      <c r="F63" t="s">
        <v>2</v>
      </c>
      <c r="G63" s="8" t="s">
        <v>3</v>
      </c>
      <c r="H63" s="5">
        <v>12</v>
      </c>
      <c r="I63" s="7">
        <v>2899.6799926757799</v>
      </c>
    </row>
    <row r="64" spans="1:9" outlineLevel="2" x14ac:dyDescent="0.25">
      <c r="A64">
        <v>570934.1</v>
      </c>
      <c r="B64">
        <v>66819</v>
      </c>
      <c r="C64" t="s">
        <v>0</v>
      </c>
      <c r="D64" t="s">
        <v>4</v>
      </c>
      <c r="E64" s="3">
        <v>36986</v>
      </c>
      <c r="F64" t="s">
        <v>5</v>
      </c>
      <c r="G64" s="8" t="s">
        <v>3</v>
      </c>
      <c r="H64" s="5">
        <v>360</v>
      </c>
      <c r="I64" s="7">
        <v>78315</v>
      </c>
    </row>
    <row r="65" spans="1:9" outlineLevel="2" x14ac:dyDescent="0.25">
      <c r="A65">
        <v>572373.1</v>
      </c>
      <c r="B65">
        <v>66819</v>
      </c>
      <c r="C65" t="s">
        <v>0</v>
      </c>
      <c r="D65" t="s">
        <v>1</v>
      </c>
      <c r="E65" s="3">
        <v>36986</v>
      </c>
      <c r="F65" t="s">
        <v>2</v>
      </c>
      <c r="G65" s="8" t="s">
        <v>3</v>
      </c>
      <c r="H65" s="5">
        <v>35</v>
      </c>
      <c r="I65" s="7">
        <v>10207.4005126953</v>
      </c>
    </row>
    <row r="66" spans="1:9" outlineLevel="2" x14ac:dyDescent="0.25">
      <c r="A66">
        <v>572390.1</v>
      </c>
      <c r="B66">
        <v>66819</v>
      </c>
      <c r="C66" t="s">
        <v>0</v>
      </c>
      <c r="D66" t="s">
        <v>1</v>
      </c>
      <c r="E66" s="3">
        <v>36986</v>
      </c>
      <c r="F66" t="s">
        <v>2</v>
      </c>
      <c r="G66" s="8" t="s">
        <v>3</v>
      </c>
      <c r="H66" s="5">
        <v>4</v>
      </c>
      <c r="I66" s="7">
        <v>556.40002441406205</v>
      </c>
    </row>
    <row r="67" spans="1:9" outlineLevel="1" x14ac:dyDescent="0.25">
      <c r="G67" s="1" t="s">
        <v>60</v>
      </c>
      <c r="H67" s="5">
        <f>SUBTOTAL(9,H62:H66)</f>
        <v>611</v>
      </c>
      <c r="I67" s="7">
        <f>SUBTOTAL(9,I62:I66)</f>
        <v>150053.48052978516</v>
      </c>
    </row>
    <row r="68" spans="1:9" outlineLevel="2" x14ac:dyDescent="0.25">
      <c r="A68">
        <v>570910.1</v>
      </c>
      <c r="B68">
        <v>66819</v>
      </c>
      <c r="C68" t="s">
        <v>0</v>
      </c>
      <c r="D68" t="s">
        <v>40</v>
      </c>
      <c r="E68" s="3">
        <v>36986</v>
      </c>
      <c r="F68" t="s">
        <v>82</v>
      </c>
      <c r="G68" s="8" t="s">
        <v>18</v>
      </c>
      <c r="H68" s="5">
        <v>0</v>
      </c>
      <c r="I68" s="7">
        <v>0</v>
      </c>
    </row>
    <row r="69" spans="1:9" outlineLevel="2" x14ac:dyDescent="0.25">
      <c r="A69">
        <v>570925.1</v>
      </c>
      <c r="B69">
        <v>66819</v>
      </c>
      <c r="C69" t="s">
        <v>8</v>
      </c>
      <c r="D69" t="s">
        <v>33</v>
      </c>
      <c r="E69" s="3">
        <v>36986</v>
      </c>
      <c r="F69" t="s">
        <v>10</v>
      </c>
      <c r="G69" s="8" t="s">
        <v>18</v>
      </c>
      <c r="H69" s="5">
        <v>-50</v>
      </c>
      <c r="I69" s="7">
        <v>-15400</v>
      </c>
    </row>
    <row r="70" spans="1:9" outlineLevel="2" x14ac:dyDescent="0.25">
      <c r="A70">
        <v>570930.1</v>
      </c>
      <c r="B70">
        <v>66819</v>
      </c>
      <c r="C70" t="s">
        <v>0</v>
      </c>
      <c r="D70" t="s">
        <v>40</v>
      </c>
      <c r="E70" s="3">
        <v>36986</v>
      </c>
      <c r="F70" t="s">
        <v>82</v>
      </c>
      <c r="G70" s="8" t="s">
        <v>18</v>
      </c>
      <c r="H70" s="5">
        <v>-12</v>
      </c>
      <c r="I70" s="7">
        <v>-3000</v>
      </c>
    </row>
    <row r="71" spans="1:9" outlineLevel="2" x14ac:dyDescent="0.25">
      <c r="A71">
        <v>570936.1</v>
      </c>
      <c r="B71">
        <v>66819</v>
      </c>
      <c r="C71" t="s">
        <v>0</v>
      </c>
      <c r="D71" t="s">
        <v>21</v>
      </c>
      <c r="E71" s="3">
        <v>36986</v>
      </c>
      <c r="F71" t="s">
        <v>5</v>
      </c>
      <c r="G71" s="8" t="s">
        <v>18</v>
      </c>
      <c r="H71" s="5">
        <v>-360</v>
      </c>
      <c r="I71" s="7">
        <v>-78675</v>
      </c>
    </row>
    <row r="72" spans="1:9" outlineLevel="2" x14ac:dyDescent="0.25">
      <c r="A72">
        <v>571733.1</v>
      </c>
      <c r="B72">
        <v>66819</v>
      </c>
      <c r="C72" t="s">
        <v>8</v>
      </c>
      <c r="D72" t="s">
        <v>19</v>
      </c>
      <c r="E72" s="3">
        <v>36986</v>
      </c>
      <c r="F72" t="s">
        <v>10</v>
      </c>
      <c r="G72" s="8" t="s">
        <v>18</v>
      </c>
      <c r="H72" s="5">
        <v>-186</v>
      </c>
      <c r="I72" s="7">
        <v>-60750</v>
      </c>
    </row>
    <row r="73" spans="1:9" outlineLevel="2" x14ac:dyDescent="0.25">
      <c r="A73">
        <v>572271.1</v>
      </c>
      <c r="B73">
        <v>66819</v>
      </c>
      <c r="C73" t="s">
        <v>0</v>
      </c>
      <c r="D73" t="s">
        <v>14</v>
      </c>
      <c r="E73" s="3">
        <v>36986</v>
      </c>
      <c r="F73" t="s">
        <v>5</v>
      </c>
      <c r="G73" s="8" t="s">
        <v>18</v>
      </c>
      <c r="H73" s="5">
        <v>-24</v>
      </c>
      <c r="I73" s="7">
        <v>-6420</v>
      </c>
    </row>
    <row r="74" spans="1:9" outlineLevel="2" x14ac:dyDescent="0.25">
      <c r="A74">
        <v>572374.1</v>
      </c>
      <c r="B74">
        <v>66819</v>
      </c>
      <c r="C74" t="s">
        <v>0</v>
      </c>
      <c r="D74" t="s">
        <v>9</v>
      </c>
      <c r="E74" s="3">
        <v>36986</v>
      </c>
      <c r="F74" t="s">
        <v>28</v>
      </c>
      <c r="G74" s="8" t="s">
        <v>18</v>
      </c>
      <c r="H74" s="5">
        <v>-35</v>
      </c>
      <c r="I74" s="7">
        <v>-10500</v>
      </c>
    </row>
    <row r="75" spans="1:9" outlineLevel="2" x14ac:dyDescent="0.25">
      <c r="A75">
        <v>572393.1</v>
      </c>
      <c r="B75">
        <v>66819</v>
      </c>
      <c r="C75" t="s">
        <v>0</v>
      </c>
      <c r="D75" t="s">
        <v>9</v>
      </c>
      <c r="E75" s="3">
        <v>36986</v>
      </c>
      <c r="F75" t="s">
        <v>31</v>
      </c>
      <c r="G75" s="8" t="s">
        <v>18</v>
      </c>
      <c r="H75" s="5">
        <v>-4</v>
      </c>
      <c r="I75" s="7">
        <v>-600</v>
      </c>
    </row>
    <row r="76" spans="1:9" outlineLevel="1" x14ac:dyDescent="0.25">
      <c r="G76" s="1" t="s">
        <v>61</v>
      </c>
      <c r="H76" s="5">
        <f>SUBTOTAL(9,H68:H75)</f>
        <v>-671</v>
      </c>
      <c r="I76" s="7">
        <f>SUBTOTAL(9,I68:I75)</f>
        <v>-175345</v>
      </c>
    </row>
    <row r="77" spans="1:9" outlineLevel="2" x14ac:dyDescent="0.25">
      <c r="A77">
        <v>572408.1</v>
      </c>
      <c r="B77">
        <v>66819</v>
      </c>
      <c r="C77" t="s">
        <v>0</v>
      </c>
      <c r="D77" t="s">
        <v>4</v>
      </c>
      <c r="E77" s="3">
        <v>36987</v>
      </c>
      <c r="F77" t="s">
        <v>5</v>
      </c>
      <c r="G77" s="8" t="s">
        <v>3</v>
      </c>
      <c r="H77" s="5">
        <v>30</v>
      </c>
      <c r="I77" s="7">
        <v>6720</v>
      </c>
    </row>
    <row r="78" spans="1:9" outlineLevel="2" x14ac:dyDescent="0.25">
      <c r="A78">
        <v>572483.1</v>
      </c>
      <c r="B78">
        <v>66819</v>
      </c>
      <c r="C78" t="s">
        <v>0</v>
      </c>
      <c r="D78" t="s">
        <v>4</v>
      </c>
      <c r="E78" s="3">
        <v>36987</v>
      </c>
      <c r="F78" t="s">
        <v>5</v>
      </c>
      <c r="G78" s="8" t="s">
        <v>3</v>
      </c>
      <c r="H78" s="5">
        <v>400</v>
      </c>
      <c r="I78" s="7">
        <v>107000</v>
      </c>
    </row>
    <row r="79" spans="1:9" outlineLevel="2" x14ac:dyDescent="0.25">
      <c r="A79">
        <v>573687.1</v>
      </c>
      <c r="B79">
        <v>66819</v>
      </c>
      <c r="C79" t="s">
        <v>0</v>
      </c>
      <c r="D79" t="s">
        <v>1</v>
      </c>
      <c r="E79" s="3">
        <v>36987</v>
      </c>
      <c r="F79" t="s">
        <v>2</v>
      </c>
      <c r="G79" s="8" t="s">
        <v>3</v>
      </c>
      <c r="H79" s="5">
        <v>16</v>
      </c>
      <c r="I79" s="7">
        <v>4266.240234375</v>
      </c>
    </row>
    <row r="80" spans="1:9" outlineLevel="1" x14ac:dyDescent="0.25">
      <c r="G80" s="1" t="s">
        <v>60</v>
      </c>
      <c r="H80" s="5">
        <f>SUBTOTAL(9,H77:H79)</f>
        <v>446</v>
      </c>
      <c r="I80" s="7">
        <f>SUBTOTAL(9,I77:I79)</f>
        <v>117986.240234375</v>
      </c>
    </row>
    <row r="81" spans="1:9" outlineLevel="2" x14ac:dyDescent="0.25">
      <c r="A81">
        <v>572409.1</v>
      </c>
      <c r="B81">
        <v>66819</v>
      </c>
      <c r="C81" t="s">
        <v>0</v>
      </c>
      <c r="D81" t="s">
        <v>11</v>
      </c>
      <c r="E81" s="3">
        <v>36987</v>
      </c>
      <c r="F81" t="s">
        <v>5</v>
      </c>
      <c r="G81" s="8" t="s">
        <v>18</v>
      </c>
      <c r="H81" s="5">
        <v>-30</v>
      </c>
      <c r="I81" s="7">
        <v>-6750</v>
      </c>
    </row>
    <row r="82" spans="1:9" outlineLevel="2" x14ac:dyDescent="0.25">
      <c r="A82">
        <v>572494.1</v>
      </c>
      <c r="B82">
        <v>66819</v>
      </c>
      <c r="C82" t="s">
        <v>8</v>
      </c>
      <c r="D82" t="s">
        <v>20</v>
      </c>
      <c r="E82" s="3">
        <v>36987</v>
      </c>
      <c r="F82" t="s">
        <v>10</v>
      </c>
      <c r="G82" s="8" t="s">
        <v>18</v>
      </c>
      <c r="H82" s="5">
        <v>-30</v>
      </c>
      <c r="I82" s="7">
        <v>-7650</v>
      </c>
    </row>
    <row r="83" spans="1:9" outlineLevel="2" x14ac:dyDescent="0.25">
      <c r="A83">
        <v>572498.1</v>
      </c>
      <c r="B83">
        <v>66819</v>
      </c>
      <c r="C83" t="s">
        <v>8</v>
      </c>
      <c r="D83" t="s">
        <v>33</v>
      </c>
      <c r="E83" s="3">
        <v>36987</v>
      </c>
      <c r="F83" t="s">
        <v>10</v>
      </c>
      <c r="G83" s="8" t="s">
        <v>18</v>
      </c>
      <c r="H83" s="5">
        <v>-20</v>
      </c>
      <c r="I83" s="7">
        <v>-5200</v>
      </c>
    </row>
    <row r="84" spans="1:9" outlineLevel="2" x14ac:dyDescent="0.25">
      <c r="A84">
        <v>573672.1</v>
      </c>
      <c r="B84">
        <v>66819</v>
      </c>
      <c r="C84" t="s">
        <v>8</v>
      </c>
      <c r="D84" t="s">
        <v>19</v>
      </c>
      <c r="E84" s="3">
        <v>36987</v>
      </c>
      <c r="F84" t="s">
        <v>10</v>
      </c>
      <c r="G84" s="8" t="s">
        <v>18</v>
      </c>
      <c r="H84" s="5">
        <v>-506</v>
      </c>
      <c r="I84" s="7">
        <v>-162075</v>
      </c>
    </row>
    <row r="85" spans="1:9" outlineLevel="2" x14ac:dyDescent="0.25">
      <c r="A85">
        <v>573690.1</v>
      </c>
      <c r="B85">
        <v>66819</v>
      </c>
      <c r="C85" t="s">
        <v>0</v>
      </c>
      <c r="D85" t="s">
        <v>9</v>
      </c>
      <c r="E85" s="3">
        <v>36987</v>
      </c>
      <c r="F85" t="s">
        <v>31</v>
      </c>
      <c r="G85" s="8" t="s">
        <v>18</v>
      </c>
      <c r="H85" s="5">
        <v>-16</v>
      </c>
      <c r="I85" s="7">
        <v>-4400</v>
      </c>
    </row>
    <row r="86" spans="1:9" outlineLevel="1" x14ac:dyDescent="0.25">
      <c r="G86" s="1" t="s">
        <v>61</v>
      </c>
      <c r="H86" s="5">
        <f>SUBTOTAL(9,H81:H85)</f>
        <v>-602</v>
      </c>
      <c r="I86" s="7">
        <f>SUBTOTAL(9,I81:I85)</f>
        <v>-186075</v>
      </c>
    </row>
    <row r="87" spans="1:9" outlineLevel="2" x14ac:dyDescent="0.25">
      <c r="A87">
        <v>572483.1</v>
      </c>
      <c r="B87">
        <v>66819</v>
      </c>
      <c r="C87" t="s">
        <v>0</v>
      </c>
      <c r="D87" t="s">
        <v>4</v>
      </c>
      <c r="E87" s="3">
        <v>36988</v>
      </c>
      <c r="F87" t="s">
        <v>5</v>
      </c>
      <c r="G87" s="8" t="s">
        <v>3</v>
      </c>
      <c r="H87" s="5">
        <v>0</v>
      </c>
      <c r="I87" s="7">
        <v>0</v>
      </c>
    </row>
    <row r="88" spans="1:9" outlineLevel="2" x14ac:dyDescent="0.25">
      <c r="A88">
        <v>573702.1</v>
      </c>
      <c r="B88">
        <v>66819</v>
      </c>
      <c r="C88" t="s">
        <v>0</v>
      </c>
      <c r="D88" t="s">
        <v>1</v>
      </c>
      <c r="E88" s="3">
        <v>36988</v>
      </c>
      <c r="F88" t="s">
        <v>2</v>
      </c>
      <c r="G88" s="8" t="s">
        <v>3</v>
      </c>
      <c r="H88" s="5">
        <v>96</v>
      </c>
      <c r="I88" s="7">
        <v>23197.439941406199</v>
      </c>
    </row>
    <row r="89" spans="1:9" outlineLevel="2" x14ac:dyDescent="0.25">
      <c r="A89">
        <v>573709.1</v>
      </c>
      <c r="B89">
        <v>66819</v>
      </c>
      <c r="C89" t="s">
        <v>0</v>
      </c>
      <c r="D89" t="s">
        <v>4</v>
      </c>
      <c r="E89" s="3">
        <v>36988</v>
      </c>
      <c r="F89" t="s">
        <v>5</v>
      </c>
      <c r="G89" s="8" t="s">
        <v>3</v>
      </c>
      <c r="H89" s="5">
        <v>675</v>
      </c>
      <c r="I89" s="7">
        <v>177175</v>
      </c>
    </row>
    <row r="90" spans="1:9" outlineLevel="2" x14ac:dyDescent="0.25">
      <c r="A90">
        <v>573776.1</v>
      </c>
      <c r="B90">
        <v>66819</v>
      </c>
      <c r="C90" t="s">
        <v>0</v>
      </c>
      <c r="D90" t="s">
        <v>4</v>
      </c>
      <c r="E90" s="3">
        <v>36988</v>
      </c>
      <c r="F90" t="s">
        <v>5</v>
      </c>
      <c r="G90" s="8" t="s">
        <v>3</v>
      </c>
      <c r="H90" s="5">
        <v>130</v>
      </c>
      <c r="I90" s="7">
        <v>29120</v>
      </c>
    </row>
    <row r="91" spans="1:9" outlineLevel="1" x14ac:dyDescent="0.25">
      <c r="G91" s="1" t="s">
        <v>60</v>
      </c>
      <c r="H91" s="5">
        <f>SUBTOTAL(9,H87:H90)</f>
        <v>901</v>
      </c>
      <c r="I91" s="7">
        <f>SUBTOTAL(9,I87:I90)</f>
        <v>229492.43994140619</v>
      </c>
    </row>
    <row r="92" spans="1:9" outlineLevel="2" x14ac:dyDescent="0.25">
      <c r="A92">
        <v>573705.1</v>
      </c>
      <c r="B92">
        <v>66819</v>
      </c>
      <c r="C92" t="s">
        <v>0</v>
      </c>
      <c r="D92" t="s">
        <v>9</v>
      </c>
      <c r="E92" s="3">
        <v>36988</v>
      </c>
      <c r="F92" t="s">
        <v>31</v>
      </c>
      <c r="G92" s="8" t="s">
        <v>18</v>
      </c>
      <c r="H92" s="5">
        <v>-96</v>
      </c>
      <c r="I92" s="7">
        <v>-24000</v>
      </c>
    </row>
    <row r="93" spans="1:9" outlineLevel="2" x14ac:dyDescent="0.25">
      <c r="A93">
        <v>573712.1</v>
      </c>
      <c r="B93">
        <v>66819</v>
      </c>
      <c r="C93" t="s">
        <v>8</v>
      </c>
      <c r="D93" t="s">
        <v>19</v>
      </c>
      <c r="E93" s="3">
        <v>36988</v>
      </c>
      <c r="F93" t="s">
        <v>10</v>
      </c>
      <c r="G93" s="8" t="s">
        <v>18</v>
      </c>
      <c r="H93" s="5">
        <v>-50</v>
      </c>
      <c r="I93" s="7">
        <v>-14000</v>
      </c>
    </row>
    <row r="94" spans="1:9" outlineLevel="2" x14ac:dyDescent="0.25">
      <c r="A94">
        <v>573713.1</v>
      </c>
      <c r="B94">
        <v>66819</v>
      </c>
      <c r="C94" t="s">
        <v>8</v>
      </c>
      <c r="D94" t="s">
        <v>33</v>
      </c>
      <c r="E94" s="3">
        <v>36988</v>
      </c>
      <c r="F94" t="s">
        <v>10</v>
      </c>
      <c r="G94" s="8" t="s">
        <v>18</v>
      </c>
      <c r="H94" s="5">
        <v>-320</v>
      </c>
      <c r="I94" s="7">
        <v>-92600</v>
      </c>
    </row>
    <row r="95" spans="1:9" outlineLevel="2" x14ac:dyDescent="0.25">
      <c r="A95">
        <v>573732.1</v>
      </c>
      <c r="B95">
        <v>66819</v>
      </c>
      <c r="C95" t="s">
        <v>8</v>
      </c>
      <c r="D95" t="s">
        <v>19</v>
      </c>
      <c r="E95" s="3">
        <v>36988</v>
      </c>
      <c r="F95" t="s">
        <v>10</v>
      </c>
      <c r="G95" s="8" t="s">
        <v>18</v>
      </c>
      <c r="H95" s="5">
        <v>-12</v>
      </c>
      <c r="I95" s="7">
        <v>-3360</v>
      </c>
    </row>
    <row r="96" spans="1:9" outlineLevel="2" x14ac:dyDescent="0.25">
      <c r="A96">
        <v>573733.1</v>
      </c>
      <c r="B96">
        <v>66819</v>
      </c>
      <c r="C96" t="s">
        <v>8</v>
      </c>
      <c r="D96" t="s">
        <v>33</v>
      </c>
      <c r="E96" s="3">
        <v>36988</v>
      </c>
      <c r="F96" t="s">
        <v>10</v>
      </c>
      <c r="G96" s="8" t="s">
        <v>18</v>
      </c>
      <c r="H96" s="5">
        <v>-72</v>
      </c>
      <c r="I96" s="7">
        <v>-21180</v>
      </c>
    </row>
    <row r="97" spans="1:9" outlineLevel="2" x14ac:dyDescent="0.25">
      <c r="A97">
        <v>573757.1</v>
      </c>
      <c r="B97">
        <v>66819</v>
      </c>
      <c r="C97" t="s">
        <v>8</v>
      </c>
      <c r="D97" t="s">
        <v>11</v>
      </c>
      <c r="E97" s="3">
        <v>36988</v>
      </c>
      <c r="F97" t="s">
        <v>10</v>
      </c>
      <c r="G97" s="8" t="s">
        <v>18</v>
      </c>
      <c r="H97" s="5">
        <v>-63</v>
      </c>
      <c r="I97" s="7">
        <v>-18900</v>
      </c>
    </row>
    <row r="98" spans="1:9" outlineLevel="2" x14ac:dyDescent="0.25">
      <c r="A98">
        <v>573761.1</v>
      </c>
      <c r="B98">
        <v>66819</v>
      </c>
      <c r="C98" t="s">
        <v>8</v>
      </c>
      <c r="D98" t="s">
        <v>25</v>
      </c>
      <c r="E98" s="3">
        <v>36988</v>
      </c>
      <c r="F98" t="s">
        <v>10</v>
      </c>
      <c r="G98" s="8" t="s">
        <v>18</v>
      </c>
      <c r="H98" s="5">
        <v>-42</v>
      </c>
      <c r="I98" s="7">
        <v>-12600</v>
      </c>
    </row>
    <row r="99" spans="1:9" outlineLevel="2" x14ac:dyDescent="0.25">
      <c r="A99">
        <v>573769.1</v>
      </c>
      <c r="B99">
        <v>66819</v>
      </c>
      <c r="C99" t="s">
        <v>8</v>
      </c>
      <c r="D99" t="s">
        <v>21</v>
      </c>
      <c r="E99" s="3">
        <v>36988</v>
      </c>
      <c r="F99" t="s">
        <v>10</v>
      </c>
      <c r="G99" s="8" t="s">
        <v>18</v>
      </c>
      <c r="H99" s="5">
        <v>-84</v>
      </c>
      <c r="I99" s="7">
        <v>-18900</v>
      </c>
    </row>
    <row r="100" spans="1:9" outlineLevel="2" x14ac:dyDescent="0.25">
      <c r="A100">
        <v>573773.1</v>
      </c>
      <c r="B100">
        <v>66819</v>
      </c>
      <c r="C100" t="s">
        <v>8</v>
      </c>
      <c r="D100" t="s">
        <v>15</v>
      </c>
      <c r="E100" s="3">
        <v>36988</v>
      </c>
      <c r="F100" t="s">
        <v>10</v>
      </c>
      <c r="G100" s="8" t="s">
        <v>18</v>
      </c>
      <c r="H100" s="5">
        <v>-96</v>
      </c>
      <c r="I100" s="7">
        <v>-31320</v>
      </c>
    </row>
    <row r="101" spans="1:9" outlineLevel="2" x14ac:dyDescent="0.25">
      <c r="A101">
        <v>573774.1</v>
      </c>
      <c r="B101">
        <v>66819</v>
      </c>
      <c r="C101" t="s">
        <v>0</v>
      </c>
      <c r="D101" t="s">
        <v>14</v>
      </c>
      <c r="E101" s="3">
        <v>36988</v>
      </c>
      <c r="F101" t="s">
        <v>35</v>
      </c>
      <c r="G101" s="8" t="s">
        <v>18</v>
      </c>
      <c r="H101" s="5">
        <v>-60</v>
      </c>
      <c r="I101" s="7">
        <v>-15000</v>
      </c>
    </row>
    <row r="102" spans="1:9" outlineLevel="2" x14ac:dyDescent="0.25">
      <c r="A102">
        <v>573775.1</v>
      </c>
      <c r="B102">
        <v>66819</v>
      </c>
      <c r="C102" t="s">
        <v>8</v>
      </c>
      <c r="D102" t="s">
        <v>15</v>
      </c>
      <c r="E102" s="3">
        <v>36988</v>
      </c>
      <c r="F102" t="s">
        <v>10</v>
      </c>
      <c r="G102" s="8" t="s">
        <v>18</v>
      </c>
      <c r="H102" s="5">
        <v>-410</v>
      </c>
      <c r="I102" s="7">
        <v>-130585</v>
      </c>
    </row>
    <row r="103" spans="1:9" outlineLevel="2" x14ac:dyDescent="0.25">
      <c r="A103">
        <v>573777.1</v>
      </c>
      <c r="B103">
        <v>66819</v>
      </c>
      <c r="C103" t="s">
        <v>0</v>
      </c>
      <c r="D103" t="s">
        <v>21</v>
      </c>
      <c r="E103" s="3">
        <v>36988</v>
      </c>
      <c r="F103" t="s">
        <v>5</v>
      </c>
      <c r="G103" s="8" t="s">
        <v>18</v>
      </c>
      <c r="H103" s="5">
        <v>-130</v>
      </c>
      <c r="I103" s="7">
        <v>-29250</v>
      </c>
    </row>
    <row r="104" spans="1:9" outlineLevel="1" x14ac:dyDescent="0.25">
      <c r="G104" s="1" t="s">
        <v>61</v>
      </c>
      <c r="H104" s="5">
        <f>SUBTOTAL(9,H92:H103)</f>
        <v>-1435</v>
      </c>
      <c r="I104" s="7">
        <f>SUBTOTAL(9,I92:I103)</f>
        <v>-411695</v>
      </c>
    </row>
    <row r="105" spans="1:9" outlineLevel="2" x14ac:dyDescent="0.25">
      <c r="A105">
        <v>573797.1</v>
      </c>
      <c r="B105">
        <v>66819</v>
      </c>
      <c r="C105" t="s">
        <v>0</v>
      </c>
      <c r="D105" t="s">
        <v>1</v>
      </c>
      <c r="E105" s="3">
        <v>36989</v>
      </c>
      <c r="F105" t="s">
        <v>2</v>
      </c>
      <c r="G105" s="8" t="s">
        <v>3</v>
      </c>
      <c r="H105" s="5">
        <v>96</v>
      </c>
      <c r="I105" s="7">
        <v>24157.439941406199</v>
      </c>
    </row>
    <row r="106" spans="1:9" outlineLevel="2" x14ac:dyDescent="0.25">
      <c r="A106">
        <v>573799.1</v>
      </c>
      <c r="B106">
        <v>66819</v>
      </c>
      <c r="C106" t="s">
        <v>0</v>
      </c>
      <c r="D106" t="s">
        <v>4</v>
      </c>
      <c r="E106" s="3">
        <v>36989</v>
      </c>
      <c r="F106" t="s">
        <v>5</v>
      </c>
      <c r="G106" s="8" t="s">
        <v>3</v>
      </c>
      <c r="H106" s="5">
        <v>545</v>
      </c>
      <c r="I106" s="7">
        <v>151750</v>
      </c>
    </row>
    <row r="107" spans="1:9" outlineLevel="2" x14ac:dyDescent="0.25">
      <c r="A107">
        <v>573807.1</v>
      </c>
      <c r="B107">
        <v>66819</v>
      </c>
      <c r="C107" t="s">
        <v>0</v>
      </c>
      <c r="D107" t="s">
        <v>4</v>
      </c>
      <c r="E107" s="3">
        <v>36989</v>
      </c>
      <c r="F107" t="s">
        <v>5</v>
      </c>
      <c r="G107" s="8" t="s">
        <v>3</v>
      </c>
      <c r="H107" s="5">
        <v>65</v>
      </c>
      <c r="I107" s="7">
        <v>14560</v>
      </c>
    </row>
    <row r="108" spans="1:9" outlineLevel="2" x14ac:dyDescent="0.25">
      <c r="A108">
        <v>573865.1</v>
      </c>
      <c r="B108">
        <v>66819</v>
      </c>
      <c r="C108" t="s">
        <v>0</v>
      </c>
      <c r="D108" t="s">
        <v>37</v>
      </c>
      <c r="E108" s="3">
        <v>36989</v>
      </c>
      <c r="F108" t="s">
        <v>28</v>
      </c>
      <c r="G108" s="8" t="s">
        <v>3</v>
      </c>
      <c r="H108" s="5">
        <v>35</v>
      </c>
      <c r="I108" s="7">
        <v>11900</v>
      </c>
    </row>
    <row r="109" spans="1:9" outlineLevel="2" x14ac:dyDescent="0.25">
      <c r="A109">
        <v>573871.1</v>
      </c>
      <c r="B109">
        <v>66819</v>
      </c>
      <c r="C109" t="s">
        <v>0</v>
      </c>
      <c r="D109" t="s">
        <v>4</v>
      </c>
      <c r="E109" s="3">
        <v>36989</v>
      </c>
      <c r="F109" t="s">
        <v>5</v>
      </c>
      <c r="G109" s="8" t="s">
        <v>3</v>
      </c>
      <c r="H109" s="5">
        <v>10</v>
      </c>
      <c r="I109" s="7">
        <v>2990</v>
      </c>
    </row>
    <row r="110" spans="1:9" outlineLevel="1" x14ac:dyDescent="0.25">
      <c r="G110" s="1" t="s">
        <v>60</v>
      </c>
      <c r="H110" s="5">
        <f>SUBTOTAL(9,H105:H109)</f>
        <v>751</v>
      </c>
      <c r="I110" s="7">
        <f>SUBTOTAL(9,I105:I109)</f>
        <v>205357.43994140619</v>
      </c>
    </row>
    <row r="111" spans="1:9" outlineLevel="2" x14ac:dyDescent="0.25">
      <c r="A111">
        <v>573796.1</v>
      </c>
      <c r="B111">
        <v>66819</v>
      </c>
      <c r="C111" t="s">
        <v>8</v>
      </c>
      <c r="D111" t="s">
        <v>15</v>
      </c>
      <c r="E111" s="3">
        <v>36989</v>
      </c>
      <c r="F111" t="s">
        <v>10</v>
      </c>
      <c r="G111" s="8" t="s">
        <v>18</v>
      </c>
      <c r="H111" s="5">
        <v>-331</v>
      </c>
      <c r="I111" s="7">
        <v>-100350</v>
      </c>
    </row>
    <row r="112" spans="1:9" outlineLevel="2" x14ac:dyDescent="0.25">
      <c r="A112">
        <v>573802.1</v>
      </c>
      <c r="B112">
        <v>66819</v>
      </c>
      <c r="C112" t="s">
        <v>0</v>
      </c>
      <c r="D112" t="s">
        <v>9</v>
      </c>
      <c r="E112" s="3">
        <v>36989</v>
      </c>
      <c r="F112" t="s">
        <v>28</v>
      </c>
      <c r="G112" s="8" t="s">
        <v>18</v>
      </c>
      <c r="H112" s="5">
        <v>-96</v>
      </c>
      <c r="I112" s="7">
        <v>-24960</v>
      </c>
    </row>
    <row r="113" spans="1:9" outlineLevel="2" x14ac:dyDescent="0.25">
      <c r="A113">
        <v>573806.1</v>
      </c>
      <c r="B113">
        <v>66819</v>
      </c>
      <c r="C113" t="s">
        <v>0</v>
      </c>
      <c r="D113" t="s">
        <v>21</v>
      </c>
      <c r="E113" s="3">
        <v>36989</v>
      </c>
      <c r="F113" t="s">
        <v>35</v>
      </c>
      <c r="G113" s="8" t="s">
        <v>18</v>
      </c>
      <c r="H113" s="5">
        <v>-24</v>
      </c>
      <c r="I113" s="7">
        <v>-5400</v>
      </c>
    </row>
    <row r="114" spans="1:9" outlineLevel="2" x14ac:dyDescent="0.25">
      <c r="A114">
        <v>573808.1</v>
      </c>
      <c r="B114">
        <v>66819</v>
      </c>
      <c r="C114" t="s">
        <v>0</v>
      </c>
      <c r="D114" t="s">
        <v>21</v>
      </c>
      <c r="E114" s="3">
        <v>36989</v>
      </c>
      <c r="F114" t="s">
        <v>5</v>
      </c>
      <c r="G114" s="8" t="s">
        <v>18</v>
      </c>
      <c r="H114" s="5">
        <v>-65</v>
      </c>
      <c r="I114" s="7">
        <v>-14625</v>
      </c>
    </row>
    <row r="115" spans="1:9" outlineLevel="2" x14ac:dyDescent="0.25">
      <c r="A115">
        <v>573829.1</v>
      </c>
      <c r="B115">
        <v>66819</v>
      </c>
      <c r="C115" t="s">
        <v>8</v>
      </c>
      <c r="D115" t="s">
        <v>33</v>
      </c>
      <c r="E115" s="3">
        <v>36989</v>
      </c>
      <c r="F115" t="s">
        <v>10</v>
      </c>
      <c r="G115" s="8" t="s">
        <v>18</v>
      </c>
      <c r="H115" s="5">
        <v>-24</v>
      </c>
      <c r="I115" s="7">
        <v>-8400</v>
      </c>
    </row>
    <row r="116" spans="1:9" outlineLevel="2" x14ac:dyDescent="0.25">
      <c r="A116">
        <v>573830.1</v>
      </c>
      <c r="B116">
        <v>66819</v>
      </c>
      <c r="C116" t="s">
        <v>8</v>
      </c>
      <c r="D116" t="s">
        <v>19</v>
      </c>
      <c r="E116" s="3">
        <v>36989</v>
      </c>
      <c r="F116" t="s">
        <v>10</v>
      </c>
      <c r="G116" s="8" t="s">
        <v>18</v>
      </c>
      <c r="H116" s="5">
        <v>-96</v>
      </c>
      <c r="I116" s="7">
        <v>-33720</v>
      </c>
    </row>
    <row r="117" spans="1:9" outlineLevel="2" x14ac:dyDescent="0.25">
      <c r="A117">
        <v>573845.1</v>
      </c>
      <c r="B117">
        <v>66819</v>
      </c>
      <c r="C117" t="s">
        <v>8</v>
      </c>
      <c r="D117" t="s">
        <v>33</v>
      </c>
      <c r="E117" s="3">
        <v>36989</v>
      </c>
      <c r="F117" t="s">
        <v>10</v>
      </c>
      <c r="G117" s="8" t="s">
        <v>18</v>
      </c>
      <c r="H117" s="5">
        <v>-55</v>
      </c>
      <c r="I117" s="7">
        <v>-19300</v>
      </c>
    </row>
    <row r="118" spans="1:9" outlineLevel="2" x14ac:dyDescent="0.25">
      <c r="A118">
        <v>573847.1</v>
      </c>
      <c r="B118">
        <v>66819</v>
      </c>
      <c r="C118" t="s">
        <v>8</v>
      </c>
      <c r="D118" t="s">
        <v>19</v>
      </c>
      <c r="E118" s="3">
        <v>36989</v>
      </c>
      <c r="F118" t="s">
        <v>10</v>
      </c>
      <c r="G118" s="8" t="s">
        <v>18</v>
      </c>
      <c r="H118" s="5">
        <v>-125</v>
      </c>
      <c r="I118" s="7">
        <v>-43850</v>
      </c>
    </row>
    <row r="119" spans="1:9" outlineLevel="2" x14ac:dyDescent="0.25">
      <c r="A119">
        <v>573868.1</v>
      </c>
      <c r="B119">
        <v>66819</v>
      </c>
      <c r="C119" t="s">
        <v>8</v>
      </c>
      <c r="D119" t="s">
        <v>33</v>
      </c>
      <c r="E119" s="3">
        <v>36989</v>
      </c>
      <c r="F119" t="s">
        <v>10</v>
      </c>
      <c r="G119" s="8" t="s">
        <v>18</v>
      </c>
      <c r="H119" s="5">
        <v>-35</v>
      </c>
      <c r="I119" s="7">
        <v>-12775</v>
      </c>
    </row>
    <row r="120" spans="1:9" outlineLevel="2" x14ac:dyDescent="0.25">
      <c r="A120">
        <v>573872.1</v>
      </c>
      <c r="B120">
        <v>66819</v>
      </c>
      <c r="C120" t="s">
        <v>0</v>
      </c>
      <c r="D120" t="s">
        <v>11</v>
      </c>
      <c r="E120" s="3">
        <v>36989</v>
      </c>
      <c r="F120" t="s">
        <v>5</v>
      </c>
      <c r="G120" s="8" t="s">
        <v>18</v>
      </c>
      <c r="H120" s="5">
        <v>-10</v>
      </c>
      <c r="I120" s="7">
        <v>-3000</v>
      </c>
    </row>
    <row r="121" spans="1:9" outlineLevel="2" x14ac:dyDescent="0.25">
      <c r="A121">
        <v>573878.1</v>
      </c>
      <c r="B121">
        <v>66819</v>
      </c>
      <c r="C121" t="s">
        <v>8</v>
      </c>
      <c r="D121" t="s">
        <v>15</v>
      </c>
      <c r="E121" s="3">
        <v>36989</v>
      </c>
      <c r="F121" t="s">
        <v>10</v>
      </c>
      <c r="G121" s="8" t="s">
        <v>18</v>
      </c>
      <c r="H121" s="5">
        <v>-154</v>
      </c>
      <c r="I121" s="7">
        <v>-61600</v>
      </c>
    </row>
    <row r="122" spans="1:9" outlineLevel="1" x14ac:dyDescent="0.25">
      <c r="G122" s="1" t="s">
        <v>61</v>
      </c>
      <c r="H122" s="5">
        <f>SUBTOTAL(9,H111:H121)</f>
        <v>-1015</v>
      </c>
      <c r="I122" s="7">
        <f>SUBTOTAL(9,I111:I121)</f>
        <v>-327980</v>
      </c>
    </row>
    <row r="123" spans="1:9" outlineLevel="2" x14ac:dyDescent="0.25">
      <c r="A123">
        <v>573886.1</v>
      </c>
      <c r="B123">
        <v>66819</v>
      </c>
      <c r="C123" t="s">
        <v>0</v>
      </c>
      <c r="D123" t="s">
        <v>4</v>
      </c>
      <c r="E123" s="3">
        <v>36990</v>
      </c>
      <c r="F123" t="s">
        <v>5</v>
      </c>
      <c r="G123" s="8" t="s">
        <v>3</v>
      </c>
      <c r="H123" s="5">
        <v>185</v>
      </c>
      <c r="I123" s="7">
        <v>54350</v>
      </c>
    </row>
    <row r="124" spans="1:9" outlineLevel="2" x14ac:dyDescent="0.25">
      <c r="A124">
        <v>575739.1</v>
      </c>
      <c r="B124">
        <v>66819</v>
      </c>
      <c r="C124" t="s">
        <v>0</v>
      </c>
      <c r="D124" t="s">
        <v>4</v>
      </c>
      <c r="E124" s="3">
        <v>36990</v>
      </c>
      <c r="F124" t="s">
        <v>5</v>
      </c>
      <c r="G124" s="8" t="s">
        <v>3</v>
      </c>
      <c r="H124" s="5">
        <v>480</v>
      </c>
      <c r="I124" s="7">
        <v>165350</v>
      </c>
    </row>
    <row r="125" spans="1:9" outlineLevel="2" x14ac:dyDescent="0.25">
      <c r="A125">
        <v>576526.1</v>
      </c>
      <c r="B125">
        <v>66819</v>
      </c>
      <c r="C125" t="s">
        <v>0</v>
      </c>
      <c r="D125" t="s">
        <v>4</v>
      </c>
      <c r="E125" s="3">
        <v>36990</v>
      </c>
      <c r="F125" t="s">
        <v>5</v>
      </c>
      <c r="G125" s="8" t="s">
        <v>3</v>
      </c>
      <c r="H125" s="5">
        <v>100</v>
      </c>
      <c r="I125" s="7">
        <v>34900</v>
      </c>
    </row>
    <row r="126" spans="1:9" outlineLevel="1" x14ac:dyDescent="0.25">
      <c r="G126" s="1" t="s">
        <v>60</v>
      </c>
      <c r="H126" s="5">
        <f>SUBTOTAL(9,H123:H125)</f>
        <v>765</v>
      </c>
      <c r="I126" s="7">
        <f>SUBTOTAL(9,I123:I125)</f>
        <v>254600</v>
      </c>
    </row>
    <row r="127" spans="1:9" outlineLevel="2" x14ac:dyDescent="0.25">
      <c r="A127">
        <v>573892.1</v>
      </c>
      <c r="B127">
        <v>66819</v>
      </c>
      <c r="C127" t="s">
        <v>8</v>
      </c>
      <c r="D127" t="s">
        <v>15</v>
      </c>
      <c r="E127" s="3">
        <v>36990</v>
      </c>
      <c r="F127" t="s">
        <v>10</v>
      </c>
      <c r="G127" s="8" t="s">
        <v>18</v>
      </c>
      <c r="H127" s="5">
        <v>-155</v>
      </c>
      <c r="I127" s="7">
        <v>-59675</v>
      </c>
    </row>
    <row r="128" spans="1:9" outlineLevel="2" x14ac:dyDescent="0.25">
      <c r="A128">
        <v>573896.1</v>
      </c>
      <c r="B128">
        <v>66819</v>
      </c>
      <c r="C128" t="s">
        <v>8</v>
      </c>
      <c r="D128" t="s">
        <v>33</v>
      </c>
      <c r="E128" s="3">
        <v>36990</v>
      </c>
      <c r="F128" t="s">
        <v>10</v>
      </c>
      <c r="G128" s="8" t="s">
        <v>18</v>
      </c>
      <c r="H128" s="5">
        <v>-30</v>
      </c>
      <c r="I128" s="7">
        <v>-9750</v>
      </c>
    </row>
    <row r="129" spans="1:9" outlineLevel="2" x14ac:dyDescent="0.25">
      <c r="A129">
        <v>576170.1</v>
      </c>
      <c r="B129">
        <v>66819</v>
      </c>
      <c r="C129" t="s">
        <v>8</v>
      </c>
      <c r="D129" t="s">
        <v>33</v>
      </c>
      <c r="E129" s="3">
        <v>36990</v>
      </c>
      <c r="F129" t="s">
        <v>10</v>
      </c>
      <c r="G129" s="8" t="s">
        <v>18</v>
      </c>
      <c r="H129" s="5">
        <v>-275</v>
      </c>
      <c r="I129" s="7">
        <v>-118825</v>
      </c>
    </row>
    <row r="130" spans="1:9" outlineLevel="2" x14ac:dyDescent="0.25">
      <c r="A130">
        <v>576240.1</v>
      </c>
      <c r="B130">
        <v>66819</v>
      </c>
      <c r="C130" t="s">
        <v>8</v>
      </c>
      <c r="D130" t="s">
        <v>15</v>
      </c>
      <c r="E130" s="3">
        <v>36990</v>
      </c>
      <c r="F130" t="s">
        <v>10</v>
      </c>
      <c r="G130" s="8" t="s">
        <v>18</v>
      </c>
      <c r="H130" s="5">
        <v>0</v>
      </c>
      <c r="I130" s="7">
        <v>0</v>
      </c>
    </row>
    <row r="131" spans="1:9" outlineLevel="2" x14ac:dyDescent="0.25">
      <c r="A131">
        <v>576251.1</v>
      </c>
      <c r="B131">
        <v>66819</v>
      </c>
      <c r="C131" t="s">
        <v>8</v>
      </c>
      <c r="D131" t="s">
        <v>19</v>
      </c>
      <c r="E131" s="3">
        <v>36990</v>
      </c>
      <c r="F131" t="s">
        <v>10</v>
      </c>
      <c r="G131" s="8" t="s">
        <v>18</v>
      </c>
      <c r="H131" s="5">
        <v>-205</v>
      </c>
      <c r="I131" s="7">
        <v>-87100</v>
      </c>
    </row>
    <row r="132" spans="1:9" outlineLevel="2" x14ac:dyDescent="0.25">
      <c r="A132">
        <v>576428.1</v>
      </c>
      <c r="B132">
        <v>66819</v>
      </c>
      <c r="C132" t="s">
        <v>8</v>
      </c>
      <c r="D132" t="s">
        <v>19</v>
      </c>
      <c r="E132" s="3">
        <v>36990</v>
      </c>
      <c r="F132" t="s">
        <v>10</v>
      </c>
      <c r="G132" s="8" t="s">
        <v>18</v>
      </c>
      <c r="H132" s="5">
        <v>-36</v>
      </c>
      <c r="I132" s="7">
        <v>-14880</v>
      </c>
    </row>
    <row r="133" spans="1:9" outlineLevel="2" x14ac:dyDescent="0.25">
      <c r="A133">
        <v>576430.1</v>
      </c>
      <c r="B133">
        <v>66819</v>
      </c>
      <c r="C133" t="s">
        <v>8</v>
      </c>
      <c r="D133" t="s">
        <v>33</v>
      </c>
      <c r="E133" s="3">
        <v>36990</v>
      </c>
      <c r="F133" t="s">
        <v>10</v>
      </c>
      <c r="G133" s="8" t="s">
        <v>18</v>
      </c>
      <c r="H133" s="5">
        <v>-72</v>
      </c>
      <c r="I133" s="7">
        <v>-31320</v>
      </c>
    </row>
    <row r="134" spans="1:9" outlineLevel="2" x14ac:dyDescent="0.25">
      <c r="A134">
        <v>576471.1</v>
      </c>
      <c r="B134">
        <v>66819</v>
      </c>
      <c r="C134" t="s">
        <v>0</v>
      </c>
      <c r="D134" t="s">
        <v>11</v>
      </c>
      <c r="E134" s="3">
        <v>36990</v>
      </c>
      <c r="F134" t="s">
        <v>35</v>
      </c>
      <c r="G134" s="8" t="s">
        <v>18</v>
      </c>
      <c r="H134" s="5">
        <v>-12</v>
      </c>
      <c r="I134" s="7">
        <v>-4200</v>
      </c>
    </row>
    <row r="135" spans="1:9" outlineLevel="2" x14ac:dyDescent="0.25">
      <c r="A135">
        <v>576509.1</v>
      </c>
      <c r="B135">
        <v>66819</v>
      </c>
      <c r="C135" t="s">
        <v>0</v>
      </c>
      <c r="D135" t="s">
        <v>11</v>
      </c>
      <c r="E135" s="3">
        <v>36990</v>
      </c>
      <c r="F135" t="s">
        <v>35</v>
      </c>
      <c r="G135" s="8" t="s">
        <v>18</v>
      </c>
      <c r="H135" s="5">
        <v>-84</v>
      </c>
      <c r="I135" s="7">
        <v>-27000</v>
      </c>
    </row>
    <row r="136" spans="1:9" outlineLevel="2" x14ac:dyDescent="0.25">
      <c r="A136">
        <v>576527.1</v>
      </c>
      <c r="B136">
        <v>66819</v>
      </c>
      <c r="C136" t="s">
        <v>0</v>
      </c>
      <c r="D136" t="s">
        <v>9</v>
      </c>
      <c r="E136" s="3">
        <v>36990</v>
      </c>
      <c r="F136" t="s">
        <v>5</v>
      </c>
      <c r="G136" s="8" t="s">
        <v>18</v>
      </c>
      <c r="H136" s="5">
        <v>-50</v>
      </c>
      <c r="I136" s="7">
        <v>-17500</v>
      </c>
    </row>
    <row r="137" spans="1:9" outlineLevel="2" x14ac:dyDescent="0.25">
      <c r="A137">
        <v>576528.1</v>
      </c>
      <c r="B137">
        <v>66819</v>
      </c>
      <c r="C137" t="s">
        <v>0</v>
      </c>
      <c r="D137" t="s">
        <v>11</v>
      </c>
      <c r="E137" s="3">
        <v>36990</v>
      </c>
      <c r="F137" t="s">
        <v>5</v>
      </c>
      <c r="G137" s="8" t="s">
        <v>18</v>
      </c>
      <c r="H137" s="5">
        <v>-50</v>
      </c>
      <c r="I137" s="7">
        <v>-17500</v>
      </c>
    </row>
    <row r="138" spans="1:9" outlineLevel="1" x14ac:dyDescent="0.25">
      <c r="G138" s="1" t="s">
        <v>61</v>
      </c>
      <c r="H138" s="5">
        <f>SUBTOTAL(9,H127:H137)</f>
        <v>-969</v>
      </c>
      <c r="I138" s="7">
        <f>SUBTOTAL(9,I127:I137)</f>
        <v>-387750</v>
      </c>
    </row>
    <row r="139" spans="1:9" outlineLevel="2" x14ac:dyDescent="0.25">
      <c r="A139">
        <v>576534.1</v>
      </c>
      <c r="B139">
        <v>66819</v>
      </c>
      <c r="C139" t="s">
        <v>0</v>
      </c>
      <c r="D139" t="s">
        <v>4</v>
      </c>
      <c r="E139" s="3">
        <v>36991</v>
      </c>
      <c r="F139" t="s">
        <v>5</v>
      </c>
      <c r="G139" s="8" t="s">
        <v>3</v>
      </c>
      <c r="H139" s="5">
        <v>100</v>
      </c>
      <c r="I139" s="7">
        <v>23625</v>
      </c>
    </row>
    <row r="140" spans="1:9" outlineLevel="2" x14ac:dyDescent="0.25">
      <c r="A140">
        <v>577181.1</v>
      </c>
      <c r="B140">
        <v>66819</v>
      </c>
      <c r="C140" t="s">
        <v>0</v>
      </c>
      <c r="D140" t="s">
        <v>4</v>
      </c>
      <c r="E140" s="3">
        <v>36991</v>
      </c>
      <c r="F140" t="s">
        <v>5</v>
      </c>
      <c r="G140" s="8" t="s">
        <v>3</v>
      </c>
      <c r="H140" s="5">
        <v>375</v>
      </c>
      <c r="I140" s="7">
        <v>127700</v>
      </c>
    </row>
    <row r="141" spans="1:9" outlineLevel="2" x14ac:dyDescent="0.25">
      <c r="A141">
        <v>577911.1</v>
      </c>
      <c r="B141">
        <v>66819</v>
      </c>
      <c r="C141" t="s">
        <v>0</v>
      </c>
      <c r="D141" t="s">
        <v>4</v>
      </c>
      <c r="E141" s="3">
        <v>36991</v>
      </c>
      <c r="F141" t="s">
        <v>5</v>
      </c>
      <c r="G141" s="8" t="s">
        <v>3</v>
      </c>
      <c r="H141" s="5">
        <v>15</v>
      </c>
      <c r="I141" s="7">
        <v>5235</v>
      </c>
    </row>
    <row r="142" spans="1:9" outlineLevel="1" x14ac:dyDescent="0.25">
      <c r="G142" s="1" t="s">
        <v>60</v>
      </c>
      <c r="H142" s="5">
        <f>SUBTOTAL(9,H139:H141)</f>
        <v>490</v>
      </c>
      <c r="I142" s="7">
        <f>SUBTOTAL(9,I139:I141)</f>
        <v>156560</v>
      </c>
    </row>
    <row r="143" spans="1:9" outlineLevel="2" x14ac:dyDescent="0.25">
      <c r="A143">
        <v>576535.1</v>
      </c>
      <c r="B143">
        <v>66819</v>
      </c>
      <c r="C143" t="s">
        <v>0</v>
      </c>
      <c r="D143" t="s">
        <v>11</v>
      </c>
      <c r="E143" s="3">
        <v>36991</v>
      </c>
      <c r="F143" t="s">
        <v>5</v>
      </c>
      <c r="G143" s="8" t="s">
        <v>18</v>
      </c>
      <c r="H143" s="5">
        <v>-30</v>
      </c>
      <c r="I143" s="7">
        <v>-8800</v>
      </c>
    </row>
    <row r="144" spans="1:9" outlineLevel="2" x14ac:dyDescent="0.25">
      <c r="A144">
        <v>577147.1</v>
      </c>
      <c r="B144">
        <v>66819</v>
      </c>
      <c r="C144" t="s">
        <v>0</v>
      </c>
      <c r="D144" t="s">
        <v>21</v>
      </c>
      <c r="E144" s="3">
        <v>36991</v>
      </c>
      <c r="F144" t="s">
        <v>5</v>
      </c>
      <c r="G144" s="8" t="s">
        <v>18</v>
      </c>
      <c r="H144" s="5">
        <v>-70</v>
      </c>
      <c r="I144" s="7">
        <v>-14925</v>
      </c>
    </row>
    <row r="145" spans="1:9" outlineLevel="2" x14ac:dyDescent="0.25">
      <c r="A145">
        <v>577183.1</v>
      </c>
      <c r="B145">
        <v>66819</v>
      </c>
      <c r="C145" t="s">
        <v>8</v>
      </c>
      <c r="D145" t="s">
        <v>19</v>
      </c>
      <c r="E145" s="3">
        <v>36991</v>
      </c>
      <c r="F145" t="s">
        <v>10</v>
      </c>
      <c r="G145" s="8" t="s">
        <v>18</v>
      </c>
      <c r="H145" s="5">
        <v>-170</v>
      </c>
      <c r="I145" s="7">
        <v>-68700</v>
      </c>
    </row>
    <row r="146" spans="1:9" outlineLevel="2" x14ac:dyDescent="0.25">
      <c r="A146">
        <v>577711.1</v>
      </c>
      <c r="B146">
        <v>66819</v>
      </c>
      <c r="C146" t="s">
        <v>8</v>
      </c>
      <c r="D146" t="s">
        <v>33</v>
      </c>
      <c r="E146" s="3">
        <v>36991</v>
      </c>
      <c r="F146" t="s">
        <v>10</v>
      </c>
      <c r="G146" s="8" t="s">
        <v>18</v>
      </c>
      <c r="H146" s="5">
        <v>-104</v>
      </c>
      <c r="I146" s="7">
        <v>-41620</v>
      </c>
    </row>
    <row r="147" spans="1:9" outlineLevel="2" x14ac:dyDescent="0.25">
      <c r="A147">
        <v>577744.1</v>
      </c>
      <c r="B147">
        <v>66819</v>
      </c>
      <c r="C147" t="s">
        <v>8</v>
      </c>
      <c r="D147" t="s">
        <v>33</v>
      </c>
      <c r="E147" s="3">
        <v>36991</v>
      </c>
      <c r="F147" t="s">
        <v>10</v>
      </c>
      <c r="G147" s="8" t="s">
        <v>18</v>
      </c>
      <c r="H147" s="5">
        <v>-36</v>
      </c>
      <c r="I147" s="7">
        <v>-15120</v>
      </c>
    </row>
    <row r="148" spans="1:9" outlineLevel="2" x14ac:dyDescent="0.25">
      <c r="A148">
        <v>577748.1</v>
      </c>
      <c r="B148">
        <v>66819</v>
      </c>
      <c r="C148" t="s">
        <v>8</v>
      </c>
      <c r="D148" t="s">
        <v>19</v>
      </c>
      <c r="E148" s="3">
        <v>36991</v>
      </c>
      <c r="F148" t="s">
        <v>10</v>
      </c>
      <c r="G148" s="8" t="s">
        <v>18</v>
      </c>
      <c r="H148" s="5">
        <v>-84</v>
      </c>
      <c r="I148" s="7">
        <v>-34440</v>
      </c>
    </row>
    <row r="149" spans="1:9" outlineLevel="2" x14ac:dyDescent="0.25">
      <c r="A149">
        <v>577912.1</v>
      </c>
      <c r="B149">
        <v>66819</v>
      </c>
      <c r="C149" t="s">
        <v>0</v>
      </c>
      <c r="D149" t="s">
        <v>9</v>
      </c>
      <c r="E149" s="3">
        <v>36991</v>
      </c>
      <c r="F149" t="s">
        <v>5</v>
      </c>
      <c r="G149" s="8" t="s">
        <v>18</v>
      </c>
      <c r="H149" s="5">
        <v>-15</v>
      </c>
      <c r="I149" s="7">
        <v>-5250</v>
      </c>
    </row>
    <row r="150" spans="1:9" outlineLevel="2" x14ac:dyDescent="0.25">
      <c r="A150">
        <v>577916.1</v>
      </c>
      <c r="B150">
        <v>66819</v>
      </c>
      <c r="C150" t="s">
        <v>8</v>
      </c>
      <c r="D150" t="s">
        <v>15</v>
      </c>
      <c r="E150" s="3">
        <v>36991</v>
      </c>
      <c r="F150" t="s">
        <v>10</v>
      </c>
      <c r="G150" s="8" t="s">
        <v>18</v>
      </c>
      <c r="H150" s="5">
        <v>-137</v>
      </c>
      <c r="I150" s="7">
        <v>-59200</v>
      </c>
    </row>
    <row r="151" spans="1:9" outlineLevel="2" x14ac:dyDescent="0.25">
      <c r="A151">
        <v>577935.1</v>
      </c>
      <c r="B151">
        <v>66819</v>
      </c>
      <c r="C151" t="s">
        <v>0</v>
      </c>
      <c r="D151" t="s">
        <v>11</v>
      </c>
      <c r="E151" s="3">
        <v>36991</v>
      </c>
      <c r="F151" t="s">
        <v>28</v>
      </c>
      <c r="G151" s="8" t="s">
        <v>18</v>
      </c>
      <c r="H151" s="5">
        <v>-12</v>
      </c>
      <c r="I151" s="7">
        <v>-4200</v>
      </c>
    </row>
    <row r="152" spans="1:9" outlineLevel="1" x14ac:dyDescent="0.25">
      <c r="G152" s="1" t="s">
        <v>61</v>
      </c>
      <c r="H152" s="5">
        <f>SUBTOTAL(9,H143:H151)</f>
        <v>-658</v>
      </c>
      <c r="I152" s="7">
        <f>SUBTOTAL(9,I143:I151)</f>
        <v>-252255</v>
      </c>
    </row>
    <row r="153" spans="1:9" outlineLevel="2" x14ac:dyDescent="0.25">
      <c r="A153">
        <v>577971.1</v>
      </c>
      <c r="B153">
        <v>66819</v>
      </c>
      <c r="C153" t="s">
        <v>0</v>
      </c>
      <c r="D153" t="s">
        <v>4</v>
      </c>
      <c r="E153" s="3">
        <v>36992</v>
      </c>
      <c r="F153" t="s">
        <v>5</v>
      </c>
      <c r="G153" s="8" t="s">
        <v>3</v>
      </c>
      <c r="H153" s="5">
        <v>415</v>
      </c>
      <c r="I153" s="7">
        <v>148905</v>
      </c>
    </row>
    <row r="154" spans="1:9" outlineLevel="2" x14ac:dyDescent="0.25">
      <c r="A154">
        <v>579115.1</v>
      </c>
      <c r="B154">
        <v>66819</v>
      </c>
      <c r="C154" t="s">
        <v>0</v>
      </c>
      <c r="D154" t="s">
        <v>4</v>
      </c>
      <c r="E154" s="3">
        <v>36992</v>
      </c>
      <c r="F154" t="s">
        <v>5</v>
      </c>
      <c r="G154" s="8" t="s">
        <v>3</v>
      </c>
      <c r="H154" s="5">
        <v>85</v>
      </c>
      <c r="I154" s="7">
        <v>31425</v>
      </c>
    </row>
    <row r="155" spans="1:9" outlineLevel="2" x14ac:dyDescent="0.25">
      <c r="A155">
        <v>579121.1</v>
      </c>
      <c r="B155">
        <v>66819</v>
      </c>
      <c r="C155" t="s">
        <v>8</v>
      </c>
      <c r="D155" t="s">
        <v>81</v>
      </c>
      <c r="E155" s="3">
        <v>36992</v>
      </c>
      <c r="F155" t="s">
        <v>10</v>
      </c>
      <c r="G155" s="8" t="s">
        <v>3</v>
      </c>
      <c r="H155" s="5">
        <v>22</v>
      </c>
      <c r="I155" s="7">
        <v>10120</v>
      </c>
    </row>
    <row r="156" spans="1:9" outlineLevel="1" x14ac:dyDescent="0.25">
      <c r="G156" s="1" t="s">
        <v>60</v>
      </c>
      <c r="H156" s="5">
        <f>SUBTOTAL(9,H153:H155)</f>
        <v>522</v>
      </c>
      <c r="I156" s="7">
        <f>SUBTOTAL(9,I153:I155)</f>
        <v>190450</v>
      </c>
    </row>
    <row r="157" spans="1:9" outlineLevel="2" x14ac:dyDescent="0.25">
      <c r="A157">
        <v>577974.1</v>
      </c>
      <c r="B157">
        <v>66819</v>
      </c>
      <c r="C157" t="s">
        <v>0</v>
      </c>
      <c r="D157" t="s">
        <v>11</v>
      </c>
      <c r="E157" s="3">
        <v>36992</v>
      </c>
      <c r="F157" t="s">
        <v>5</v>
      </c>
      <c r="G157" s="8" t="s">
        <v>18</v>
      </c>
      <c r="H157" s="5">
        <v>-105</v>
      </c>
      <c r="I157" s="7">
        <v>-31500</v>
      </c>
    </row>
    <row r="158" spans="1:9" outlineLevel="2" x14ac:dyDescent="0.25">
      <c r="A158">
        <v>577976.1</v>
      </c>
      <c r="B158">
        <v>66819</v>
      </c>
      <c r="C158" t="s">
        <v>8</v>
      </c>
      <c r="D158" t="s">
        <v>15</v>
      </c>
      <c r="E158" s="3">
        <v>36992</v>
      </c>
      <c r="F158" t="s">
        <v>10</v>
      </c>
      <c r="G158" s="8" t="s">
        <v>18</v>
      </c>
      <c r="H158" s="5">
        <v>-165</v>
      </c>
      <c r="I158" s="7">
        <v>-69875</v>
      </c>
    </row>
    <row r="159" spans="1:9" outlineLevel="2" x14ac:dyDescent="0.25">
      <c r="A159">
        <v>577985.1</v>
      </c>
      <c r="B159">
        <v>66819</v>
      </c>
      <c r="C159" t="s">
        <v>0</v>
      </c>
      <c r="D159" t="s">
        <v>11</v>
      </c>
      <c r="E159" s="3">
        <v>36992</v>
      </c>
      <c r="F159" t="s">
        <v>28</v>
      </c>
      <c r="G159" s="8" t="s">
        <v>18</v>
      </c>
      <c r="H159" s="5">
        <v>-12</v>
      </c>
      <c r="I159" s="7">
        <v>-3600</v>
      </c>
    </row>
    <row r="160" spans="1:9" outlineLevel="2" x14ac:dyDescent="0.25">
      <c r="A160">
        <v>578929.1</v>
      </c>
      <c r="B160">
        <v>66819</v>
      </c>
      <c r="C160" t="s">
        <v>8</v>
      </c>
      <c r="D160" t="s">
        <v>33</v>
      </c>
      <c r="E160" s="3">
        <v>36992</v>
      </c>
      <c r="F160" t="s">
        <v>10</v>
      </c>
      <c r="G160" s="8" t="s">
        <v>18</v>
      </c>
      <c r="H160" s="5">
        <v>-145</v>
      </c>
      <c r="I160" s="7">
        <v>-66475</v>
      </c>
    </row>
    <row r="161" spans="1:9" outlineLevel="2" x14ac:dyDescent="0.25">
      <c r="A161">
        <v>579057.1</v>
      </c>
      <c r="B161">
        <v>66819</v>
      </c>
      <c r="C161" t="s">
        <v>8</v>
      </c>
      <c r="D161" t="s">
        <v>33</v>
      </c>
      <c r="E161" s="3">
        <v>36992</v>
      </c>
      <c r="F161" t="s">
        <v>10</v>
      </c>
      <c r="G161" s="8" t="s">
        <v>18</v>
      </c>
      <c r="H161" s="5">
        <v>-192</v>
      </c>
      <c r="I161" s="7">
        <v>-87840</v>
      </c>
    </row>
    <row r="162" spans="1:9" outlineLevel="2" x14ac:dyDescent="0.25">
      <c r="A162">
        <v>579060.1</v>
      </c>
      <c r="B162">
        <v>66819</v>
      </c>
      <c r="C162" t="s">
        <v>8</v>
      </c>
      <c r="D162" t="s">
        <v>15</v>
      </c>
      <c r="E162" s="3">
        <v>36992</v>
      </c>
      <c r="F162" t="s">
        <v>10</v>
      </c>
      <c r="G162" s="8" t="s">
        <v>18</v>
      </c>
      <c r="H162" s="5">
        <v>-136</v>
      </c>
      <c r="I162" s="7">
        <v>-60560</v>
      </c>
    </row>
    <row r="163" spans="1:9" outlineLevel="2" x14ac:dyDescent="0.25">
      <c r="A163">
        <v>579075.1</v>
      </c>
      <c r="B163">
        <v>66819</v>
      </c>
      <c r="C163" t="s">
        <v>8</v>
      </c>
      <c r="D163" t="s">
        <v>11</v>
      </c>
      <c r="E163" s="3">
        <v>36992</v>
      </c>
      <c r="F163" t="s">
        <v>10</v>
      </c>
      <c r="G163" s="8" t="s">
        <v>18</v>
      </c>
      <c r="H163" s="5">
        <v>-12</v>
      </c>
      <c r="I163" s="7">
        <v>-4800</v>
      </c>
    </row>
    <row r="164" spans="1:9" outlineLevel="2" x14ac:dyDescent="0.25">
      <c r="A164">
        <v>579110.1</v>
      </c>
      <c r="B164">
        <v>66819</v>
      </c>
      <c r="C164" t="s">
        <v>0</v>
      </c>
      <c r="D164" t="s">
        <v>9</v>
      </c>
      <c r="E164" s="3">
        <v>36992</v>
      </c>
      <c r="F164" t="s">
        <v>5</v>
      </c>
      <c r="G164" s="8" t="s">
        <v>18</v>
      </c>
      <c r="H164" s="5">
        <v>-75</v>
      </c>
      <c r="I164" s="7">
        <v>-28750</v>
      </c>
    </row>
    <row r="165" spans="1:9" outlineLevel="2" x14ac:dyDescent="0.25">
      <c r="A165">
        <v>579123.1</v>
      </c>
      <c r="B165">
        <v>66819</v>
      </c>
      <c r="C165" t="s">
        <v>8</v>
      </c>
      <c r="D165" t="s">
        <v>33</v>
      </c>
      <c r="E165" s="3">
        <v>36992</v>
      </c>
      <c r="F165" t="s">
        <v>10</v>
      </c>
      <c r="G165" s="8" t="s">
        <v>18</v>
      </c>
      <c r="H165" s="5">
        <v>-22</v>
      </c>
      <c r="I165" s="7">
        <v>-10230</v>
      </c>
    </row>
    <row r="166" spans="1:9" outlineLevel="2" x14ac:dyDescent="0.25">
      <c r="A166">
        <v>579200.1</v>
      </c>
      <c r="B166">
        <v>66819</v>
      </c>
      <c r="C166" t="s">
        <v>0</v>
      </c>
      <c r="D166" t="s">
        <v>9</v>
      </c>
      <c r="E166" s="3">
        <v>36992</v>
      </c>
      <c r="F166" t="s">
        <v>28</v>
      </c>
      <c r="G166" s="8" t="s">
        <v>18</v>
      </c>
      <c r="H166" s="5">
        <v>-116</v>
      </c>
      <c r="I166" s="7">
        <v>-43800</v>
      </c>
    </row>
    <row r="167" spans="1:9" outlineLevel="2" x14ac:dyDescent="0.25">
      <c r="A167">
        <v>579219.1</v>
      </c>
      <c r="B167">
        <v>66819</v>
      </c>
      <c r="C167" t="s">
        <v>0</v>
      </c>
      <c r="D167" t="s">
        <v>34</v>
      </c>
      <c r="E167" s="3">
        <v>36992</v>
      </c>
      <c r="F167" t="s">
        <v>5</v>
      </c>
      <c r="G167" s="8" t="s">
        <v>18</v>
      </c>
      <c r="H167" s="5">
        <v>-10</v>
      </c>
      <c r="I167" s="7">
        <v>-2750</v>
      </c>
    </row>
    <row r="168" spans="1:9" outlineLevel="2" x14ac:dyDescent="0.25">
      <c r="A168">
        <v>579226.1</v>
      </c>
      <c r="B168">
        <v>66819</v>
      </c>
      <c r="C168" t="s">
        <v>0</v>
      </c>
      <c r="D168" t="s">
        <v>34</v>
      </c>
      <c r="E168" s="3">
        <v>36992</v>
      </c>
      <c r="F168" t="s">
        <v>35</v>
      </c>
      <c r="G168" s="8" t="s">
        <v>18</v>
      </c>
      <c r="H168" s="5">
        <v>-20</v>
      </c>
      <c r="I168" s="7">
        <v>-5500</v>
      </c>
    </row>
    <row r="169" spans="1:9" outlineLevel="2" x14ac:dyDescent="0.25">
      <c r="A169">
        <v>579237.1</v>
      </c>
      <c r="B169">
        <v>66819</v>
      </c>
      <c r="C169" t="s">
        <v>0</v>
      </c>
      <c r="D169" t="s">
        <v>9</v>
      </c>
      <c r="E169" s="3">
        <v>36992</v>
      </c>
      <c r="F169" t="s">
        <v>35</v>
      </c>
      <c r="G169" s="8" t="s">
        <v>18</v>
      </c>
      <c r="H169" s="5">
        <v>-12</v>
      </c>
      <c r="I169" s="7">
        <v>-4200</v>
      </c>
    </row>
    <row r="170" spans="1:9" outlineLevel="2" x14ac:dyDescent="0.25">
      <c r="A170">
        <v>579238.1</v>
      </c>
      <c r="B170">
        <v>66819</v>
      </c>
      <c r="C170" t="s">
        <v>0</v>
      </c>
      <c r="D170" t="s">
        <v>34</v>
      </c>
      <c r="E170" s="3">
        <v>36992</v>
      </c>
      <c r="F170" t="s">
        <v>35</v>
      </c>
      <c r="G170" s="8" t="s">
        <v>18</v>
      </c>
      <c r="H170" s="5">
        <v>-12</v>
      </c>
      <c r="I170" s="7">
        <v>-3300</v>
      </c>
    </row>
    <row r="171" spans="1:9" outlineLevel="1" x14ac:dyDescent="0.25">
      <c r="G171" s="1" t="s">
        <v>61</v>
      </c>
      <c r="H171" s="5">
        <f>SUBTOTAL(9,H157:H170)</f>
        <v>-1034</v>
      </c>
      <c r="I171" s="7">
        <f>SUBTOTAL(9,I157:I170)</f>
        <v>-423180</v>
      </c>
    </row>
    <row r="172" spans="1:9" outlineLevel="2" x14ac:dyDescent="0.25">
      <c r="A172">
        <v>579243.1</v>
      </c>
      <c r="B172">
        <v>66819</v>
      </c>
      <c r="C172" t="s">
        <v>0</v>
      </c>
      <c r="D172" t="s">
        <v>4</v>
      </c>
      <c r="E172" s="3">
        <v>36993</v>
      </c>
      <c r="F172" t="s">
        <v>5</v>
      </c>
      <c r="G172" s="8" t="s">
        <v>3</v>
      </c>
      <c r="H172" s="5">
        <v>35</v>
      </c>
      <c r="I172" s="7">
        <v>10590</v>
      </c>
    </row>
    <row r="173" spans="1:9" outlineLevel="2" x14ac:dyDescent="0.25">
      <c r="A173">
        <v>579879.1</v>
      </c>
      <c r="B173">
        <v>66819</v>
      </c>
      <c r="C173" t="s">
        <v>0</v>
      </c>
      <c r="D173" t="s">
        <v>4</v>
      </c>
      <c r="E173" s="3">
        <v>36993</v>
      </c>
      <c r="F173" t="s">
        <v>5</v>
      </c>
      <c r="G173" s="8" t="s">
        <v>3</v>
      </c>
      <c r="H173" s="5">
        <v>435</v>
      </c>
      <c r="I173" s="7">
        <v>150575</v>
      </c>
    </row>
    <row r="174" spans="1:9" outlineLevel="1" x14ac:dyDescent="0.25">
      <c r="G174" s="1" t="s">
        <v>60</v>
      </c>
      <c r="H174" s="5">
        <f>SUBTOTAL(9,H172:H173)</f>
        <v>470</v>
      </c>
      <c r="I174" s="7">
        <f>SUBTOTAL(9,I172:I173)</f>
        <v>161165</v>
      </c>
    </row>
    <row r="175" spans="1:9" outlineLevel="2" x14ac:dyDescent="0.25">
      <c r="A175">
        <v>579244.1</v>
      </c>
      <c r="B175">
        <v>66819</v>
      </c>
      <c r="C175" t="s">
        <v>0</v>
      </c>
      <c r="D175" t="s">
        <v>34</v>
      </c>
      <c r="E175" s="3">
        <v>36993</v>
      </c>
      <c r="F175" t="s">
        <v>5</v>
      </c>
      <c r="G175" s="8" t="s">
        <v>18</v>
      </c>
      <c r="H175" s="5">
        <v>-20</v>
      </c>
      <c r="I175" s="7">
        <v>-5000</v>
      </c>
    </row>
    <row r="176" spans="1:9" outlineLevel="2" x14ac:dyDescent="0.25">
      <c r="A176">
        <v>579255.1</v>
      </c>
      <c r="B176">
        <v>66819</v>
      </c>
      <c r="C176" t="s">
        <v>0</v>
      </c>
      <c r="D176" t="s">
        <v>34</v>
      </c>
      <c r="E176" s="3">
        <v>36993</v>
      </c>
      <c r="F176" t="s">
        <v>35</v>
      </c>
      <c r="G176" s="8" t="s">
        <v>18</v>
      </c>
      <c r="H176" s="5">
        <v>-12</v>
      </c>
      <c r="I176" s="7">
        <v>-3000</v>
      </c>
    </row>
    <row r="177" spans="1:9" outlineLevel="2" x14ac:dyDescent="0.25">
      <c r="A177">
        <v>579260.1</v>
      </c>
      <c r="B177">
        <v>66819</v>
      </c>
      <c r="C177" t="s">
        <v>8</v>
      </c>
      <c r="D177" t="s">
        <v>33</v>
      </c>
      <c r="E177" s="3">
        <v>36993</v>
      </c>
      <c r="F177" t="s">
        <v>10</v>
      </c>
      <c r="G177" s="8" t="s">
        <v>18</v>
      </c>
      <c r="H177" s="5">
        <v>-60</v>
      </c>
      <c r="I177" s="7">
        <v>-19620</v>
      </c>
    </row>
    <row r="178" spans="1:9" outlineLevel="2" x14ac:dyDescent="0.25">
      <c r="A178">
        <v>579886.1</v>
      </c>
      <c r="B178">
        <v>66819</v>
      </c>
      <c r="C178" t="s">
        <v>8</v>
      </c>
      <c r="D178" t="s">
        <v>33</v>
      </c>
      <c r="E178" s="3">
        <v>36993</v>
      </c>
      <c r="F178" t="s">
        <v>10</v>
      </c>
      <c r="G178" s="8" t="s">
        <v>18</v>
      </c>
      <c r="H178" s="5">
        <v>-120</v>
      </c>
      <c r="I178" s="7">
        <v>-39150</v>
      </c>
    </row>
    <row r="179" spans="1:9" outlineLevel="2" x14ac:dyDescent="0.25">
      <c r="A179">
        <v>579915.1</v>
      </c>
      <c r="B179">
        <v>66819</v>
      </c>
      <c r="C179" t="s">
        <v>8</v>
      </c>
      <c r="D179" t="s">
        <v>19</v>
      </c>
      <c r="E179" s="3">
        <v>36993</v>
      </c>
      <c r="F179" t="s">
        <v>10</v>
      </c>
      <c r="G179" s="8" t="s">
        <v>18</v>
      </c>
      <c r="H179" s="5">
        <v>-225</v>
      </c>
      <c r="I179" s="7">
        <v>-95300</v>
      </c>
    </row>
    <row r="180" spans="1:9" outlineLevel="2" x14ac:dyDescent="0.25">
      <c r="A180">
        <v>580083.1</v>
      </c>
      <c r="B180">
        <v>66819</v>
      </c>
      <c r="C180" t="s">
        <v>8</v>
      </c>
      <c r="D180" t="s">
        <v>19</v>
      </c>
      <c r="E180" s="3">
        <v>36993</v>
      </c>
      <c r="F180" t="s">
        <v>10</v>
      </c>
      <c r="G180" s="8" t="s">
        <v>18</v>
      </c>
      <c r="H180" s="5">
        <v>-156</v>
      </c>
      <c r="I180" s="7">
        <v>-66540</v>
      </c>
    </row>
    <row r="181" spans="1:9" outlineLevel="2" x14ac:dyDescent="0.25">
      <c r="A181">
        <v>580247.1</v>
      </c>
      <c r="B181">
        <v>66819</v>
      </c>
      <c r="C181" t="s">
        <v>8</v>
      </c>
      <c r="D181" t="s">
        <v>15</v>
      </c>
      <c r="E181" s="3">
        <v>36993</v>
      </c>
      <c r="F181" t="s">
        <v>10</v>
      </c>
      <c r="G181" s="8" t="s">
        <v>18</v>
      </c>
      <c r="H181" s="5">
        <v>-60</v>
      </c>
      <c r="I181" s="7">
        <v>-26400</v>
      </c>
    </row>
    <row r="182" spans="1:9" outlineLevel="2" x14ac:dyDescent="0.25">
      <c r="A182">
        <v>580267.1</v>
      </c>
      <c r="B182">
        <v>66819</v>
      </c>
      <c r="C182" t="s">
        <v>8</v>
      </c>
      <c r="D182" t="s">
        <v>15</v>
      </c>
      <c r="E182" s="3">
        <v>36993</v>
      </c>
      <c r="F182" t="s">
        <v>10</v>
      </c>
      <c r="G182" s="8" t="s">
        <v>18</v>
      </c>
      <c r="H182" s="5">
        <v>-90</v>
      </c>
      <c r="I182" s="7">
        <v>-39600</v>
      </c>
    </row>
    <row r="183" spans="1:9" outlineLevel="2" x14ac:dyDescent="0.25">
      <c r="A183">
        <v>580470.1</v>
      </c>
      <c r="B183">
        <v>66819</v>
      </c>
      <c r="C183" t="s">
        <v>0</v>
      </c>
      <c r="D183" t="s">
        <v>9</v>
      </c>
      <c r="E183" s="3">
        <v>36993</v>
      </c>
      <c r="F183" t="s">
        <v>5</v>
      </c>
      <c r="G183" s="8" t="s">
        <v>18</v>
      </c>
      <c r="H183" s="5">
        <v>-15</v>
      </c>
      <c r="I183" s="7">
        <v>-5625</v>
      </c>
    </row>
    <row r="184" spans="1:9" outlineLevel="1" x14ac:dyDescent="0.25">
      <c r="G184" s="1" t="s">
        <v>61</v>
      </c>
      <c r="H184" s="5">
        <f>SUBTOTAL(9,H175:H183)</f>
        <v>-758</v>
      </c>
      <c r="I184" s="7">
        <f>SUBTOTAL(9,I175:I183)</f>
        <v>-300235</v>
      </c>
    </row>
    <row r="185" spans="1:9" outlineLevel="2" x14ac:dyDescent="0.25">
      <c r="A185">
        <v>580484.1</v>
      </c>
      <c r="B185">
        <v>66819</v>
      </c>
      <c r="C185" t="s">
        <v>0</v>
      </c>
      <c r="D185" t="s">
        <v>4</v>
      </c>
      <c r="E185" s="3">
        <v>36994</v>
      </c>
      <c r="F185" t="s">
        <v>5</v>
      </c>
      <c r="G185" s="8" t="s">
        <v>3</v>
      </c>
      <c r="H185" s="5">
        <v>860</v>
      </c>
      <c r="I185" s="7">
        <v>329900</v>
      </c>
    </row>
    <row r="186" spans="1:9" outlineLevel="2" x14ac:dyDescent="0.25">
      <c r="A186">
        <v>581265.1</v>
      </c>
      <c r="B186">
        <v>66819</v>
      </c>
      <c r="C186" t="s">
        <v>8</v>
      </c>
      <c r="D186" t="s">
        <v>22</v>
      </c>
      <c r="E186" s="3">
        <v>36994</v>
      </c>
      <c r="F186" t="s">
        <v>10</v>
      </c>
      <c r="G186" s="8" t="s">
        <v>3</v>
      </c>
      <c r="H186" s="5">
        <v>150</v>
      </c>
      <c r="I186" s="7">
        <v>60000</v>
      </c>
    </row>
    <row r="187" spans="1:9" outlineLevel="2" x14ac:dyDescent="0.25">
      <c r="A187">
        <v>581372.1</v>
      </c>
      <c r="B187">
        <v>66819</v>
      </c>
      <c r="C187" t="s">
        <v>0</v>
      </c>
      <c r="D187" t="s">
        <v>4</v>
      </c>
      <c r="E187" s="3">
        <v>36994</v>
      </c>
      <c r="F187" t="s">
        <v>5</v>
      </c>
      <c r="G187" s="8" t="s">
        <v>3</v>
      </c>
      <c r="H187" s="5">
        <v>55</v>
      </c>
      <c r="I187" s="7">
        <v>12320</v>
      </c>
    </row>
    <row r="188" spans="1:9" outlineLevel="2" x14ac:dyDescent="0.25">
      <c r="A188">
        <v>581376.1</v>
      </c>
      <c r="B188">
        <v>66819</v>
      </c>
      <c r="C188" t="s">
        <v>0</v>
      </c>
      <c r="D188" t="s">
        <v>43</v>
      </c>
      <c r="E188" s="3">
        <v>36994</v>
      </c>
      <c r="F188" t="s">
        <v>7</v>
      </c>
      <c r="G188" s="8" t="s">
        <v>3</v>
      </c>
      <c r="H188" s="5">
        <v>65</v>
      </c>
      <c r="I188" s="7">
        <v>13000</v>
      </c>
    </row>
    <row r="189" spans="1:9" outlineLevel="1" x14ac:dyDescent="0.25">
      <c r="G189" s="1" t="s">
        <v>60</v>
      </c>
      <c r="H189" s="5">
        <f>SUBTOTAL(9,H185:H188)</f>
        <v>1130</v>
      </c>
      <c r="I189" s="7">
        <f>SUBTOTAL(9,I185:I188)</f>
        <v>415220</v>
      </c>
    </row>
    <row r="190" spans="1:9" outlineLevel="2" x14ac:dyDescent="0.25">
      <c r="A190">
        <v>580495.1</v>
      </c>
      <c r="B190">
        <v>66819</v>
      </c>
      <c r="C190" t="s">
        <v>8</v>
      </c>
      <c r="D190" t="s">
        <v>19</v>
      </c>
      <c r="E190" s="3">
        <v>36994</v>
      </c>
      <c r="F190" t="s">
        <v>10</v>
      </c>
      <c r="G190" s="8" t="s">
        <v>18</v>
      </c>
      <c r="H190" s="5">
        <v>-72</v>
      </c>
      <c r="I190" s="7">
        <v>-29580</v>
      </c>
    </row>
    <row r="191" spans="1:9" outlineLevel="2" x14ac:dyDescent="0.25">
      <c r="A191">
        <v>580496.1</v>
      </c>
      <c r="B191">
        <v>66819</v>
      </c>
      <c r="C191" t="s">
        <v>8</v>
      </c>
      <c r="D191" t="s">
        <v>19</v>
      </c>
      <c r="E191" s="3">
        <v>36994</v>
      </c>
      <c r="F191" t="s">
        <v>10</v>
      </c>
      <c r="G191" s="8" t="s">
        <v>18</v>
      </c>
      <c r="H191" s="5">
        <v>-790</v>
      </c>
      <c r="I191" s="7">
        <v>-337025</v>
      </c>
    </row>
    <row r="192" spans="1:9" outlineLevel="2" x14ac:dyDescent="0.25">
      <c r="A192">
        <v>581249.1</v>
      </c>
      <c r="B192">
        <v>66819</v>
      </c>
      <c r="C192" t="s">
        <v>8</v>
      </c>
      <c r="D192" t="s">
        <v>19</v>
      </c>
      <c r="E192" s="3">
        <v>36994</v>
      </c>
      <c r="F192" t="s">
        <v>10</v>
      </c>
      <c r="G192" s="8" t="s">
        <v>18</v>
      </c>
      <c r="H192" s="5">
        <v>-156</v>
      </c>
      <c r="I192" s="7">
        <v>-67260</v>
      </c>
    </row>
    <row r="193" spans="1:9" outlineLevel="2" x14ac:dyDescent="0.25">
      <c r="A193">
        <v>581256.1</v>
      </c>
      <c r="B193">
        <v>66819</v>
      </c>
      <c r="C193" t="s">
        <v>8</v>
      </c>
      <c r="D193" t="s">
        <v>33</v>
      </c>
      <c r="E193" s="3">
        <v>36994</v>
      </c>
      <c r="F193" t="s">
        <v>10</v>
      </c>
      <c r="G193" s="8" t="s">
        <v>18</v>
      </c>
      <c r="H193" s="5">
        <v>-12</v>
      </c>
      <c r="I193" s="7">
        <v>-5160</v>
      </c>
    </row>
    <row r="194" spans="1:9" outlineLevel="2" x14ac:dyDescent="0.25">
      <c r="A194">
        <v>581266.1</v>
      </c>
      <c r="B194">
        <v>66819</v>
      </c>
      <c r="C194" t="s">
        <v>8</v>
      </c>
      <c r="D194" t="s">
        <v>19</v>
      </c>
      <c r="E194" s="3">
        <v>36994</v>
      </c>
      <c r="F194" t="s">
        <v>10</v>
      </c>
      <c r="G194" s="8" t="s">
        <v>18</v>
      </c>
      <c r="H194" s="5">
        <v>-50</v>
      </c>
      <c r="I194" s="7">
        <v>-22000</v>
      </c>
    </row>
    <row r="195" spans="1:9" outlineLevel="2" x14ac:dyDescent="0.25">
      <c r="A195">
        <v>581270.1</v>
      </c>
      <c r="B195">
        <v>66819</v>
      </c>
      <c r="C195" t="s">
        <v>8</v>
      </c>
      <c r="D195" t="s">
        <v>33</v>
      </c>
      <c r="E195" s="3">
        <v>36994</v>
      </c>
      <c r="F195" t="s">
        <v>10</v>
      </c>
      <c r="G195" s="8" t="s">
        <v>18</v>
      </c>
      <c r="H195" s="5">
        <v>-30</v>
      </c>
      <c r="I195" s="7">
        <v>-12900</v>
      </c>
    </row>
    <row r="196" spans="1:9" outlineLevel="2" x14ac:dyDescent="0.25">
      <c r="A196">
        <v>581275.1</v>
      </c>
      <c r="B196">
        <v>66819</v>
      </c>
      <c r="C196" t="s">
        <v>8</v>
      </c>
      <c r="D196" t="s">
        <v>15</v>
      </c>
      <c r="E196" s="3">
        <v>36994</v>
      </c>
      <c r="F196" t="s">
        <v>10</v>
      </c>
      <c r="G196" s="8" t="s">
        <v>18</v>
      </c>
      <c r="H196" s="5">
        <v>-48</v>
      </c>
      <c r="I196" s="7">
        <v>-21120</v>
      </c>
    </row>
    <row r="197" spans="1:9" outlineLevel="2" x14ac:dyDescent="0.25">
      <c r="A197">
        <v>581302.1</v>
      </c>
      <c r="B197">
        <v>66819</v>
      </c>
      <c r="C197" t="s">
        <v>8</v>
      </c>
      <c r="D197" t="s">
        <v>15</v>
      </c>
      <c r="E197" s="3">
        <v>36994</v>
      </c>
      <c r="F197" t="s">
        <v>10</v>
      </c>
      <c r="G197" s="8" t="s">
        <v>18</v>
      </c>
      <c r="H197" s="5">
        <v>-40</v>
      </c>
      <c r="I197" s="7">
        <v>-17600</v>
      </c>
    </row>
    <row r="198" spans="1:9" outlineLevel="2" x14ac:dyDescent="0.25">
      <c r="A198">
        <v>581309.1</v>
      </c>
      <c r="B198">
        <v>66819</v>
      </c>
      <c r="C198" t="s">
        <v>8</v>
      </c>
      <c r="D198" t="s">
        <v>15</v>
      </c>
      <c r="E198" s="3">
        <v>36994</v>
      </c>
      <c r="F198" t="s">
        <v>10</v>
      </c>
      <c r="G198" s="8" t="s">
        <v>18</v>
      </c>
      <c r="H198" s="5">
        <v>-100</v>
      </c>
      <c r="I198" s="7">
        <v>-44000</v>
      </c>
    </row>
    <row r="199" spans="1:9" outlineLevel="2" x14ac:dyDescent="0.25">
      <c r="A199">
        <v>581374.1</v>
      </c>
      <c r="B199">
        <v>66819</v>
      </c>
      <c r="C199" t="s">
        <v>0</v>
      </c>
      <c r="D199" t="s">
        <v>11</v>
      </c>
      <c r="E199" s="3">
        <v>36994</v>
      </c>
      <c r="F199" t="s">
        <v>5</v>
      </c>
      <c r="G199" s="8" t="s">
        <v>18</v>
      </c>
      <c r="H199" s="5">
        <v>-55</v>
      </c>
      <c r="I199" s="7">
        <v>-12375</v>
      </c>
    </row>
    <row r="200" spans="1:9" outlineLevel="2" x14ac:dyDescent="0.25">
      <c r="A200">
        <v>581377.1</v>
      </c>
      <c r="B200">
        <v>66819</v>
      </c>
      <c r="C200" t="s">
        <v>0</v>
      </c>
      <c r="D200" t="s">
        <v>34</v>
      </c>
      <c r="E200" s="3">
        <v>36994</v>
      </c>
      <c r="F200" t="s">
        <v>7</v>
      </c>
      <c r="G200" s="8" t="s">
        <v>18</v>
      </c>
      <c r="H200" s="5">
        <v>-65</v>
      </c>
      <c r="I200" s="7">
        <v>-19500</v>
      </c>
    </row>
    <row r="201" spans="1:9" outlineLevel="1" x14ac:dyDescent="0.25">
      <c r="G201" s="1" t="s">
        <v>61</v>
      </c>
      <c r="H201" s="5">
        <f>SUBTOTAL(9,H190:H200)</f>
        <v>-1418</v>
      </c>
      <c r="I201" s="7">
        <f>SUBTOTAL(9,I190:I200)</f>
        <v>-588520</v>
      </c>
    </row>
    <row r="202" spans="1:9" outlineLevel="2" x14ac:dyDescent="0.25">
      <c r="A202">
        <v>581388.1</v>
      </c>
      <c r="B202">
        <v>66819</v>
      </c>
      <c r="C202" t="s">
        <v>0</v>
      </c>
      <c r="D202" t="s">
        <v>43</v>
      </c>
      <c r="E202" s="3">
        <v>36995</v>
      </c>
      <c r="F202" t="s">
        <v>7</v>
      </c>
      <c r="G202" s="8" t="s">
        <v>3</v>
      </c>
      <c r="H202" s="5">
        <v>28</v>
      </c>
      <c r="I202" s="7">
        <v>5600</v>
      </c>
    </row>
    <row r="203" spans="1:9" outlineLevel="2" x14ac:dyDescent="0.25">
      <c r="A203">
        <v>581397.1</v>
      </c>
      <c r="B203">
        <v>66819</v>
      </c>
      <c r="C203" t="s">
        <v>0</v>
      </c>
      <c r="D203" t="s">
        <v>4</v>
      </c>
      <c r="E203" s="3">
        <v>36995</v>
      </c>
      <c r="F203" t="s">
        <v>5</v>
      </c>
      <c r="G203" s="8" t="s">
        <v>3</v>
      </c>
      <c r="H203" s="5">
        <v>643</v>
      </c>
      <c r="I203" s="7">
        <v>233175</v>
      </c>
    </row>
    <row r="204" spans="1:9" outlineLevel="2" x14ac:dyDescent="0.25">
      <c r="A204">
        <v>581434.1</v>
      </c>
      <c r="B204">
        <v>66819</v>
      </c>
      <c r="C204" t="s">
        <v>8</v>
      </c>
      <c r="D204" t="s">
        <v>22</v>
      </c>
      <c r="E204" s="3">
        <v>36995</v>
      </c>
      <c r="F204" t="s">
        <v>10</v>
      </c>
      <c r="G204" s="8" t="s">
        <v>3</v>
      </c>
      <c r="H204" s="5">
        <v>150</v>
      </c>
      <c r="I204" s="7">
        <v>61500</v>
      </c>
    </row>
    <row r="205" spans="1:9" outlineLevel="2" x14ac:dyDescent="0.25">
      <c r="A205">
        <v>581456.1</v>
      </c>
      <c r="B205">
        <v>66819</v>
      </c>
      <c r="C205" t="s">
        <v>0</v>
      </c>
      <c r="D205" t="s">
        <v>4</v>
      </c>
      <c r="E205" s="3">
        <v>36995</v>
      </c>
      <c r="F205" t="s">
        <v>5</v>
      </c>
      <c r="G205" s="8" t="s">
        <v>3</v>
      </c>
      <c r="H205" s="5">
        <v>12</v>
      </c>
      <c r="I205" s="7">
        <v>3600</v>
      </c>
    </row>
    <row r="206" spans="1:9" outlineLevel="1" x14ac:dyDescent="0.25">
      <c r="G206" s="1" t="s">
        <v>60</v>
      </c>
      <c r="H206" s="5">
        <f>SUBTOTAL(9,H202:H205)</f>
        <v>833</v>
      </c>
      <c r="I206" s="7">
        <f>SUBTOTAL(9,I202:I205)</f>
        <v>303875</v>
      </c>
    </row>
    <row r="207" spans="1:9" outlineLevel="2" x14ac:dyDescent="0.25">
      <c r="A207">
        <v>581389.1</v>
      </c>
      <c r="B207">
        <v>66819</v>
      </c>
      <c r="C207" t="s">
        <v>0</v>
      </c>
      <c r="D207" t="s">
        <v>11</v>
      </c>
      <c r="E207" s="3">
        <v>36995</v>
      </c>
      <c r="F207" t="s">
        <v>7</v>
      </c>
      <c r="G207" s="8" t="s">
        <v>18</v>
      </c>
      <c r="H207" s="5">
        <v>-28</v>
      </c>
      <c r="I207" s="7">
        <v>-8400</v>
      </c>
    </row>
    <row r="208" spans="1:9" outlineLevel="2" x14ac:dyDescent="0.25">
      <c r="A208">
        <v>581399.1</v>
      </c>
      <c r="B208">
        <v>66819</v>
      </c>
      <c r="C208" t="s">
        <v>8</v>
      </c>
      <c r="D208" t="s">
        <v>19</v>
      </c>
      <c r="E208" s="3">
        <v>36995</v>
      </c>
      <c r="F208" t="s">
        <v>10</v>
      </c>
      <c r="G208" s="8" t="s">
        <v>18</v>
      </c>
      <c r="H208" s="5">
        <v>-731</v>
      </c>
      <c r="I208" s="7">
        <v>-295535</v>
      </c>
    </row>
    <row r="209" spans="1:9" outlineLevel="2" x14ac:dyDescent="0.25">
      <c r="A209">
        <v>581413.1</v>
      </c>
      <c r="B209">
        <v>66819</v>
      </c>
      <c r="C209" t="s">
        <v>8</v>
      </c>
      <c r="D209" t="s">
        <v>15</v>
      </c>
      <c r="E209" s="3">
        <v>36995</v>
      </c>
      <c r="F209" t="s">
        <v>10</v>
      </c>
      <c r="G209" s="8" t="s">
        <v>18</v>
      </c>
      <c r="H209" s="5">
        <v>-132</v>
      </c>
      <c r="I209" s="7">
        <v>-53100</v>
      </c>
    </row>
    <row r="210" spans="1:9" outlineLevel="2" x14ac:dyDescent="0.25">
      <c r="A210">
        <v>581433.1</v>
      </c>
      <c r="B210">
        <v>66819</v>
      </c>
      <c r="C210" t="s">
        <v>8</v>
      </c>
      <c r="D210" t="s">
        <v>15</v>
      </c>
      <c r="E210" s="3">
        <v>36995</v>
      </c>
      <c r="F210" t="s">
        <v>10</v>
      </c>
      <c r="G210" s="8" t="s">
        <v>18</v>
      </c>
      <c r="H210" s="5">
        <v>-20</v>
      </c>
      <c r="I210" s="7">
        <v>-8000</v>
      </c>
    </row>
    <row r="211" spans="1:9" outlineLevel="2" x14ac:dyDescent="0.25">
      <c r="A211">
        <v>581435.1</v>
      </c>
      <c r="B211">
        <v>66819</v>
      </c>
      <c r="C211" t="s">
        <v>8</v>
      </c>
      <c r="D211" t="s">
        <v>19</v>
      </c>
      <c r="E211" s="3">
        <v>36995</v>
      </c>
      <c r="F211" t="s">
        <v>10</v>
      </c>
      <c r="G211" s="8" t="s">
        <v>18</v>
      </c>
      <c r="H211" s="5">
        <v>-50</v>
      </c>
      <c r="I211" s="7">
        <v>-21250</v>
      </c>
    </row>
    <row r="212" spans="1:9" outlineLevel="2" x14ac:dyDescent="0.25">
      <c r="A212">
        <v>581436.1</v>
      </c>
      <c r="B212">
        <v>66819</v>
      </c>
      <c r="C212" t="s">
        <v>8</v>
      </c>
      <c r="D212" t="s">
        <v>15</v>
      </c>
      <c r="E212" s="3">
        <v>36995</v>
      </c>
      <c r="F212" t="s">
        <v>10</v>
      </c>
      <c r="G212" s="8" t="s">
        <v>18</v>
      </c>
      <c r="H212" s="5">
        <v>-100</v>
      </c>
      <c r="I212" s="7">
        <v>-43000</v>
      </c>
    </row>
    <row r="213" spans="1:9" outlineLevel="2" x14ac:dyDescent="0.25">
      <c r="A213">
        <v>581457.1</v>
      </c>
      <c r="B213">
        <v>66819</v>
      </c>
      <c r="C213" t="s">
        <v>0</v>
      </c>
      <c r="D213" t="s">
        <v>9</v>
      </c>
      <c r="E213" s="3">
        <v>36995</v>
      </c>
      <c r="F213" t="s">
        <v>5</v>
      </c>
      <c r="G213" s="8" t="s">
        <v>18</v>
      </c>
      <c r="H213" s="5">
        <v>-12</v>
      </c>
      <c r="I213" s="7">
        <v>-3600</v>
      </c>
    </row>
    <row r="214" spans="1:9" outlineLevel="2" x14ac:dyDescent="0.25">
      <c r="A214">
        <v>581468.1</v>
      </c>
      <c r="B214">
        <v>66819</v>
      </c>
      <c r="C214" t="s">
        <v>0</v>
      </c>
      <c r="D214" t="s">
        <v>11</v>
      </c>
      <c r="E214" s="3">
        <v>36995</v>
      </c>
      <c r="F214" t="s">
        <v>28</v>
      </c>
      <c r="G214" s="8" t="s">
        <v>18</v>
      </c>
      <c r="H214" s="5">
        <v>-48</v>
      </c>
      <c r="I214" s="7">
        <v>-18900</v>
      </c>
    </row>
    <row r="215" spans="1:9" outlineLevel="2" x14ac:dyDescent="0.25">
      <c r="A215">
        <v>581482.1</v>
      </c>
      <c r="B215">
        <v>66819</v>
      </c>
      <c r="C215" t="s">
        <v>8</v>
      </c>
      <c r="D215" t="s">
        <v>11</v>
      </c>
      <c r="E215" s="3">
        <v>36995</v>
      </c>
      <c r="F215" t="s">
        <v>79</v>
      </c>
      <c r="G215" s="8" t="s">
        <v>18</v>
      </c>
      <c r="H215" s="5">
        <v>-270</v>
      </c>
      <c r="I215" s="7">
        <v>-99900</v>
      </c>
    </row>
    <row r="216" spans="1:9" outlineLevel="1" x14ac:dyDescent="0.25">
      <c r="G216" s="1" t="s">
        <v>61</v>
      </c>
      <c r="H216" s="5">
        <f>SUBTOTAL(9,H207:H215)</f>
        <v>-1391</v>
      </c>
      <c r="I216" s="7">
        <f>SUBTOTAL(9,I207:I215)</f>
        <v>-551685</v>
      </c>
    </row>
    <row r="217" spans="1:9" outlineLevel="2" x14ac:dyDescent="0.25">
      <c r="A217">
        <v>581491.1</v>
      </c>
      <c r="B217">
        <v>66819</v>
      </c>
      <c r="C217" t="s">
        <v>0</v>
      </c>
      <c r="D217" t="s">
        <v>4</v>
      </c>
      <c r="E217" s="3">
        <v>36996</v>
      </c>
      <c r="F217" t="s">
        <v>5</v>
      </c>
      <c r="G217" s="8" t="s">
        <v>3</v>
      </c>
      <c r="H217" s="5">
        <v>670</v>
      </c>
      <c r="I217" s="7">
        <v>244625</v>
      </c>
    </row>
    <row r="218" spans="1:9" outlineLevel="2" x14ac:dyDescent="0.25">
      <c r="A218">
        <v>581533.1</v>
      </c>
      <c r="B218">
        <v>66819</v>
      </c>
      <c r="C218" t="s">
        <v>8</v>
      </c>
      <c r="D218" t="s">
        <v>95</v>
      </c>
      <c r="E218" s="3">
        <v>36996</v>
      </c>
      <c r="F218" t="s">
        <v>76</v>
      </c>
      <c r="G218" s="8" t="s">
        <v>3</v>
      </c>
      <c r="H218" s="5">
        <v>0</v>
      </c>
      <c r="I218" s="7">
        <v>0</v>
      </c>
    </row>
    <row r="219" spans="1:9" outlineLevel="2" x14ac:dyDescent="0.25">
      <c r="A219">
        <v>581545.1</v>
      </c>
      <c r="B219">
        <v>66819</v>
      </c>
      <c r="C219" t="s">
        <v>0</v>
      </c>
      <c r="D219" t="s">
        <v>14</v>
      </c>
      <c r="E219" s="3">
        <v>36996</v>
      </c>
      <c r="F219" t="s">
        <v>35</v>
      </c>
      <c r="G219" s="8" t="s">
        <v>3</v>
      </c>
      <c r="H219" s="5">
        <v>20</v>
      </c>
      <c r="I219" s="7">
        <v>8500</v>
      </c>
    </row>
    <row r="220" spans="1:9" outlineLevel="2" x14ac:dyDescent="0.25">
      <c r="A220">
        <v>581558.1</v>
      </c>
      <c r="B220">
        <v>66819</v>
      </c>
      <c r="C220" t="s">
        <v>0</v>
      </c>
      <c r="D220" t="s">
        <v>4</v>
      </c>
      <c r="E220" s="3">
        <v>36996</v>
      </c>
      <c r="F220" t="s">
        <v>5</v>
      </c>
      <c r="G220" s="8" t="s">
        <v>3</v>
      </c>
      <c r="H220" s="5">
        <v>70</v>
      </c>
      <c r="I220" s="7">
        <v>24430</v>
      </c>
    </row>
    <row r="221" spans="1:9" outlineLevel="1" x14ac:dyDescent="0.25">
      <c r="G221" s="1" t="s">
        <v>60</v>
      </c>
      <c r="H221" s="5">
        <f>SUBTOTAL(9,H217:H220)</f>
        <v>760</v>
      </c>
      <c r="I221" s="7">
        <f>SUBTOTAL(9,I217:I220)</f>
        <v>277555</v>
      </c>
    </row>
    <row r="222" spans="1:9" outlineLevel="2" x14ac:dyDescent="0.25">
      <c r="A222">
        <v>581493.1</v>
      </c>
      <c r="B222">
        <v>66819</v>
      </c>
      <c r="C222" t="s">
        <v>8</v>
      </c>
      <c r="D222" t="s">
        <v>19</v>
      </c>
      <c r="E222" s="3">
        <v>36996</v>
      </c>
      <c r="F222" t="s">
        <v>10</v>
      </c>
      <c r="G222" s="8" t="s">
        <v>18</v>
      </c>
      <c r="H222" s="5">
        <v>-235</v>
      </c>
      <c r="I222" s="7">
        <v>-91825</v>
      </c>
    </row>
    <row r="223" spans="1:9" outlineLevel="2" x14ac:dyDescent="0.25">
      <c r="A223">
        <v>581505.1</v>
      </c>
      <c r="B223">
        <v>66819</v>
      </c>
      <c r="C223" t="s">
        <v>0</v>
      </c>
      <c r="D223" t="s">
        <v>11</v>
      </c>
      <c r="E223" s="3">
        <v>36996</v>
      </c>
      <c r="F223" t="s">
        <v>10</v>
      </c>
      <c r="G223" s="8" t="s">
        <v>18</v>
      </c>
      <c r="H223" s="5">
        <v>-24</v>
      </c>
      <c r="I223" s="7">
        <v>-9000</v>
      </c>
    </row>
    <row r="224" spans="1:9" outlineLevel="2" x14ac:dyDescent="0.25">
      <c r="A224">
        <v>581508.1</v>
      </c>
      <c r="B224">
        <v>66819</v>
      </c>
      <c r="C224" t="s">
        <v>8</v>
      </c>
      <c r="D224" t="s">
        <v>19</v>
      </c>
      <c r="E224" s="3">
        <v>36996</v>
      </c>
      <c r="F224" t="s">
        <v>10</v>
      </c>
      <c r="G224" s="8" t="s">
        <v>18</v>
      </c>
      <c r="H224" s="5">
        <v>-160</v>
      </c>
      <c r="I224" s="7">
        <v>-62990</v>
      </c>
    </row>
    <row r="225" spans="1:9" outlineLevel="2" x14ac:dyDescent="0.25">
      <c r="A225">
        <v>581515.1</v>
      </c>
      <c r="B225">
        <v>66819</v>
      </c>
      <c r="C225" t="s">
        <v>8</v>
      </c>
      <c r="D225" t="s">
        <v>15</v>
      </c>
      <c r="E225" s="3">
        <v>36996</v>
      </c>
      <c r="F225" t="s">
        <v>10</v>
      </c>
      <c r="G225" s="8" t="s">
        <v>18</v>
      </c>
      <c r="H225" s="5">
        <v>-435</v>
      </c>
      <c r="I225" s="7">
        <v>-178625</v>
      </c>
    </row>
    <row r="226" spans="1:9" outlineLevel="2" x14ac:dyDescent="0.25">
      <c r="A226">
        <v>581516.1</v>
      </c>
      <c r="B226">
        <v>66819</v>
      </c>
      <c r="C226" t="s">
        <v>8</v>
      </c>
      <c r="D226" t="s">
        <v>15</v>
      </c>
      <c r="E226" s="3">
        <v>36996</v>
      </c>
      <c r="F226" t="s">
        <v>10</v>
      </c>
      <c r="G226" s="8" t="s">
        <v>18</v>
      </c>
      <c r="H226" s="5">
        <v>-132</v>
      </c>
      <c r="I226" s="7">
        <v>-54480</v>
      </c>
    </row>
    <row r="227" spans="1:9" outlineLevel="2" x14ac:dyDescent="0.25">
      <c r="A227">
        <v>581527.1</v>
      </c>
      <c r="B227">
        <v>66819</v>
      </c>
      <c r="C227" t="s">
        <v>8</v>
      </c>
      <c r="D227" t="s">
        <v>15</v>
      </c>
      <c r="E227" s="3">
        <v>36996</v>
      </c>
      <c r="F227" t="s">
        <v>10</v>
      </c>
      <c r="G227" s="8" t="s">
        <v>18</v>
      </c>
      <c r="H227" s="5">
        <v>-95</v>
      </c>
      <c r="I227" s="7">
        <v>-39525</v>
      </c>
    </row>
    <row r="228" spans="1:9" outlineLevel="2" x14ac:dyDescent="0.25">
      <c r="A228">
        <v>581559.1</v>
      </c>
      <c r="B228">
        <v>66819</v>
      </c>
      <c r="C228" t="s">
        <v>0</v>
      </c>
      <c r="D228" t="s">
        <v>9</v>
      </c>
      <c r="E228" s="3">
        <v>36996</v>
      </c>
      <c r="F228" t="s">
        <v>5</v>
      </c>
      <c r="G228" s="8" t="s">
        <v>18</v>
      </c>
      <c r="H228" s="5">
        <v>-70</v>
      </c>
      <c r="I228" s="7">
        <v>-24500</v>
      </c>
    </row>
    <row r="229" spans="1:9" outlineLevel="2" x14ac:dyDescent="0.25">
      <c r="A229">
        <v>581561.1</v>
      </c>
      <c r="B229">
        <v>66819</v>
      </c>
      <c r="C229" t="s">
        <v>0</v>
      </c>
      <c r="D229" t="s">
        <v>14</v>
      </c>
      <c r="E229" s="3">
        <v>36996</v>
      </c>
      <c r="F229" t="s">
        <v>35</v>
      </c>
      <c r="G229" s="8" t="s">
        <v>18</v>
      </c>
      <c r="H229" s="5">
        <v>-22</v>
      </c>
      <c r="I229" s="7">
        <v>-6600</v>
      </c>
    </row>
    <row r="230" spans="1:9" outlineLevel="1" x14ac:dyDescent="0.25">
      <c r="G230" s="1" t="s">
        <v>61</v>
      </c>
      <c r="H230" s="5">
        <f>SUBTOTAL(9,H222:H229)</f>
        <v>-1173</v>
      </c>
      <c r="I230" s="7">
        <f>SUBTOTAL(9,I222:I229)</f>
        <v>-467545</v>
      </c>
    </row>
    <row r="231" spans="1:9" outlineLevel="2" x14ac:dyDescent="0.25">
      <c r="A231">
        <v>581597.1</v>
      </c>
      <c r="B231">
        <v>66819</v>
      </c>
      <c r="C231" t="s">
        <v>0</v>
      </c>
      <c r="D231" t="s">
        <v>4</v>
      </c>
      <c r="E231" s="3">
        <v>36997</v>
      </c>
      <c r="F231" t="s">
        <v>5</v>
      </c>
      <c r="G231" s="8" t="s">
        <v>3</v>
      </c>
      <c r="H231" s="5">
        <v>80</v>
      </c>
      <c r="I231" s="7">
        <v>14420</v>
      </c>
    </row>
    <row r="232" spans="1:9" outlineLevel="2" x14ac:dyDescent="0.25">
      <c r="A232">
        <v>581624.1</v>
      </c>
      <c r="B232">
        <v>66819</v>
      </c>
      <c r="C232" t="s">
        <v>0</v>
      </c>
      <c r="D232" t="s">
        <v>4</v>
      </c>
      <c r="E232" s="3">
        <v>36997</v>
      </c>
      <c r="F232" t="s">
        <v>5</v>
      </c>
      <c r="G232" s="8" t="s">
        <v>3</v>
      </c>
      <c r="H232" s="5">
        <v>485</v>
      </c>
      <c r="I232" s="7">
        <v>156200</v>
      </c>
    </row>
    <row r="233" spans="1:9" outlineLevel="1" x14ac:dyDescent="0.25">
      <c r="G233" s="1" t="s">
        <v>60</v>
      </c>
      <c r="H233" s="5">
        <f>SUBTOTAL(9,H231:H232)</f>
        <v>565</v>
      </c>
      <c r="I233" s="7">
        <f>SUBTOTAL(9,I231:I232)</f>
        <v>170620</v>
      </c>
    </row>
    <row r="234" spans="1:9" outlineLevel="2" x14ac:dyDescent="0.25">
      <c r="A234">
        <v>581598.1</v>
      </c>
      <c r="B234">
        <v>66819</v>
      </c>
      <c r="C234" t="s">
        <v>0</v>
      </c>
      <c r="D234" t="s">
        <v>21</v>
      </c>
      <c r="E234" s="3">
        <v>36997</v>
      </c>
      <c r="F234" t="s">
        <v>5</v>
      </c>
      <c r="G234" s="8" t="s">
        <v>18</v>
      </c>
      <c r="H234" s="5">
        <v>-60</v>
      </c>
      <c r="I234" s="7">
        <v>-8700</v>
      </c>
    </row>
    <row r="235" spans="1:9" outlineLevel="2" x14ac:dyDescent="0.25">
      <c r="A235">
        <v>581611.1</v>
      </c>
      <c r="B235">
        <v>66819</v>
      </c>
      <c r="C235" t="s">
        <v>8</v>
      </c>
      <c r="D235" t="s">
        <v>15</v>
      </c>
      <c r="E235" s="3">
        <v>36997</v>
      </c>
      <c r="F235" t="s">
        <v>10</v>
      </c>
      <c r="G235" s="8" t="s">
        <v>18</v>
      </c>
      <c r="H235" s="5">
        <v>-264</v>
      </c>
      <c r="I235" s="7">
        <v>-101760</v>
      </c>
    </row>
    <row r="236" spans="1:9" outlineLevel="2" x14ac:dyDescent="0.25">
      <c r="A236">
        <v>581612.1</v>
      </c>
      <c r="B236">
        <v>66819</v>
      </c>
      <c r="C236" t="s">
        <v>0</v>
      </c>
      <c r="D236" t="s">
        <v>34</v>
      </c>
      <c r="E236" s="3">
        <v>36997</v>
      </c>
      <c r="F236" t="s">
        <v>28</v>
      </c>
      <c r="G236" s="8" t="s">
        <v>18</v>
      </c>
      <c r="H236" s="5">
        <v>-12</v>
      </c>
      <c r="I236" s="7">
        <v>-2760</v>
      </c>
    </row>
    <row r="237" spans="1:9" outlineLevel="2" x14ac:dyDescent="0.25">
      <c r="A237">
        <v>581621.1</v>
      </c>
      <c r="B237">
        <v>66819</v>
      </c>
      <c r="C237" t="s">
        <v>8</v>
      </c>
      <c r="D237" t="s">
        <v>15</v>
      </c>
      <c r="E237" s="3">
        <v>36997</v>
      </c>
      <c r="F237" t="s">
        <v>10</v>
      </c>
      <c r="G237" s="8" t="s">
        <v>18</v>
      </c>
      <c r="H237" s="5">
        <v>-50</v>
      </c>
      <c r="I237" s="7">
        <v>-17000</v>
      </c>
    </row>
    <row r="238" spans="1:9" outlineLevel="2" x14ac:dyDescent="0.25">
      <c r="A238">
        <v>581625.1</v>
      </c>
      <c r="B238">
        <v>66819</v>
      </c>
      <c r="C238" t="s">
        <v>0</v>
      </c>
      <c r="D238" t="s">
        <v>34</v>
      </c>
      <c r="E238" s="3">
        <v>36997</v>
      </c>
      <c r="F238" t="s">
        <v>28</v>
      </c>
      <c r="G238" s="8" t="s">
        <v>18</v>
      </c>
      <c r="H238" s="5">
        <v>-10</v>
      </c>
      <c r="I238" s="7">
        <v>-2300</v>
      </c>
    </row>
    <row r="239" spans="1:9" outlineLevel="2" x14ac:dyDescent="0.25">
      <c r="A239">
        <v>581627.1</v>
      </c>
      <c r="B239">
        <v>66819</v>
      </c>
      <c r="C239" t="s">
        <v>8</v>
      </c>
      <c r="D239" t="s">
        <v>15</v>
      </c>
      <c r="E239" s="3">
        <v>36997</v>
      </c>
      <c r="F239" t="s">
        <v>10</v>
      </c>
      <c r="G239" s="8" t="s">
        <v>18</v>
      </c>
      <c r="H239" s="5">
        <v>-475</v>
      </c>
      <c r="I239" s="7">
        <v>-189350</v>
      </c>
    </row>
    <row r="240" spans="1:9" outlineLevel="2" x14ac:dyDescent="0.25">
      <c r="A240">
        <v>581628.1</v>
      </c>
      <c r="B240">
        <v>66819</v>
      </c>
      <c r="C240" t="s">
        <v>8</v>
      </c>
      <c r="D240" t="s">
        <v>19</v>
      </c>
      <c r="E240" s="3">
        <v>36997</v>
      </c>
      <c r="F240" t="s">
        <v>10</v>
      </c>
      <c r="G240" s="8" t="s">
        <v>18</v>
      </c>
      <c r="H240" s="5">
        <v>-10</v>
      </c>
      <c r="I240" s="7">
        <v>-3250</v>
      </c>
    </row>
    <row r="241" spans="1:9" outlineLevel="2" x14ac:dyDescent="0.25">
      <c r="A241">
        <v>581635.1</v>
      </c>
      <c r="B241">
        <v>66819</v>
      </c>
      <c r="C241" t="s">
        <v>8</v>
      </c>
      <c r="D241" t="s">
        <v>15</v>
      </c>
      <c r="E241" s="3">
        <v>36997</v>
      </c>
      <c r="F241" t="s">
        <v>10</v>
      </c>
      <c r="G241" s="8" t="s">
        <v>18</v>
      </c>
      <c r="H241" s="5">
        <v>-38</v>
      </c>
      <c r="I241" s="7">
        <v>-15200</v>
      </c>
    </row>
    <row r="242" spans="1:9" outlineLevel="2" x14ac:dyDescent="0.25">
      <c r="A242">
        <v>582990.1</v>
      </c>
      <c r="B242">
        <v>66819</v>
      </c>
      <c r="C242" t="s">
        <v>8</v>
      </c>
      <c r="D242" t="s">
        <v>25</v>
      </c>
      <c r="E242" s="3">
        <v>36997</v>
      </c>
      <c r="F242" t="s">
        <v>17</v>
      </c>
      <c r="G242" s="8" t="s">
        <v>18</v>
      </c>
      <c r="H242" s="5">
        <v>-25</v>
      </c>
      <c r="I242" s="7">
        <v>-7500</v>
      </c>
    </row>
    <row r="243" spans="1:9" outlineLevel="2" x14ac:dyDescent="0.25">
      <c r="A243">
        <v>582990.1</v>
      </c>
      <c r="B243">
        <v>66819</v>
      </c>
      <c r="C243" t="s">
        <v>0</v>
      </c>
      <c r="D243" t="s">
        <v>25</v>
      </c>
      <c r="E243" s="3">
        <v>36997</v>
      </c>
      <c r="F243" t="s">
        <v>17</v>
      </c>
      <c r="G243" s="8" t="s">
        <v>18</v>
      </c>
      <c r="H243" s="5">
        <v>-25</v>
      </c>
      <c r="I243" s="7">
        <v>-7500</v>
      </c>
    </row>
    <row r="244" spans="1:9" outlineLevel="2" x14ac:dyDescent="0.25">
      <c r="A244">
        <v>582992.1</v>
      </c>
      <c r="B244">
        <v>66819</v>
      </c>
      <c r="C244" t="s">
        <v>8</v>
      </c>
      <c r="D244" t="s">
        <v>15</v>
      </c>
      <c r="E244" s="3">
        <v>36997</v>
      </c>
      <c r="F244" t="s">
        <v>10</v>
      </c>
      <c r="G244" s="8" t="s">
        <v>18</v>
      </c>
      <c r="H244" s="5">
        <v>-150</v>
      </c>
      <c r="I244" s="7">
        <v>-60000</v>
      </c>
    </row>
    <row r="245" spans="1:9" outlineLevel="2" x14ac:dyDescent="0.25">
      <c r="A245">
        <v>583026.1</v>
      </c>
      <c r="B245">
        <v>66819</v>
      </c>
      <c r="C245" t="s">
        <v>8</v>
      </c>
      <c r="D245" t="s">
        <v>19</v>
      </c>
      <c r="E245" s="3">
        <v>36997</v>
      </c>
      <c r="F245" t="s">
        <v>10</v>
      </c>
      <c r="G245" s="8" t="s">
        <v>18</v>
      </c>
      <c r="H245" s="5">
        <v>-12</v>
      </c>
      <c r="I245" s="7">
        <v>-4200</v>
      </c>
    </row>
    <row r="246" spans="1:9" outlineLevel="2" x14ac:dyDescent="0.25">
      <c r="A246">
        <v>583027.1</v>
      </c>
      <c r="B246">
        <v>66819</v>
      </c>
      <c r="C246" t="s">
        <v>0</v>
      </c>
      <c r="D246" t="s">
        <v>34</v>
      </c>
      <c r="E246" s="3">
        <v>36997</v>
      </c>
      <c r="F246" t="s">
        <v>5</v>
      </c>
      <c r="G246" s="8" t="s">
        <v>18</v>
      </c>
      <c r="H246" s="5">
        <v>-20</v>
      </c>
      <c r="I246" s="7">
        <v>-5800</v>
      </c>
    </row>
    <row r="247" spans="1:9" outlineLevel="2" x14ac:dyDescent="0.25">
      <c r="A247">
        <v>583031.1</v>
      </c>
      <c r="B247">
        <v>66819</v>
      </c>
      <c r="C247" t="s">
        <v>8</v>
      </c>
      <c r="D247" t="s">
        <v>15</v>
      </c>
      <c r="E247" s="3">
        <v>36997</v>
      </c>
      <c r="F247" t="s">
        <v>10</v>
      </c>
      <c r="G247" s="8" t="s">
        <v>18</v>
      </c>
      <c r="H247" s="5">
        <v>-10</v>
      </c>
      <c r="I247" s="7">
        <v>-3900</v>
      </c>
    </row>
    <row r="248" spans="1:9" outlineLevel="2" x14ac:dyDescent="0.25">
      <c r="A248">
        <v>583032.1</v>
      </c>
      <c r="B248">
        <v>66819</v>
      </c>
      <c r="C248" t="s">
        <v>8</v>
      </c>
      <c r="D248" t="s">
        <v>19</v>
      </c>
      <c r="E248" s="3">
        <v>36997</v>
      </c>
      <c r="F248" t="s">
        <v>10</v>
      </c>
      <c r="G248" s="8" t="s">
        <v>18</v>
      </c>
      <c r="H248" s="5">
        <v>-10</v>
      </c>
      <c r="I248" s="7">
        <v>-3500</v>
      </c>
    </row>
    <row r="249" spans="1:9" outlineLevel="1" x14ac:dyDescent="0.25">
      <c r="G249" s="1" t="s">
        <v>61</v>
      </c>
      <c r="H249" s="5">
        <f>SUBTOTAL(9,H234:H248)</f>
        <v>-1171</v>
      </c>
      <c r="I249" s="7">
        <f>SUBTOTAL(9,I234:I248)</f>
        <v>-432720</v>
      </c>
    </row>
    <row r="250" spans="1:9" outlineLevel="2" x14ac:dyDescent="0.25">
      <c r="A250">
        <v>583036.1</v>
      </c>
      <c r="B250">
        <v>66819</v>
      </c>
      <c r="C250" t="s">
        <v>8</v>
      </c>
      <c r="D250" t="s">
        <v>12</v>
      </c>
      <c r="E250" s="3">
        <v>36998</v>
      </c>
      <c r="F250" t="s">
        <v>10</v>
      </c>
      <c r="G250" s="8" t="s">
        <v>3</v>
      </c>
      <c r="H250" s="5">
        <v>100</v>
      </c>
      <c r="I250" s="7">
        <v>30000</v>
      </c>
    </row>
    <row r="251" spans="1:9" outlineLevel="2" x14ac:dyDescent="0.25">
      <c r="A251">
        <v>583038.1</v>
      </c>
      <c r="B251">
        <v>66819</v>
      </c>
      <c r="C251" t="s">
        <v>0</v>
      </c>
      <c r="D251" t="s">
        <v>4</v>
      </c>
      <c r="E251" s="3">
        <v>36998</v>
      </c>
      <c r="F251" t="s">
        <v>5</v>
      </c>
      <c r="G251" s="8" t="s">
        <v>3</v>
      </c>
      <c r="H251" s="5">
        <v>610</v>
      </c>
      <c r="I251" s="7">
        <v>173075</v>
      </c>
    </row>
    <row r="252" spans="1:9" outlineLevel="2" x14ac:dyDescent="0.25">
      <c r="A252">
        <v>584373.1</v>
      </c>
      <c r="B252">
        <v>66819</v>
      </c>
      <c r="C252" t="s">
        <v>8</v>
      </c>
      <c r="D252" t="s">
        <v>25</v>
      </c>
      <c r="E252" s="3">
        <v>36998</v>
      </c>
      <c r="F252" t="s">
        <v>10</v>
      </c>
      <c r="G252" s="8" t="s">
        <v>3</v>
      </c>
      <c r="H252" s="5">
        <v>1</v>
      </c>
      <c r="I252" s="7">
        <v>390</v>
      </c>
    </row>
    <row r="253" spans="1:9" outlineLevel="1" x14ac:dyDescent="0.25">
      <c r="G253" s="1" t="s">
        <v>60</v>
      </c>
      <c r="H253" s="5">
        <f>SUBTOTAL(9,H250:H252)</f>
        <v>711</v>
      </c>
      <c r="I253" s="7">
        <f>SUBTOTAL(9,I250:I252)</f>
        <v>203465</v>
      </c>
    </row>
    <row r="254" spans="1:9" outlineLevel="2" x14ac:dyDescent="0.25">
      <c r="A254">
        <v>583037.1</v>
      </c>
      <c r="B254">
        <v>66819</v>
      </c>
      <c r="C254" t="s">
        <v>8</v>
      </c>
      <c r="D254" t="s">
        <v>15</v>
      </c>
      <c r="E254" s="3">
        <v>36998</v>
      </c>
      <c r="F254" t="s">
        <v>10</v>
      </c>
      <c r="G254" s="8" t="s">
        <v>18</v>
      </c>
      <c r="H254" s="5">
        <v>-100</v>
      </c>
      <c r="I254" s="7">
        <v>-32500</v>
      </c>
    </row>
    <row r="255" spans="1:9" outlineLevel="2" x14ac:dyDescent="0.25">
      <c r="A255">
        <v>583040.1</v>
      </c>
      <c r="B255">
        <v>66819</v>
      </c>
      <c r="C255" t="s">
        <v>8</v>
      </c>
      <c r="D255" t="s">
        <v>15</v>
      </c>
      <c r="E255" s="3">
        <v>36998</v>
      </c>
      <c r="F255" t="s">
        <v>10</v>
      </c>
      <c r="G255" s="8" t="s">
        <v>18</v>
      </c>
      <c r="H255" s="5">
        <v>-396</v>
      </c>
      <c r="I255" s="7">
        <v>-131875</v>
      </c>
    </row>
    <row r="256" spans="1:9" outlineLevel="2" x14ac:dyDescent="0.25">
      <c r="A256">
        <v>583047.1</v>
      </c>
      <c r="B256">
        <v>66819</v>
      </c>
      <c r="C256" t="s">
        <v>8</v>
      </c>
      <c r="D256" t="s">
        <v>15</v>
      </c>
      <c r="E256" s="3">
        <v>36998</v>
      </c>
      <c r="F256" t="s">
        <v>10</v>
      </c>
      <c r="G256" s="8" t="s">
        <v>18</v>
      </c>
      <c r="H256" s="5">
        <v>-144</v>
      </c>
      <c r="I256" s="7">
        <v>-46680</v>
      </c>
    </row>
    <row r="257" spans="1:9" outlineLevel="2" x14ac:dyDescent="0.25">
      <c r="A257">
        <v>583550.1</v>
      </c>
      <c r="B257">
        <v>66819</v>
      </c>
      <c r="C257" t="s">
        <v>8</v>
      </c>
      <c r="D257" t="s">
        <v>20</v>
      </c>
      <c r="E257" s="3">
        <v>36998</v>
      </c>
      <c r="F257" t="s">
        <v>10</v>
      </c>
      <c r="G257" s="8" t="s">
        <v>18</v>
      </c>
      <c r="H257" s="5">
        <v>-150</v>
      </c>
      <c r="I257" s="7">
        <v>-46860</v>
      </c>
    </row>
    <row r="258" spans="1:9" outlineLevel="2" x14ac:dyDescent="0.25">
      <c r="A258">
        <v>584121.1</v>
      </c>
      <c r="B258">
        <v>66819</v>
      </c>
      <c r="C258" t="s">
        <v>8</v>
      </c>
      <c r="D258" t="s">
        <v>15</v>
      </c>
      <c r="E258" s="3">
        <v>36998</v>
      </c>
      <c r="F258" t="s">
        <v>96</v>
      </c>
      <c r="G258" s="8" t="s">
        <v>18</v>
      </c>
    </row>
    <row r="259" spans="1:9" outlineLevel="2" x14ac:dyDescent="0.25">
      <c r="A259">
        <v>584292.1</v>
      </c>
      <c r="B259">
        <v>66819</v>
      </c>
      <c r="C259" t="s">
        <v>8</v>
      </c>
      <c r="D259" t="s">
        <v>20</v>
      </c>
      <c r="E259" s="3">
        <v>36998</v>
      </c>
      <c r="F259" t="s">
        <v>96</v>
      </c>
      <c r="G259" s="8" t="s">
        <v>18</v>
      </c>
    </row>
    <row r="260" spans="1:9" outlineLevel="2" x14ac:dyDescent="0.25">
      <c r="A260">
        <v>584364.1</v>
      </c>
      <c r="B260">
        <v>66819</v>
      </c>
      <c r="C260" t="s">
        <v>8</v>
      </c>
      <c r="D260" t="s">
        <v>20</v>
      </c>
      <c r="E260" s="3">
        <v>36998</v>
      </c>
      <c r="F260" t="s">
        <v>10</v>
      </c>
      <c r="G260" s="8" t="s">
        <v>18</v>
      </c>
      <c r="H260" s="5">
        <v>-140</v>
      </c>
      <c r="I260" s="7">
        <v>-45500</v>
      </c>
    </row>
    <row r="261" spans="1:9" outlineLevel="2" x14ac:dyDescent="0.25">
      <c r="A261">
        <v>584366.1</v>
      </c>
      <c r="B261">
        <v>66819</v>
      </c>
      <c r="C261" t="s">
        <v>8</v>
      </c>
      <c r="D261" t="s">
        <v>19</v>
      </c>
      <c r="E261" s="3">
        <v>36998</v>
      </c>
      <c r="F261" t="s">
        <v>10</v>
      </c>
      <c r="G261" s="8" t="s">
        <v>18</v>
      </c>
      <c r="H261" s="5">
        <v>-20</v>
      </c>
      <c r="I261" s="7">
        <v>-6500</v>
      </c>
    </row>
    <row r="262" spans="1:9" outlineLevel="2" x14ac:dyDescent="0.25">
      <c r="A262">
        <v>584398.1</v>
      </c>
      <c r="B262">
        <v>66819</v>
      </c>
      <c r="C262" t="s">
        <v>8</v>
      </c>
      <c r="D262" t="s">
        <v>19</v>
      </c>
      <c r="E262" s="3">
        <v>36998</v>
      </c>
      <c r="F262" t="s">
        <v>10</v>
      </c>
      <c r="G262" s="8" t="s">
        <v>18</v>
      </c>
      <c r="H262" s="5">
        <v>-108</v>
      </c>
      <c r="I262" s="7">
        <v>-37260</v>
      </c>
    </row>
    <row r="263" spans="1:9" outlineLevel="1" x14ac:dyDescent="0.25">
      <c r="G263" s="1" t="s">
        <v>61</v>
      </c>
      <c r="H263" s="5">
        <f>SUBTOTAL(9,H254:H262)</f>
        <v>-1058</v>
      </c>
      <c r="I263" s="7">
        <f>SUBTOTAL(9,I254:I262)</f>
        <v>-347175</v>
      </c>
    </row>
    <row r="264" spans="1:9" outlineLevel="2" x14ac:dyDescent="0.25">
      <c r="A264">
        <v>584415.1</v>
      </c>
      <c r="B264">
        <v>66819</v>
      </c>
      <c r="C264" t="s">
        <v>0</v>
      </c>
      <c r="D264" t="s">
        <v>4</v>
      </c>
      <c r="E264" s="3">
        <v>36999</v>
      </c>
      <c r="F264" t="s">
        <v>5</v>
      </c>
      <c r="G264" s="8" t="s">
        <v>3</v>
      </c>
      <c r="H264" s="5">
        <v>485</v>
      </c>
      <c r="I264" s="7">
        <v>130100</v>
      </c>
    </row>
    <row r="265" spans="1:9" outlineLevel="2" x14ac:dyDescent="0.25">
      <c r="A265">
        <v>585486.1</v>
      </c>
      <c r="B265">
        <v>66819</v>
      </c>
      <c r="C265" t="s">
        <v>8</v>
      </c>
      <c r="D265" t="s">
        <v>22</v>
      </c>
      <c r="E265" s="3">
        <v>36999</v>
      </c>
      <c r="F265" t="s">
        <v>23</v>
      </c>
      <c r="G265" s="8" t="s">
        <v>3</v>
      </c>
      <c r="H265" s="5">
        <v>100</v>
      </c>
      <c r="I265" s="7">
        <v>23000</v>
      </c>
    </row>
    <row r="266" spans="1:9" outlineLevel="2" x14ac:dyDescent="0.25">
      <c r="A266">
        <v>585507.1</v>
      </c>
      <c r="B266">
        <v>66819</v>
      </c>
      <c r="C266" t="s">
        <v>0</v>
      </c>
      <c r="D266" t="s">
        <v>4</v>
      </c>
      <c r="E266" s="3">
        <v>36999</v>
      </c>
      <c r="F266" t="s">
        <v>5</v>
      </c>
      <c r="G266" s="8" t="s">
        <v>3</v>
      </c>
      <c r="H266" s="5">
        <v>220</v>
      </c>
      <c r="I266" s="7">
        <v>47255</v>
      </c>
    </row>
    <row r="267" spans="1:9" outlineLevel="1" x14ac:dyDescent="0.25">
      <c r="G267" s="1" t="s">
        <v>60</v>
      </c>
      <c r="H267" s="5">
        <f>SUBTOTAL(9,H264:H266)</f>
        <v>805</v>
      </c>
      <c r="I267" s="7">
        <f>SUBTOTAL(9,I264:I266)</f>
        <v>200355</v>
      </c>
    </row>
    <row r="268" spans="1:9" outlineLevel="2" x14ac:dyDescent="0.25">
      <c r="A268">
        <v>584417.1</v>
      </c>
      <c r="B268">
        <v>66819</v>
      </c>
      <c r="C268" t="s">
        <v>8</v>
      </c>
      <c r="D268" t="s">
        <v>15</v>
      </c>
      <c r="E268" s="3">
        <v>36999</v>
      </c>
      <c r="F268" t="s">
        <v>10</v>
      </c>
      <c r="G268" s="8" t="s">
        <v>18</v>
      </c>
      <c r="H268" s="5">
        <v>-485</v>
      </c>
      <c r="I268" s="7">
        <v>-160000</v>
      </c>
    </row>
    <row r="269" spans="1:9" outlineLevel="2" x14ac:dyDescent="0.25">
      <c r="A269">
        <v>584425.1</v>
      </c>
      <c r="B269">
        <v>66819</v>
      </c>
      <c r="C269" t="s">
        <v>8</v>
      </c>
      <c r="D269" t="s">
        <v>15</v>
      </c>
      <c r="E269" s="3">
        <v>36999</v>
      </c>
      <c r="F269" t="s">
        <v>10</v>
      </c>
      <c r="G269" s="8" t="s">
        <v>18</v>
      </c>
      <c r="H269" s="5">
        <v>-144</v>
      </c>
      <c r="I269" s="7">
        <v>-46320</v>
      </c>
    </row>
    <row r="270" spans="1:9" outlineLevel="2" x14ac:dyDescent="0.25">
      <c r="A270">
        <v>584427.1</v>
      </c>
      <c r="B270">
        <v>66819</v>
      </c>
      <c r="C270" t="s">
        <v>0</v>
      </c>
      <c r="D270" t="s">
        <v>34</v>
      </c>
      <c r="E270" s="3">
        <v>36999</v>
      </c>
      <c r="F270" t="s">
        <v>17</v>
      </c>
      <c r="G270" s="8" t="s">
        <v>18</v>
      </c>
      <c r="H270" s="5">
        <v>-12</v>
      </c>
      <c r="I270" s="7">
        <v>-2400</v>
      </c>
    </row>
    <row r="271" spans="1:9" outlineLevel="2" x14ac:dyDescent="0.25">
      <c r="A271">
        <v>585489.1</v>
      </c>
      <c r="B271">
        <v>66819</v>
      </c>
      <c r="C271" t="s">
        <v>8</v>
      </c>
      <c r="D271" t="s">
        <v>15</v>
      </c>
      <c r="E271" s="3">
        <v>36999</v>
      </c>
      <c r="F271" t="s">
        <v>10</v>
      </c>
      <c r="G271" s="8" t="s">
        <v>18</v>
      </c>
      <c r="H271" s="5">
        <v>-70</v>
      </c>
      <c r="I271" s="7">
        <v>-23800</v>
      </c>
    </row>
    <row r="272" spans="1:9" outlineLevel="2" x14ac:dyDescent="0.25">
      <c r="A272">
        <v>585490.1</v>
      </c>
      <c r="B272">
        <v>66819</v>
      </c>
      <c r="C272" t="s">
        <v>0</v>
      </c>
      <c r="D272" t="s">
        <v>34</v>
      </c>
      <c r="E272" s="3">
        <v>36999</v>
      </c>
      <c r="F272" t="s">
        <v>28</v>
      </c>
      <c r="G272" s="8" t="s">
        <v>18</v>
      </c>
      <c r="H272" s="5">
        <v>-30</v>
      </c>
      <c r="I272" s="7">
        <v>-8400</v>
      </c>
    </row>
    <row r="273" spans="1:9" outlineLevel="2" x14ac:dyDescent="0.25">
      <c r="A273">
        <v>585508.1</v>
      </c>
      <c r="B273">
        <v>66819</v>
      </c>
      <c r="C273" t="s">
        <v>0</v>
      </c>
      <c r="D273" t="s">
        <v>34</v>
      </c>
      <c r="E273" s="3">
        <v>36999</v>
      </c>
      <c r="F273" t="s">
        <v>5</v>
      </c>
      <c r="G273" s="8" t="s">
        <v>18</v>
      </c>
      <c r="H273" s="5">
        <v>-80</v>
      </c>
      <c r="I273" s="7">
        <v>-16000</v>
      </c>
    </row>
    <row r="274" spans="1:9" outlineLevel="2" x14ac:dyDescent="0.25">
      <c r="A274">
        <v>585509.1</v>
      </c>
      <c r="B274">
        <v>66819</v>
      </c>
      <c r="C274" t="s">
        <v>0</v>
      </c>
      <c r="D274" t="s">
        <v>21</v>
      </c>
      <c r="E274" s="3">
        <v>36999</v>
      </c>
      <c r="F274" t="s">
        <v>5</v>
      </c>
      <c r="G274" s="8" t="s">
        <v>18</v>
      </c>
      <c r="H274" s="5">
        <v>-65</v>
      </c>
      <c r="I274" s="7">
        <v>-9350</v>
      </c>
    </row>
    <row r="275" spans="1:9" outlineLevel="2" x14ac:dyDescent="0.25">
      <c r="A275">
        <v>585510.1</v>
      </c>
      <c r="B275">
        <v>66819</v>
      </c>
      <c r="C275" t="s">
        <v>0</v>
      </c>
      <c r="D275" t="s">
        <v>9</v>
      </c>
      <c r="E275" s="3">
        <v>36999</v>
      </c>
      <c r="F275" t="s">
        <v>5</v>
      </c>
      <c r="G275" s="8" t="s">
        <v>18</v>
      </c>
      <c r="H275" s="5">
        <v>-75</v>
      </c>
      <c r="I275" s="7">
        <v>-22125</v>
      </c>
    </row>
    <row r="276" spans="1:9" outlineLevel="1" x14ac:dyDescent="0.25">
      <c r="G276" s="1" t="s">
        <v>61</v>
      </c>
      <c r="H276" s="5">
        <f>SUBTOTAL(9,H268:H275)</f>
        <v>-961</v>
      </c>
      <c r="I276" s="7">
        <f>SUBTOTAL(9,I268:I275)</f>
        <v>-288395</v>
      </c>
    </row>
    <row r="277" spans="1:9" outlineLevel="2" x14ac:dyDescent="0.25">
      <c r="A277">
        <v>585515.1</v>
      </c>
      <c r="B277">
        <v>66819</v>
      </c>
      <c r="C277" t="s">
        <v>0</v>
      </c>
      <c r="D277" t="s">
        <v>4</v>
      </c>
      <c r="E277" s="3">
        <v>37000</v>
      </c>
      <c r="F277" t="s">
        <v>5</v>
      </c>
      <c r="G277" s="8" t="s">
        <v>3</v>
      </c>
      <c r="H277" s="5">
        <v>330</v>
      </c>
      <c r="I277" s="7">
        <v>41675</v>
      </c>
    </row>
    <row r="278" spans="1:9" outlineLevel="2" x14ac:dyDescent="0.25">
      <c r="A278">
        <v>586683.1</v>
      </c>
      <c r="B278">
        <v>66819</v>
      </c>
      <c r="C278" t="s">
        <v>8</v>
      </c>
      <c r="D278" t="s">
        <v>22</v>
      </c>
      <c r="E278" s="3">
        <v>37000</v>
      </c>
      <c r="F278" t="s">
        <v>23</v>
      </c>
      <c r="G278" s="8" t="s">
        <v>3</v>
      </c>
      <c r="H278" s="5">
        <v>170</v>
      </c>
      <c r="I278" s="7">
        <v>37400</v>
      </c>
    </row>
    <row r="279" spans="1:9" outlineLevel="2" x14ac:dyDescent="0.25">
      <c r="A279">
        <v>586822.1</v>
      </c>
      <c r="B279">
        <v>66819</v>
      </c>
      <c r="C279" t="s">
        <v>0</v>
      </c>
      <c r="D279" t="s">
        <v>4</v>
      </c>
      <c r="E279" s="3">
        <v>37000</v>
      </c>
      <c r="F279" t="s">
        <v>5</v>
      </c>
      <c r="G279" s="8" t="s">
        <v>3</v>
      </c>
      <c r="H279" s="5">
        <v>100</v>
      </c>
      <c r="I279" s="7">
        <v>16650</v>
      </c>
    </row>
    <row r="280" spans="1:9" outlineLevel="1" x14ac:dyDescent="0.25">
      <c r="G280" s="1" t="s">
        <v>60</v>
      </c>
      <c r="H280" s="5">
        <f>SUBTOTAL(9,H277:H279)</f>
        <v>600</v>
      </c>
      <c r="I280" s="7">
        <f>SUBTOTAL(9,I277:I279)</f>
        <v>95725</v>
      </c>
    </row>
    <row r="281" spans="1:9" outlineLevel="2" x14ac:dyDescent="0.25">
      <c r="A281">
        <v>585516.1</v>
      </c>
      <c r="B281">
        <v>66819</v>
      </c>
      <c r="C281" t="s">
        <v>8</v>
      </c>
      <c r="D281" t="s">
        <v>15</v>
      </c>
      <c r="E281" s="3">
        <v>37000</v>
      </c>
      <c r="F281" t="s">
        <v>10</v>
      </c>
      <c r="G281" s="8" t="s">
        <v>18</v>
      </c>
      <c r="H281" s="5">
        <v>-75</v>
      </c>
      <c r="I281" s="7">
        <v>-17900</v>
      </c>
    </row>
    <row r="282" spans="1:9" outlineLevel="2" x14ac:dyDescent="0.25">
      <c r="A282">
        <v>585523.1</v>
      </c>
      <c r="B282">
        <v>66819</v>
      </c>
      <c r="C282" t="s">
        <v>0</v>
      </c>
      <c r="D282" t="s">
        <v>34</v>
      </c>
      <c r="E282" s="3">
        <v>37000</v>
      </c>
      <c r="F282" t="s">
        <v>5</v>
      </c>
      <c r="G282" s="8" t="s">
        <v>18</v>
      </c>
      <c r="H282" s="5">
        <v>-30</v>
      </c>
      <c r="I282" s="7">
        <v>-5250</v>
      </c>
    </row>
    <row r="283" spans="1:9" outlineLevel="2" x14ac:dyDescent="0.25">
      <c r="A283">
        <v>585527.1</v>
      </c>
      <c r="B283">
        <v>66819</v>
      </c>
      <c r="C283" t="s">
        <v>0</v>
      </c>
      <c r="D283" t="s">
        <v>21</v>
      </c>
      <c r="E283" s="3">
        <v>37000</v>
      </c>
      <c r="F283" t="s">
        <v>5</v>
      </c>
      <c r="G283" s="8" t="s">
        <v>18</v>
      </c>
      <c r="H283" s="5">
        <v>-120</v>
      </c>
      <c r="I283" s="7">
        <v>-6000</v>
      </c>
    </row>
    <row r="284" spans="1:9" outlineLevel="2" x14ac:dyDescent="0.25">
      <c r="A284">
        <v>585664.1</v>
      </c>
      <c r="B284">
        <v>66819</v>
      </c>
      <c r="C284" t="s">
        <v>8</v>
      </c>
      <c r="D284" t="s">
        <v>19</v>
      </c>
      <c r="E284" s="3">
        <v>37000</v>
      </c>
      <c r="F284" t="s">
        <v>10</v>
      </c>
      <c r="G284" s="8" t="s">
        <v>18</v>
      </c>
      <c r="H284" s="5">
        <v>-20</v>
      </c>
      <c r="I284" s="7">
        <v>-5000</v>
      </c>
    </row>
    <row r="285" spans="1:9" outlineLevel="2" x14ac:dyDescent="0.25">
      <c r="A285">
        <v>586557.1</v>
      </c>
      <c r="B285">
        <v>66819</v>
      </c>
      <c r="C285" t="s">
        <v>0</v>
      </c>
      <c r="D285" t="s">
        <v>25</v>
      </c>
      <c r="E285" s="3">
        <v>37000</v>
      </c>
      <c r="F285" t="s">
        <v>17</v>
      </c>
      <c r="G285" s="8" t="s">
        <v>18</v>
      </c>
      <c r="H285" s="5">
        <v>-12</v>
      </c>
      <c r="I285" s="7">
        <v>-2880</v>
      </c>
    </row>
    <row r="286" spans="1:9" outlineLevel="2" x14ac:dyDescent="0.25">
      <c r="A286">
        <v>586571.1</v>
      </c>
      <c r="B286">
        <v>66819</v>
      </c>
      <c r="C286" t="s">
        <v>8</v>
      </c>
      <c r="D286" t="s">
        <v>15</v>
      </c>
      <c r="E286" s="3">
        <v>37000</v>
      </c>
      <c r="F286" t="s">
        <v>10</v>
      </c>
      <c r="G286" s="8" t="s">
        <v>18</v>
      </c>
      <c r="H286" s="5">
        <v>-84</v>
      </c>
      <c r="I286" s="7">
        <v>-26100</v>
      </c>
    </row>
    <row r="287" spans="1:9" outlineLevel="2" x14ac:dyDescent="0.25">
      <c r="A287">
        <v>586707.1</v>
      </c>
      <c r="B287">
        <v>66819</v>
      </c>
      <c r="C287" t="s">
        <v>8</v>
      </c>
      <c r="D287" t="s">
        <v>15</v>
      </c>
      <c r="E287" s="3">
        <v>37000</v>
      </c>
      <c r="F287" t="s">
        <v>10</v>
      </c>
      <c r="G287" s="8" t="s">
        <v>18</v>
      </c>
      <c r="H287" s="5">
        <v>-80</v>
      </c>
      <c r="I287" s="7">
        <v>-24800</v>
      </c>
    </row>
    <row r="288" spans="1:9" outlineLevel="2" x14ac:dyDescent="0.25">
      <c r="A288">
        <v>586774.1</v>
      </c>
      <c r="B288">
        <v>66819</v>
      </c>
      <c r="C288" t="s">
        <v>8</v>
      </c>
      <c r="D288" t="s">
        <v>33</v>
      </c>
      <c r="E288" s="3">
        <v>37000</v>
      </c>
      <c r="F288" t="s">
        <v>10</v>
      </c>
      <c r="G288" s="8" t="s">
        <v>18</v>
      </c>
      <c r="H288" s="5">
        <v>-247</v>
      </c>
      <c r="I288" s="7">
        <v>-60250</v>
      </c>
    </row>
    <row r="289" spans="1:9" outlineLevel="2" x14ac:dyDescent="0.25">
      <c r="A289">
        <v>586823.1</v>
      </c>
      <c r="B289">
        <v>66819</v>
      </c>
      <c r="C289" t="s">
        <v>0</v>
      </c>
      <c r="D289" t="s">
        <v>21</v>
      </c>
      <c r="E289" s="3">
        <v>37000</v>
      </c>
      <c r="F289" t="s">
        <v>5</v>
      </c>
      <c r="G289" s="8" t="s">
        <v>18</v>
      </c>
      <c r="H289" s="5">
        <v>-40</v>
      </c>
      <c r="I289" s="7">
        <v>-7750</v>
      </c>
    </row>
    <row r="290" spans="1:9" outlineLevel="2" x14ac:dyDescent="0.25">
      <c r="A290">
        <v>586824.1</v>
      </c>
      <c r="B290">
        <v>66819</v>
      </c>
      <c r="C290" t="s">
        <v>0</v>
      </c>
      <c r="D290" t="s">
        <v>34</v>
      </c>
      <c r="E290" s="3">
        <v>37000</v>
      </c>
      <c r="F290" t="s">
        <v>5</v>
      </c>
      <c r="G290" s="8" t="s">
        <v>18</v>
      </c>
      <c r="H290" s="5">
        <v>-60</v>
      </c>
      <c r="I290" s="7">
        <v>-9000</v>
      </c>
    </row>
    <row r="291" spans="1:9" outlineLevel="1" x14ac:dyDescent="0.25">
      <c r="G291" s="1" t="s">
        <v>61</v>
      </c>
      <c r="H291" s="5">
        <f>SUBTOTAL(9,H281:H290)</f>
        <v>-768</v>
      </c>
      <c r="I291" s="7">
        <f>SUBTOTAL(9,I281:I290)</f>
        <v>-164930</v>
      </c>
    </row>
    <row r="292" spans="1:9" outlineLevel="2" x14ac:dyDescent="0.25">
      <c r="A292">
        <v>586845.1</v>
      </c>
      <c r="B292">
        <v>66819</v>
      </c>
      <c r="C292" t="s">
        <v>0</v>
      </c>
      <c r="D292" t="s">
        <v>4</v>
      </c>
      <c r="E292" s="3">
        <v>37001</v>
      </c>
      <c r="F292" t="s">
        <v>5</v>
      </c>
      <c r="G292" s="8" t="s">
        <v>3</v>
      </c>
      <c r="H292" s="5">
        <v>60</v>
      </c>
      <c r="I292" s="7">
        <v>9740</v>
      </c>
    </row>
    <row r="293" spans="1:9" outlineLevel="2" x14ac:dyDescent="0.25">
      <c r="A293">
        <v>586849.1</v>
      </c>
      <c r="B293">
        <v>66819</v>
      </c>
      <c r="C293" t="s">
        <v>0</v>
      </c>
      <c r="D293" t="s">
        <v>4</v>
      </c>
      <c r="E293" s="3">
        <v>37001</v>
      </c>
      <c r="F293" t="s">
        <v>5</v>
      </c>
      <c r="G293" s="8" t="s">
        <v>3</v>
      </c>
      <c r="H293" s="5">
        <v>380</v>
      </c>
      <c r="I293" s="7">
        <v>93590</v>
      </c>
    </row>
    <row r="294" spans="1:9" outlineLevel="1" x14ac:dyDescent="0.25">
      <c r="G294" s="1" t="s">
        <v>60</v>
      </c>
      <c r="H294" s="5">
        <f>SUBTOTAL(9,H292:H293)</f>
        <v>440</v>
      </c>
      <c r="I294" s="7">
        <f>SUBTOTAL(9,I292:I293)</f>
        <v>103330</v>
      </c>
    </row>
    <row r="295" spans="1:9" outlineLevel="2" x14ac:dyDescent="0.25">
      <c r="A295">
        <v>586846.1</v>
      </c>
      <c r="B295">
        <v>66819</v>
      </c>
      <c r="C295" t="s">
        <v>0</v>
      </c>
      <c r="D295" t="s">
        <v>21</v>
      </c>
      <c r="E295" s="3">
        <v>37001</v>
      </c>
      <c r="F295" t="s">
        <v>5</v>
      </c>
      <c r="G295" s="8" t="s">
        <v>18</v>
      </c>
      <c r="H295" s="5">
        <v>-60</v>
      </c>
      <c r="I295" s="7">
        <v>-9800</v>
      </c>
    </row>
    <row r="296" spans="1:9" outlineLevel="2" x14ac:dyDescent="0.25">
      <c r="A296">
        <v>586851.1</v>
      </c>
      <c r="B296">
        <v>66819</v>
      </c>
      <c r="C296" t="s">
        <v>8</v>
      </c>
      <c r="D296" t="s">
        <v>33</v>
      </c>
      <c r="E296" s="3">
        <v>37001</v>
      </c>
      <c r="F296" t="s">
        <v>10</v>
      </c>
      <c r="G296" s="8" t="s">
        <v>18</v>
      </c>
      <c r="H296" s="5">
        <v>-60</v>
      </c>
      <c r="I296" s="7">
        <v>-12600</v>
      </c>
    </row>
    <row r="297" spans="1:9" outlineLevel="2" x14ac:dyDescent="0.25">
      <c r="A297">
        <v>586966.1</v>
      </c>
      <c r="B297">
        <v>66819</v>
      </c>
      <c r="C297" t="s">
        <v>8</v>
      </c>
      <c r="D297" t="s">
        <v>15</v>
      </c>
      <c r="E297" s="3">
        <v>37001</v>
      </c>
      <c r="F297" t="s">
        <v>10</v>
      </c>
      <c r="G297" s="8" t="s">
        <v>18</v>
      </c>
      <c r="H297" s="5">
        <v>-35</v>
      </c>
      <c r="I297" s="7">
        <v>-11000</v>
      </c>
    </row>
    <row r="298" spans="1:9" outlineLevel="2" x14ac:dyDescent="0.25">
      <c r="A298">
        <v>586975.1</v>
      </c>
      <c r="B298">
        <v>66819</v>
      </c>
      <c r="C298" t="s">
        <v>8</v>
      </c>
      <c r="D298" t="s">
        <v>15</v>
      </c>
      <c r="E298" s="3">
        <v>37001</v>
      </c>
      <c r="F298" t="s">
        <v>10</v>
      </c>
      <c r="G298" s="8" t="s">
        <v>18</v>
      </c>
      <c r="H298" s="5">
        <v>-235</v>
      </c>
      <c r="I298" s="7">
        <v>-74900</v>
      </c>
    </row>
    <row r="299" spans="1:9" outlineLevel="2" x14ac:dyDescent="0.25">
      <c r="A299">
        <v>587916.1</v>
      </c>
      <c r="B299">
        <v>66819</v>
      </c>
      <c r="C299" t="s">
        <v>8</v>
      </c>
      <c r="D299" t="s">
        <v>25</v>
      </c>
      <c r="E299" s="3">
        <v>37001</v>
      </c>
      <c r="F299" t="s">
        <v>17</v>
      </c>
      <c r="G299" s="8" t="s">
        <v>18</v>
      </c>
      <c r="H299" s="5">
        <v>-114</v>
      </c>
      <c r="I299" s="7">
        <v>-24280</v>
      </c>
    </row>
    <row r="300" spans="1:9" outlineLevel="2" x14ac:dyDescent="0.25">
      <c r="A300">
        <v>587916.1</v>
      </c>
      <c r="B300">
        <v>66819</v>
      </c>
      <c r="C300" t="s">
        <v>0</v>
      </c>
      <c r="D300" t="s">
        <v>25</v>
      </c>
      <c r="E300" s="3">
        <v>37001</v>
      </c>
      <c r="F300" t="s">
        <v>17</v>
      </c>
      <c r="G300" s="8" t="s">
        <v>18</v>
      </c>
      <c r="H300" s="5">
        <v>-24</v>
      </c>
      <c r="I300" s="7">
        <v>-5280</v>
      </c>
    </row>
    <row r="301" spans="1:9" outlineLevel="2" x14ac:dyDescent="0.25">
      <c r="A301">
        <v>587942.1</v>
      </c>
      <c r="B301">
        <v>66819</v>
      </c>
      <c r="C301" t="s">
        <v>0</v>
      </c>
      <c r="D301" t="s">
        <v>21</v>
      </c>
      <c r="E301" s="3">
        <v>37001</v>
      </c>
      <c r="F301" t="s">
        <v>5</v>
      </c>
      <c r="G301" s="8" t="s">
        <v>18</v>
      </c>
      <c r="H301" s="5">
        <v>-10</v>
      </c>
      <c r="I301" s="7">
        <v>-1850</v>
      </c>
    </row>
    <row r="302" spans="1:9" outlineLevel="2" x14ac:dyDescent="0.25">
      <c r="A302">
        <v>587951.1</v>
      </c>
      <c r="B302">
        <v>66819</v>
      </c>
      <c r="C302" t="s">
        <v>8</v>
      </c>
      <c r="D302" t="s">
        <v>15</v>
      </c>
      <c r="E302" s="3">
        <v>37001</v>
      </c>
      <c r="F302" t="s">
        <v>10</v>
      </c>
      <c r="G302" s="8" t="s">
        <v>18</v>
      </c>
      <c r="H302" s="5">
        <v>-24</v>
      </c>
      <c r="I302" s="7">
        <v>-7680</v>
      </c>
    </row>
    <row r="303" spans="1:9" outlineLevel="2" x14ac:dyDescent="0.25">
      <c r="A303">
        <v>587966.1</v>
      </c>
      <c r="B303">
        <v>66819</v>
      </c>
      <c r="C303" t="s">
        <v>8</v>
      </c>
      <c r="D303" t="s">
        <v>20</v>
      </c>
      <c r="E303" s="3">
        <v>37001</v>
      </c>
      <c r="F303" t="s">
        <v>10</v>
      </c>
      <c r="G303" s="8" t="s">
        <v>18</v>
      </c>
      <c r="H303" s="5">
        <v>-75</v>
      </c>
      <c r="I303" s="7">
        <v>-20250</v>
      </c>
    </row>
    <row r="304" spans="1:9" outlineLevel="2" x14ac:dyDescent="0.25">
      <c r="A304">
        <v>587967.1</v>
      </c>
      <c r="B304">
        <v>66819</v>
      </c>
      <c r="C304" t="s">
        <v>8</v>
      </c>
      <c r="D304" t="s">
        <v>20</v>
      </c>
      <c r="E304" s="3">
        <v>37001</v>
      </c>
      <c r="F304" t="s">
        <v>10</v>
      </c>
      <c r="G304" s="8" t="s">
        <v>18</v>
      </c>
      <c r="H304" s="5">
        <v>-120</v>
      </c>
      <c r="I304" s="7">
        <v>-32400</v>
      </c>
    </row>
    <row r="305" spans="1:9" outlineLevel="2" x14ac:dyDescent="0.25">
      <c r="A305">
        <v>587968.1</v>
      </c>
      <c r="B305">
        <v>66819</v>
      </c>
      <c r="C305" t="s">
        <v>8</v>
      </c>
      <c r="D305" t="s">
        <v>20</v>
      </c>
      <c r="E305" s="3">
        <v>37001</v>
      </c>
      <c r="F305" t="s">
        <v>10</v>
      </c>
      <c r="G305" s="8" t="s">
        <v>18</v>
      </c>
      <c r="H305" s="5">
        <v>-31</v>
      </c>
      <c r="I305" s="7">
        <v>-8370</v>
      </c>
    </row>
    <row r="306" spans="1:9" outlineLevel="2" x14ac:dyDescent="0.25">
      <c r="A306">
        <v>587969.1</v>
      </c>
      <c r="B306">
        <v>66819</v>
      </c>
      <c r="C306" t="s">
        <v>8</v>
      </c>
      <c r="D306" t="s">
        <v>20</v>
      </c>
      <c r="E306" s="3">
        <v>37001</v>
      </c>
      <c r="F306" t="s">
        <v>10</v>
      </c>
      <c r="G306" s="8" t="s">
        <v>18</v>
      </c>
      <c r="H306" s="5">
        <v>-36</v>
      </c>
      <c r="I306" s="7">
        <v>-9720</v>
      </c>
    </row>
    <row r="307" spans="1:9" outlineLevel="1" x14ac:dyDescent="0.25">
      <c r="G307" s="1" t="s">
        <v>61</v>
      </c>
      <c r="H307" s="5">
        <f>SUBTOTAL(9,H295:H306)</f>
        <v>-824</v>
      </c>
      <c r="I307" s="7">
        <f>SUBTOTAL(9,I295:I306)</f>
        <v>-218130</v>
      </c>
    </row>
    <row r="308" spans="1:9" outlineLevel="2" x14ac:dyDescent="0.25">
      <c r="A308">
        <v>587978.1</v>
      </c>
      <c r="B308">
        <v>66819</v>
      </c>
      <c r="C308" t="s">
        <v>0</v>
      </c>
      <c r="D308" t="s">
        <v>4</v>
      </c>
      <c r="E308" s="3">
        <v>37002</v>
      </c>
      <c r="F308" t="s">
        <v>5</v>
      </c>
      <c r="G308" s="8" t="s">
        <v>3</v>
      </c>
      <c r="H308" s="5">
        <v>290</v>
      </c>
      <c r="I308" s="7">
        <v>57060</v>
      </c>
    </row>
    <row r="309" spans="1:9" outlineLevel="2" x14ac:dyDescent="0.25">
      <c r="A309">
        <v>587980.1</v>
      </c>
      <c r="B309">
        <v>66819</v>
      </c>
      <c r="C309" t="s">
        <v>0</v>
      </c>
      <c r="D309" t="s">
        <v>4</v>
      </c>
      <c r="E309" s="3">
        <v>37002</v>
      </c>
      <c r="F309" t="s">
        <v>5</v>
      </c>
      <c r="G309" s="8" t="s">
        <v>3</v>
      </c>
      <c r="H309" s="5">
        <v>255</v>
      </c>
      <c r="I309" s="7">
        <v>54800</v>
      </c>
    </row>
    <row r="310" spans="1:9" outlineLevel="2" x14ac:dyDescent="0.25">
      <c r="A310">
        <v>588017.1</v>
      </c>
      <c r="B310">
        <v>66819</v>
      </c>
      <c r="C310" t="s">
        <v>8</v>
      </c>
      <c r="D310" t="s">
        <v>25</v>
      </c>
      <c r="E310" s="3">
        <v>37002</v>
      </c>
      <c r="F310" t="s">
        <v>10</v>
      </c>
      <c r="G310" s="8" t="s">
        <v>3</v>
      </c>
      <c r="H310" s="5">
        <v>12</v>
      </c>
      <c r="I310" s="7">
        <v>4200</v>
      </c>
    </row>
    <row r="311" spans="1:9" outlineLevel="2" x14ac:dyDescent="0.25">
      <c r="A311">
        <v>588902.1</v>
      </c>
      <c r="B311">
        <v>66819</v>
      </c>
      <c r="C311" t="s">
        <v>0</v>
      </c>
      <c r="D311" t="s">
        <v>43</v>
      </c>
      <c r="E311" s="3">
        <v>37002</v>
      </c>
      <c r="F311" t="s">
        <v>7</v>
      </c>
      <c r="G311" s="8" t="s">
        <v>3</v>
      </c>
      <c r="H311" s="5">
        <v>36</v>
      </c>
      <c r="I311" s="7">
        <v>4320</v>
      </c>
    </row>
    <row r="312" spans="1:9" outlineLevel="1" x14ac:dyDescent="0.25">
      <c r="G312" s="1" t="s">
        <v>60</v>
      </c>
      <c r="H312" s="5">
        <f>SUBTOTAL(9,H308:H311)</f>
        <v>593</v>
      </c>
      <c r="I312" s="7">
        <f>SUBTOTAL(9,I308:I311)</f>
        <v>120380</v>
      </c>
    </row>
    <row r="313" spans="1:9" outlineLevel="2" x14ac:dyDescent="0.25">
      <c r="A313">
        <v>587979.1</v>
      </c>
      <c r="B313">
        <v>66819</v>
      </c>
      <c r="C313" t="s">
        <v>0</v>
      </c>
      <c r="D313" t="s">
        <v>34</v>
      </c>
      <c r="E313" s="3">
        <v>37002</v>
      </c>
      <c r="F313" t="s">
        <v>5</v>
      </c>
      <c r="G313" s="8" t="s">
        <v>18</v>
      </c>
      <c r="H313" s="5">
        <v>-15</v>
      </c>
      <c r="I313" s="7">
        <v>-3750</v>
      </c>
    </row>
    <row r="314" spans="1:9" outlineLevel="2" x14ac:dyDescent="0.25">
      <c r="A314">
        <v>587982.1</v>
      </c>
      <c r="B314">
        <v>66819</v>
      </c>
      <c r="C314" t="s">
        <v>8</v>
      </c>
      <c r="D314" t="s">
        <v>33</v>
      </c>
      <c r="E314" s="3">
        <v>37002</v>
      </c>
      <c r="F314" t="s">
        <v>10</v>
      </c>
      <c r="G314" s="8" t="s">
        <v>18</v>
      </c>
      <c r="H314" s="5">
        <v>-10</v>
      </c>
      <c r="I314" s="7">
        <v>-2500</v>
      </c>
    </row>
    <row r="315" spans="1:9" outlineLevel="2" x14ac:dyDescent="0.25">
      <c r="A315">
        <v>587983.1</v>
      </c>
      <c r="B315">
        <v>66819</v>
      </c>
      <c r="C315" t="s">
        <v>8</v>
      </c>
      <c r="D315" t="s">
        <v>20</v>
      </c>
      <c r="E315" s="3">
        <v>37002</v>
      </c>
      <c r="F315" t="s">
        <v>10</v>
      </c>
      <c r="G315" s="8" t="s">
        <v>18</v>
      </c>
      <c r="H315" s="5">
        <v>-115</v>
      </c>
      <c r="I315" s="7">
        <v>-28650</v>
      </c>
    </row>
    <row r="316" spans="1:9" outlineLevel="2" x14ac:dyDescent="0.25">
      <c r="A316">
        <v>588000.1</v>
      </c>
      <c r="B316">
        <v>66819</v>
      </c>
      <c r="C316" t="s">
        <v>0</v>
      </c>
      <c r="D316" t="s">
        <v>21</v>
      </c>
      <c r="E316" s="3">
        <v>37002</v>
      </c>
      <c r="F316" t="s">
        <v>5</v>
      </c>
      <c r="G316" s="8" t="s">
        <v>18</v>
      </c>
      <c r="H316" s="5">
        <v>-120</v>
      </c>
      <c r="I316" s="7">
        <v>-25325</v>
      </c>
    </row>
    <row r="317" spans="1:9" outlineLevel="2" x14ac:dyDescent="0.25">
      <c r="A317">
        <v>588005.1</v>
      </c>
      <c r="B317">
        <v>66819</v>
      </c>
      <c r="C317" t="s">
        <v>0</v>
      </c>
      <c r="D317" t="s">
        <v>11</v>
      </c>
      <c r="E317" s="3">
        <v>37002</v>
      </c>
      <c r="F317" t="s">
        <v>5</v>
      </c>
      <c r="G317" s="8" t="s">
        <v>18</v>
      </c>
      <c r="H317" s="5">
        <v>-95</v>
      </c>
      <c r="I317" s="7">
        <v>-20250</v>
      </c>
    </row>
    <row r="318" spans="1:9" outlineLevel="2" x14ac:dyDescent="0.25">
      <c r="A318">
        <v>588009.1</v>
      </c>
      <c r="B318">
        <v>66819</v>
      </c>
      <c r="C318" t="s">
        <v>8</v>
      </c>
      <c r="D318" t="s">
        <v>33</v>
      </c>
      <c r="E318" s="3">
        <v>37002</v>
      </c>
      <c r="F318" t="s">
        <v>10</v>
      </c>
      <c r="G318" s="8" t="s">
        <v>18</v>
      </c>
      <c r="H318" s="5">
        <v>-12</v>
      </c>
      <c r="I318" s="7">
        <v>-3060</v>
      </c>
    </row>
    <row r="319" spans="1:9" outlineLevel="2" x14ac:dyDescent="0.25">
      <c r="A319">
        <v>588054.1</v>
      </c>
      <c r="B319">
        <v>66819</v>
      </c>
      <c r="C319" t="s">
        <v>8</v>
      </c>
      <c r="D319" t="s">
        <v>15</v>
      </c>
      <c r="E319" s="3">
        <v>37002</v>
      </c>
      <c r="F319" t="s">
        <v>10</v>
      </c>
      <c r="G319" s="8" t="s">
        <v>18</v>
      </c>
      <c r="H319" s="5">
        <v>-586</v>
      </c>
      <c r="I319" s="7">
        <v>-168600</v>
      </c>
    </row>
    <row r="320" spans="1:9" outlineLevel="2" x14ac:dyDescent="0.25">
      <c r="A320">
        <v>588055.1</v>
      </c>
      <c r="B320">
        <v>66819</v>
      </c>
      <c r="C320" t="s">
        <v>0</v>
      </c>
      <c r="D320" t="s">
        <v>21</v>
      </c>
      <c r="E320" s="3">
        <v>37002</v>
      </c>
      <c r="F320" t="s">
        <v>17</v>
      </c>
      <c r="G320" s="8" t="s">
        <v>18</v>
      </c>
      <c r="H320" s="5">
        <v>-104</v>
      </c>
      <c r="I320" s="7">
        <v>-20540</v>
      </c>
    </row>
    <row r="321" spans="1:9" outlineLevel="2" x14ac:dyDescent="0.25">
      <c r="A321">
        <v>588057.1</v>
      </c>
      <c r="B321">
        <v>66819</v>
      </c>
      <c r="C321" t="s">
        <v>0</v>
      </c>
      <c r="D321" t="s">
        <v>12</v>
      </c>
      <c r="E321" s="3">
        <v>37002</v>
      </c>
      <c r="F321" t="s">
        <v>5</v>
      </c>
      <c r="G321" s="8" t="s">
        <v>18</v>
      </c>
      <c r="H321" s="5">
        <v>-25</v>
      </c>
      <c r="I321" s="7">
        <v>-3125</v>
      </c>
    </row>
    <row r="322" spans="1:9" outlineLevel="2" x14ac:dyDescent="0.25">
      <c r="A322">
        <v>588061.1</v>
      </c>
      <c r="B322">
        <v>66819</v>
      </c>
      <c r="C322" t="s">
        <v>8</v>
      </c>
      <c r="D322" t="s">
        <v>11</v>
      </c>
      <c r="E322" s="3">
        <v>37002</v>
      </c>
      <c r="F322" t="s">
        <v>17</v>
      </c>
      <c r="G322" s="8" t="s">
        <v>18</v>
      </c>
      <c r="H322" s="5">
        <v>-40</v>
      </c>
      <c r="I322" s="7">
        <v>-7600</v>
      </c>
    </row>
    <row r="323" spans="1:9" outlineLevel="2" x14ac:dyDescent="0.25">
      <c r="A323">
        <v>588061.1</v>
      </c>
      <c r="B323">
        <v>66819</v>
      </c>
      <c r="C323" t="s">
        <v>0</v>
      </c>
      <c r="D323" t="s">
        <v>11</v>
      </c>
      <c r="E323" s="3">
        <v>37002</v>
      </c>
      <c r="F323" t="s">
        <v>17</v>
      </c>
      <c r="G323" s="8" t="s">
        <v>18</v>
      </c>
      <c r="H323" s="5">
        <v>-64</v>
      </c>
      <c r="I323" s="7">
        <v>-12680</v>
      </c>
    </row>
    <row r="324" spans="1:9" outlineLevel="2" x14ac:dyDescent="0.25">
      <c r="A324">
        <v>588073.1</v>
      </c>
      <c r="B324">
        <v>66819</v>
      </c>
      <c r="C324" t="s">
        <v>0</v>
      </c>
      <c r="D324" t="s">
        <v>9</v>
      </c>
      <c r="E324" s="3">
        <v>37002</v>
      </c>
      <c r="F324" t="s">
        <v>5</v>
      </c>
      <c r="G324" s="8" t="s">
        <v>18</v>
      </c>
      <c r="H324" s="5">
        <v>-35</v>
      </c>
      <c r="I324" s="7">
        <v>-4900</v>
      </c>
    </row>
    <row r="325" spans="1:9" outlineLevel="2" x14ac:dyDescent="0.25">
      <c r="A325">
        <v>588075.1</v>
      </c>
      <c r="B325">
        <v>66819</v>
      </c>
      <c r="C325" t="s">
        <v>0</v>
      </c>
      <c r="D325" t="s">
        <v>20</v>
      </c>
      <c r="E325" s="3">
        <v>37002</v>
      </c>
      <c r="F325" t="s">
        <v>17</v>
      </c>
      <c r="G325" s="8" t="s">
        <v>18</v>
      </c>
      <c r="H325" s="5">
        <v>-80</v>
      </c>
      <c r="I325" s="7">
        <v>-21200</v>
      </c>
    </row>
    <row r="326" spans="1:9" outlineLevel="2" x14ac:dyDescent="0.25">
      <c r="A326">
        <v>588076.1</v>
      </c>
      <c r="B326">
        <v>66819</v>
      </c>
      <c r="C326" t="s">
        <v>8</v>
      </c>
      <c r="D326" t="s">
        <v>20</v>
      </c>
      <c r="E326" s="3">
        <v>37002</v>
      </c>
      <c r="F326" t="s">
        <v>10</v>
      </c>
      <c r="G326" s="8" t="s">
        <v>18</v>
      </c>
      <c r="H326" s="5">
        <v>-24</v>
      </c>
      <c r="I326" s="7">
        <v>-6360</v>
      </c>
    </row>
    <row r="327" spans="1:9" outlineLevel="2" x14ac:dyDescent="0.25">
      <c r="A327">
        <v>588907.1</v>
      </c>
      <c r="B327">
        <v>66819</v>
      </c>
      <c r="C327" t="s">
        <v>0</v>
      </c>
      <c r="D327" t="s">
        <v>11</v>
      </c>
      <c r="E327" s="3">
        <v>37002</v>
      </c>
      <c r="F327" t="s">
        <v>7</v>
      </c>
      <c r="G327" s="8" t="s">
        <v>18</v>
      </c>
      <c r="H327" s="5">
        <v>-36</v>
      </c>
      <c r="I327" s="7">
        <v>-5400</v>
      </c>
    </row>
    <row r="328" spans="1:9" outlineLevel="1" x14ac:dyDescent="0.25">
      <c r="G328" s="1" t="s">
        <v>61</v>
      </c>
      <c r="H328" s="5">
        <f>SUBTOTAL(9,H313:H327)</f>
        <v>-1361</v>
      </c>
      <c r="I328" s="7">
        <f>SUBTOTAL(9,I313:I327)</f>
        <v>-333940</v>
      </c>
    </row>
    <row r="329" spans="1:9" outlineLevel="2" x14ac:dyDescent="0.25">
      <c r="A329">
        <v>588091.1</v>
      </c>
      <c r="B329">
        <v>66819</v>
      </c>
      <c r="C329" t="s">
        <v>0</v>
      </c>
      <c r="D329" t="s">
        <v>4</v>
      </c>
      <c r="E329" s="3">
        <v>37003</v>
      </c>
      <c r="F329" t="s">
        <v>5</v>
      </c>
      <c r="G329" s="8" t="s">
        <v>3</v>
      </c>
      <c r="H329" s="5">
        <v>555</v>
      </c>
      <c r="I329" s="7">
        <v>112375</v>
      </c>
    </row>
    <row r="330" spans="1:9" outlineLevel="2" x14ac:dyDescent="0.25">
      <c r="A330">
        <v>588186.1</v>
      </c>
      <c r="B330">
        <v>66819</v>
      </c>
      <c r="C330" t="s">
        <v>0</v>
      </c>
      <c r="D330" t="s">
        <v>43</v>
      </c>
      <c r="E330" s="3">
        <v>37003</v>
      </c>
      <c r="F330" t="s">
        <v>7</v>
      </c>
      <c r="G330" s="8" t="s">
        <v>3</v>
      </c>
      <c r="H330" s="5">
        <v>28</v>
      </c>
      <c r="I330" s="7">
        <v>3850</v>
      </c>
    </row>
    <row r="331" spans="1:9" outlineLevel="2" x14ac:dyDescent="0.25">
      <c r="A331">
        <v>588196.1</v>
      </c>
      <c r="B331">
        <v>66819</v>
      </c>
      <c r="C331" t="s">
        <v>0</v>
      </c>
      <c r="D331" t="s">
        <v>1</v>
      </c>
      <c r="E331" s="3">
        <v>37003</v>
      </c>
      <c r="F331" t="s">
        <v>17</v>
      </c>
      <c r="G331" s="8" t="s">
        <v>3</v>
      </c>
      <c r="H331" s="5">
        <v>90</v>
      </c>
      <c r="I331" s="7">
        <v>22500</v>
      </c>
    </row>
    <row r="332" spans="1:9" outlineLevel="1" x14ac:dyDescent="0.25">
      <c r="G332" s="1" t="s">
        <v>60</v>
      </c>
      <c r="H332" s="5">
        <f>SUBTOTAL(9,H329:H331)</f>
        <v>673</v>
      </c>
      <c r="I332" s="7">
        <f>SUBTOTAL(9,I329:I331)</f>
        <v>138725</v>
      </c>
    </row>
    <row r="333" spans="1:9" outlineLevel="2" x14ac:dyDescent="0.25">
      <c r="A333">
        <v>588093.1</v>
      </c>
      <c r="B333">
        <v>66819</v>
      </c>
      <c r="C333" t="s">
        <v>8</v>
      </c>
      <c r="D333" t="s">
        <v>20</v>
      </c>
      <c r="E333" s="3">
        <v>37003</v>
      </c>
      <c r="F333" t="s">
        <v>10</v>
      </c>
      <c r="G333" s="8" t="s">
        <v>18</v>
      </c>
      <c r="H333" s="5">
        <v>-444</v>
      </c>
      <c r="I333" s="7">
        <v>-117355</v>
      </c>
    </row>
    <row r="334" spans="1:9" outlineLevel="2" x14ac:dyDescent="0.25">
      <c r="A334">
        <v>588115.1</v>
      </c>
      <c r="B334">
        <v>66819</v>
      </c>
      <c r="C334" t="s">
        <v>8</v>
      </c>
      <c r="D334" t="s">
        <v>15</v>
      </c>
      <c r="E334" s="3">
        <v>37003</v>
      </c>
      <c r="F334" t="s">
        <v>10</v>
      </c>
      <c r="G334" s="8" t="s">
        <v>18</v>
      </c>
      <c r="H334" s="5">
        <v>-330</v>
      </c>
      <c r="I334" s="7">
        <v>-86330</v>
      </c>
    </row>
    <row r="335" spans="1:9" outlineLevel="2" x14ac:dyDescent="0.25">
      <c r="A335">
        <v>588177.1</v>
      </c>
      <c r="B335">
        <v>66819</v>
      </c>
      <c r="C335" t="s">
        <v>0</v>
      </c>
      <c r="D335" t="s">
        <v>11</v>
      </c>
      <c r="E335" s="3">
        <v>37003</v>
      </c>
      <c r="F335" t="s">
        <v>5</v>
      </c>
      <c r="G335" s="8" t="s">
        <v>18</v>
      </c>
      <c r="H335" s="5">
        <v>-73</v>
      </c>
      <c r="I335" s="7">
        <v>-22575</v>
      </c>
    </row>
    <row r="336" spans="1:9" outlineLevel="2" x14ac:dyDescent="0.25">
      <c r="A336">
        <v>588187.1</v>
      </c>
      <c r="B336">
        <v>66819</v>
      </c>
      <c r="C336" t="s">
        <v>0</v>
      </c>
      <c r="D336" t="s">
        <v>11</v>
      </c>
      <c r="E336" s="3">
        <v>37003</v>
      </c>
      <c r="F336" t="s">
        <v>7</v>
      </c>
      <c r="G336" s="8" t="s">
        <v>18</v>
      </c>
      <c r="H336" s="5">
        <v>-28</v>
      </c>
      <c r="I336" s="7">
        <v>-4480</v>
      </c>
    </row>
    <row r="337" spans="1:9" outlineLevel="2" x14ac:dyDescent="0.25">
      <c r="A337">
        <v>588189.1</v>
      </c>
      <c r="B337">
        <v>66819</v>
      </c>
      <c r="C337" t="s">
        <v>8</v>
      </c>
      <c r="D337" t="s">
        <v>19</v>
      </c>
      <c r="E337" s="3">
        <v>37003</v>
      </c>
      <c r="F337" t="s">
        <v>10</v>
      </c>
      <c r="G337" s="8" t="s">
        <v>18</v>
      </c>
      <c r="H337" s="5">
        <v>-25</v>
      </c>
      <c r="I337" s="7">
        <v>-8125</v>
      </c>
    </row>
    <row r="338" spans="1:9" outlineLevel="2" x14ac:dyDescent="0.25">
      <c r="A338">
        <v>588195.1</v>
      </c>
      <c r="B338">
        <v>66819</v>
      </c>
      <c r="C338" t="s">
        <v>0</v>
      </c>
      <c r="D338" t="s">
        <v>12</v>
      </c>
      <c r="E338" s="3">
        <v>37003</v>
      </c>
      <c r="F338" t="s">
        <v>5</v>
      </c>
      <c r="G338" s="8" t="s">
        <v>18</v>
      </c>
      <c r="H338" s="5">
        <v>-50</v>
      </c>
      <c r="I338" s="7">
        <v>-5000</v>
      </c>
    </row>
    <row r="339" spans="1:9" outlineLevel="2" x14ac:dyDescent="0.25">
      <c r="A339">
        <v>588197.1</v>
      </c>
      <c r="B339">
        <v>66819</v>
      </c>
      <c r="C339" t="s">
        <v>0</v>
      </c>
      <c r="D339" t="s">
        <v>25</v>
      </c>
      <c r="E339" s="3">
        <v>37003</v>
      </c>
      <c r="F339" t="s">
        <v>17</v>
      </c>
      <c r="G339" s="8" t="s">
        <v>18</v>
      </c>
      <c r="H339" s="5">
        <v>-90</v>
      </c>
      <c r="I339" s="7">
        <v>-22500</v>
      </c>
    </row>
    <row r="340" spans="1:9" outlineLevel="1" x14ac:dyDescent="0.25">
      <c r="G340" s="1" t="s">
        <v>61</v>
      </c>
      <c r="H340" s="5">
        <f>SUBTOTAL(9,H333:H339)</f>
        <v>-1040</v>
      </c>
      <c r="I340" s="7">
        <f>SUBTOTAL(9,I333:I339)</f>
        <v>-266365</v>
      </c>
    </row>
    <row r="341" spans="1:9" outlineLevel="2" x14ac:dyDescent="0.25">
      <c r="A341">
        <v>588202.1</v>
      </c>
      <c r="B341">
        <v>66819</v>
      </c>
      <c r="C341" t="s">
        <v>0</v>
      </c>
      <c r="D341" t="s">
        <v>1</v>
      </c>
      <c r="E341" s="3">
        <v>37004</v>
      </c>
      <c r="F341" t="s">
        <v>17</v>
      </c>
      <c r="G341" s="8" t="s">
        <v>3</v>
      </c>
      <c r="H341" s="5">
        <v>360</v>
      </c>
      <c r="I341" s="7">
        <v>87546.0009765625</v>
      </c>
    </row>
    <row r="342" spans="1:9" outlineLevel="2" x14ac:dyDescent="0.25">
      <c r="A342">
        <v>588206.1</v>
      </c>
      <c r="B342">
        <v>66819</v>
      </c>
      <c r="C342" t="s">
        <v>0</v>
      </c>
      <c r="D342" t="s">
        <v>4</v>
      </c>
      <c r="E342" s="3">
        <v>37004</v>
      </c>
      <c r="F342" t="s">
        <v>5</v>
      </c>
      <c r="G342" s="8" t="s">
        <v>3</v>
      </c>
      <c r="H342" s="5">
        <v>80</v>
      </c>
      <c r="I342" s="7">
        <v>6560</v>
      </c>
    </row>
    <row r="343" spans="1:9" outlineLevel="2" x14ac:dyDescent="0.25">
      <c r="A343">
        <v>589089.1</v>
      </c>
      <c r="B343">
        <v>66819</v>
      </c>
      <c r="C343" t="s">
        <v>0</v>
      </c>
      <c r="D343" t="s">
        <v>4</v>
      </c>
      <c r="E343" s="3">
        <v>37004</v>
      </c>
      <c r="F343" t="s">
        <v>5</v>
      </c>
      <c r="G343" s="8" t="s">
        <v>3</v>
      </c>
      <c r="H343" s="5">
        <v>995</v>
      </c>
      <c r="I343" s="7">
        <v>257300</v>
      </c>
    </row>
    <row r="344" spans="1:9" outlineLevel="2" x14ac:dyDescent="0.25">
      <c r="A344">
        <v>589945.1</v>
      </c>
      <c r="B344">
        <v>66819</v>
      </c>
      <c r="C344" t="s">
        <v>8</v>
      </c>
      <c r="D344" t="s">
        <v>25</v>
      </c>
      <c r="E344" s="3">
        <v>37004</v>
      </c>
      <c r="F344" t="s">
        <v>10</v>
      </c>
      <c r="G344" s="8" t="s">
        <v>3</v>
      </c>
      <c r="H344" s="5">
        <v>1</v>
      </c>
      <c r="I344" s="7">
        <v>375</v>
      </c>
    </row>
    <row r="345" spans="1:9" outlineLevel="2" x14ac:dyDescent="0.25">
      <c r="A345">
        <v>589947.1</v>
      </c>
      <c r="B345">
        <v>66819</v>
      </c>
      <c r="C345" t="s">
        <v>8</v>
      </c>
      <c r="D345" t="s">
        <v>14</v>
      </c>
      <c r="E345" s="3">
        <v>37004</v>
      </c>
      <c r="F345" t="s">
        <v>10</v>
      </c>
      <c r="G345" s="8" t="s">
        <v>3</v>
      </c>
      <c r="H345" s="5">
        <v>3</v>
      </c>
      <c r="I345" s="7">
        <v>930</v>
      </c>
    </row>
    <row r="346" spans="1:9" outlineLevel="1" x14ac:dyDescent="0.25">
      <c r="G346" s="1" t="s">
        <v>60</v>
      </c>
      <c r="H346" s="5">
        <f>SUBTOTAL(9,H341:H345)</f>
        <v>1439</v>
      </c>
      <c r="I346" s="7">
        <f>SUBTOTAL(9,I341:I345)</f>
        <v>352711.0009765625</v>
      </c>
    </row>
    <row r="347" spans="1:9" outlineLevel="2" x14ac:dyDescent="0.25">
      <c r="A347">
        <v>588203.1</v>
      </c>
      <c r="B347">
        <v>66819</v>
      </c>
      <c r="C347" t="s">
        <v>0</v>
      </c>
      <c r="D347" t="s">
        <v>25</v>
      </c>
      <c r="E347" s="3">
        <v>37004</v>
      </c>
      <c r="F347" t="s">
        <v>17</v>
      </c>
      <c r="G347" s="8" t="s">
        <v>18</v>
      </c>
      <c r="H347" s="5">
        <v>-210</v>
      </c>
      <c r="I347" s="7">
        <v>-48300</v>
      </c>
    </row>
    <row r="348" spans="1:9" outlineLevel="2" x14ac:dyDescent="0.25">
      <c r="A348">
        <v>588207.1</v>
      </c>
      <c r="B348">
        <v>66819</v>
      </c>
      <c r="C348" t="s">
        <v>0</v>
      </c>
      <c r="D348" t="s">
        <v>25</v>
      </c>
      <c r="E348" s="3">
        <v>37004</v>
      </c>
      <c r="F348" t="s">
        <v>28</v>
      </c>
      <c r="G348" s="8" t="s">
        <v>18</v>
      </c>
      <c r="H348" s="5">
        <v>-40</v>
      </c>
      <c r="I348" s="7">
        <v>-200</v>
      </c>
    </row>
    <row r="349" spans="1:9" outlineLevel="2" x14ac:dyDescent="0.25">
      <c r="A349">
        <v>588208.1</v>
      </c>
      <c r="B349">
        <v>66819</v>
      </c>
      <c r="C349" t="s">
        <v>0</v>
      </c>
      <c r="D349" t="s">
        <v>21</v>
      </c>
      <c r="E349" s="3">
        <v>37004</v>
      </c>
      <c r="F349" t="s">
        <v>5</v>
      </c>
      <c r="G349" s="8" t="s">
        <v>18</v>
      </c>
      <c r="H349" s="5">
        <v>-40</v>
      </c>
      <c r="I349" s="7">
        <v>-6800</v>
      </c>
    </row>
    <row r="350" spans="1:9" outlineLevel="2" x14ac:dyDescent="0.25">
      <c r="A350">
        <v>589065.1</v>
      </c>
      <c r="B350">
        <v>66819</v>
      </c>
      <c r="C350" t="s">
        <v>0</v>
      </c>
      <c r="D350" t="s">
        <v>9</v>
      </c>
      <c r="E350" s="3">
        <v>37004</v>
      </c>
      <c r="F350" t="s">
        <v>28</v>
      </c>
      <c r="G350" s="8" t="s">
        <v>18</v>
      </c>
      <c r="H350" s="5">
        <v>-150</v>
      </c>
      <c r="I350" s="7">
        <v>-40500</v>
      </c>
    </row>
    <row r="351" spans="1:9" outlineLevel="2" x14ac:dyDescent="0.25">
      <c r="A351">
        <v>589110.1</v>
      </c>
      <c r="B351">
        <v>66819</v>
      </c>
      <c r="C351" t="s">
        <v>8</v>
      </c>
      <c r="D351" t="s">
        <v>20</v>
      </c>
      <c r="E351" s="3">
        <v>37004</v>
      </c>
      <c r="F351" t="s">
        <v>10</v>
      </c>
      <c r="G351" s="8" t="s">
        <v>18</v>
      </c>
      <c r="H351" s="5">
        <v>-171</v>
      </c>
      <c r="I351" s="7">
        <v>-53760</v>
      </c>
    </row>
    <row r="352" spans="1:9" outlineLevel="2" x14ac:dyDescent="0.25">
      <c r="A352">
        <v>589111.1</v>
      </c>
      <c r="B352">
        <v>66819</v>
      </c>
      <c r="C352" t="s">
        <v>8</v>
      </c>
      <c r="D352" t="s">
        <v>19</v>
      </c>
      <c r="E352" s="3">
        <v>37004</v>
      </c>
      <c r="F352" t="s">
        <v>10</v>
      </c>
      <c r="G352" s="8" t="s">
        <v>18</v>
      </c>
      <c r="H352" s="5">
        <v>-210</v>
      </c>
      <c r="I352" s="7">
        <v>-53875</v>
      </c>
    </row>
    <row r="353" spans="1:9" outlineLevel="2" x14ac:dyDescent="0.25">
      <c r="A353">
        <v>589116.1</v>
      </c>
      <c r="B353">
        <v>66819</v>
      </c>
      <c r="C353" t="s">
        <v>8</v>
      </c>
      <c r="D353" t="s">
        <v>15</v>
      </c>
      <c r="E353" s="3">
        <v>37004</v>
      </c>
      <c r="F353" t="s">
        <v>10</v>
      </c>
      <c r="G353" s="8" t="s">
        <v>18</v>
      </c>
      <c r="H353" s="5">
        <v>-55</v>
      </c>
      <c r="I353" s="7">
        <v>-16500</v>
      </c>
    </row>
    <row r="354" spans="1:9" outlineLevel="2" x14ac:dyDescent="0.25">
      <c r="A354">
        <v>589801.1</v>
      </c>
      <c r="B354">
        <v>66819</v>
      </c>
      <c r="C354" t="s">
        <v>8</v>
      </c>
      <c r="D354" t="s">
        <v>15</v>
      </c>
      <c r="E354" s="3">
        <v>37004</v>
      </c>
      <c r="F354" t="s">
        <v>10</v>
      </c>
      <c r="G354" s="8" t="s">
        <v>18</v>
      </c>
      <c r="H354" s="5">
        <v>-667</v>
      </c>
      <c r="I354" s="7">
        <v>-221850</v>
      </c>
    </row>
    <row r="355" spans="1:9" outlineLevel="2" x14ac:dyDescent="0.25">
      <c r="A355">
        <v>589840.1</v>
      </c>
      <c r="B355">
        <v>66819</v>
      </c>
      <c r="C355" t="s">
        <v>0</v>
      </c>
      <c r="D355" t="s">
        <v>11</v>
      </c>
      <c r="E355" s="3">
        <v>37004</v>
      </c>
      <c r="F355" t="s">
        <v>28</v>
      </c>
      <c r="G355" s="8" t="s">
        <v>18</v>
      </c>
      <c r="H355" s="5">
        <v>-320</v>
      </c>
      <c r="I355" s="7">
        <v>-92800</v>
      </c>
    </row>
    <row r="356" spans="1:9" outlineLevel="2" x14ac:dyDescent="0.25">
      <c r="A356">
        <v>589852.1</v>
      </c>
      <c r="B356">
        <v>66819</v>
      </c>
      <c r="C356" t="s">
        <v>0</v>
      </c>
      <c r="D356" t="s">
        <v>11</v>
      </c>
      <c r="E356" s="3">
        <v>37004</v>
      </c>
      <c r="F356" t="s">
        <v>17</v>
      </c>
      <c r="G356" s="8" t="s">
        <v>18</v>
      </c>
      <c r="H356" s="5">
        <v>0</v>
      </c>
      <c r="I356" s="7">
        <v>0</v>
      </c>
    </row>
    <row r="357" spans="1:9" outlineLevel="2" x14ac:dyDescent="0.25">
      <c r="A357">
        <v>589863.1</v>
      </c>
      <c r="B357">
        <v>66819</v>
      </c>
      <c r="C357" t="s">
        <v>8</v>
      </c>
      <c r="D357" t="s">
        <v>19</v>
      </c>
      <c r="E357" s="3">
        <v>37004</v>
      </c>
      <c r="F357" t="s">
        <v>10</v>
      </c>
      <c r="G357" s="8" t="s">
        <v>18</v>
      </c>
      <c r="H357" s="5">
        <v>-12</v>
      </c>
      <c r="I357" s="7">
        <v>-3000</v>
      </c>
    </row>
    <row r="358" spans="1:9" outlineLevel="2" x14ac:dyDescent="0.25">
      <c r="A358">
        <v>589864.1</v>
      </c>
      <c r="B358">
        <v>66819</v>
      </c>
      <c r="C358" t="s">
        <v>0</v>
      </c>
      <c r="D358" t="s">
        <v>21</v>
      </c>
      <c r="E358" s="3">
        <v>37004</v>
      </c>
      <c r="F358" t="s">
        <v>17</v>
      </c>
      <c r="G358" s="8" t="s">
        <v>18</v>
      </c>
      <c r="H358" s="5">
        <v>0</v>
      </c>
      <c r="I358" s="7">
        <v>0</v>
      </c>
    </row>
    <row r="359" spans="1:9" outlineLevel="2" x14ac:dyDescent="0.25">
      <c r="A359">
        <v>589915.1</v>
      </c>
      <c r="B359">
        <v>66819</v>
      </c>
      <c r="C359" t="s">
        <v>0</v>
      </c>
      <c r="D359" t="s">
        <v>11</v>
      </c>
      <c r="E359" s="3">
        <v>37004</v>
      </c>
      <c r="F359" t="s">
        <v>28</v>
      </c>
      <c r="G359" s="8" t="s">
        <v>18</v>
      </c>
      <c r="H359" s="5">
        <v>-12</v>
      </c>
      <c r="I359" s="7">
        <v>-3360</v>
      </c>
    </row>
    <row r="360" spans="1:9" outlineLevel="2" x14ac:dyDescent="0.25">
      <c r="A360">
        <v>589918.1</v>
      </c>
      <c r="B360">
        <v>66819</v>
      </c>
      <c r="C360" t="s">
        <v>0</v>
      </c>
      <c r="D360" t="s">
        <v>21</v>
      </c>
      <c r="E360" s="3">
        <v>37004</v>
      </c>
      <c r="F360" t="s">
        <v>17</v>
      </c>
      <c r="G360" s="8" t="s">
        <v>18</v>
      </c>
      <c r="H360" s="5">
        <v>-48</v>
      </c>
      <c r="I360" s="7">
        <v>-8400</v>
      </c>
    </row>
    <row r="361" spans="1:9" outlineLevel="2" x14ac:dyDescent="0.25">
      <c r="A361">
        <v>662485.1</v>
      </c>
      <c r="B361">
        <v>66819</v>
      </c>
      <c r="C361" t="s">
        <v>0</v>
      </c>
      <c r="D361" t="s">
        <v>20</v>
      </c>
      <c r="E361" s="3">
        <v>37004</v>
      </c>
      <c r="F361" t="s">
        <v>28</v>
      </c>
      <c r="G361" s="8" t="s">
        <v>18</v>
      </c>
      <c r="H361" s="5">
        <v>-12</v>
      </c>
      <c r="I361" s="7">
        <v>-3120</v>
      </c>
    </row>
    <row r="362" spans="1:9" outlineLevel="1" x14ac:dyDescent="0.25">
      <c r="G362" s="1" t="s">
        <v>61</v>
      </c>
      <c r="H362" s="5">
        <f>SUBTOTAL(9,H347:H361)</f>
        <v>-1947</v>
      </c>
      <c r="I362" s="7">
        <f>SUBTOTAL(9,I347:I361)</f>
        <v>-552465</v>
      </c>
    </row>
    <row r="363" spans="1:9" outlineLevel="2" x14ac:dyDescent="0.25">
      <c r="A363">
        <v>590875.1</v>
      </c>
      <c r="B363">
        <v>66819</v>
      </c>
      <c r="C363" t="s">
        <v>0</v>
      </c>
      <c r="D363" t="s">
        <v>4</v>
      </c>
      <c r="E363" s="3">
        <v>37005</v>
      </c>
      <c r="F363" t="s">
        <v>5</v>
      </c>
      <c r="G363" s="8" t="s">
        <v>3</v>
      </c>
      <c r="H363" s="5">
        <v>1075</v>
      </c>
      <c r="I363" s="7">
        <v>322175</v>
      </c>
    </row>
    <row r="364" spans="1:9" outlineLevel="2" x14ac:dyDescent="0.25">
      <c r="A364">
        <v>590987.1</v>
      </c>
      <c r="B364">
        <v>66819</v>
      </c>
      <c r="C364" t="s">
        <v>0</v>
      </c>
      <c r="D364" t="s">
        <v>1</v>
      </c>
      <c r="E364" s="3">
        <v>37005</v>
      </c>
      <c r="F364" t="s">
        <v>2</v>
      </c>
      <c r="G364" s="8" t="s">
        <v>3</v>
      </c>
      <c r="H364" s="5">
        <v>390</v>
      </c>
      <c r="I364" s="7">
        <v>119944.20263671799</v>
      </c>
    </row>
    <row r="365" spans="1:9" outlineLevel="2" x14ac:dyDescent="0.25">
      <c r="A365">
        <v>591021.1</v>
      </c>
      <c r="B365">
        <v>66819</v>
      </c>
      <c r="C365" t="s">
        <v>0</v>
      </c>
      <c r="D365" t="s">
        <v>4</v>
      </c>
      <c r="E365" s="3">
        <v>37005</v>
      </c>
      <c r="F365" t="s">
        <v>5</v>
      </c>
      <c r="G365" s="8" t="s">
        <v>3</v>
      </c>
      <c r="H365" s="5">
        <v>315</v>
      </c>
      <c r="I365" s="7">
        <v>49156.25</v>
      </c>
    </row>
    <row r="366" spans="1:9" outlineLevel="2" x14ac:dyDescent="0.25">
      <c r="A366">
        <v>591366.1</v>
      </c>
      <c r="B366">
        <v>66819</v>
      </c>
      <c r="C366" t="s">
        <v>8</v>
      </c>
      <c r="D366" t="s">
        <v>16</v>
      </c>
      <c r="E366" s="3">
        <v>37005</v>
      </c>
      <c r="F366" t="s">
        <v>10</v>
      </c>
      <c r="G366" s="8" t="s">
        <v>3</v>
      </c>
      <c r="H366" s="5">
        <v>50</v>
      </c>
      <c r="I366" s="7">
        <v>13750</v>
      </c>
    </row>
    <row r="367" spans="1:9" outlineLevel="1" x14ac:dyDescent="0.25">
      <c r="G367" s="1" t="s">
        <v>60</v>
      </c>
      <c r="H367" s="5">
        <f>SUBTOTAL(9,H363:H366)</f>
        <v>1830</v>
      </c>
      <c r="I367" s="7">
        <f>SUBTOTAL(9,I363:I366)</f>
        <v>505025.45263671799</v>
      </c>
    </row>
    <row r="368" spans="1:9" outlineLevel="2" x14ac:dyDescent="0.25">
      <c r="A368">
        <v>590882.1</v>
      </c>
      <c r="B368">
        <v>66819</v>
      </c>
      <c r="C368" t="s">
        <v>8</v>
      </c>
      <c r="D368" t="s">
        <v>15</v>
      </c>
      <c r="E368" s="3">
        <v>37005</v>
      </c>
      <c r="F368" t="s">
        <v>10</v>
      </c>
      <c r="G368" s="8" t="s">
        <v>18</v>
      </c>
      <c r="H368" s="5">
        <v>-1075</v>
      </c>
      <c r="I368" s="7">
        <v>-391850</v>
      </c>
    </row>
    <row r="369" spans="1:9" outlineLevel="2" x14ac:dyDescent="0.25">
      <c r="A369">
        <v>590991.1</v>
      </c>
      <c r="B369">
        <v>66819</v>
      </c>
      <c r="C369" t="s">
        <v>0</v>
      </c>
      <c r="D369" t="s">
        <v>25</v>
      </c>
      <c r="E369" s="3">
        <v>37005</v>
      </c>
      <c r="F369" t="s">
        <v>2</v>
      </c>
      <c r="G369" s="8" t="s">
        <v>18</v>
      </c>
      <c r="H369" s="5">
        <v>-228</v>
      </c>
      <c r="I369" s="7">
        <v>-58440</v>
      </c>
    </row>
    <row r="370" spans="1:9" outlineLevel="2" x14ac:dyDescent="0.25">
      <c r="A370">
        <v>591024.1</v>
      </c>
      <c r="B370">
        <v>66819</v>
      </c>
      <c r="C370" t="s">
        <v>0</v>
      </c>
      <c r="D370" t="s">
        <v>21</v>
      </c>
      <c r="E370" s="3">
        <v>37005</v>
      </c>
      <c r="F370" t="s">
        <v>5</v>
      </c>
      <c r="G370" s="8" t="s">
        <v>18</v>
      </c>
      <c r="H370" s="5">
        <v>-260</v>
      </c>
      <c r="I370" s="7">
        <v>-39650</v>
      </c>
    </row>
    <row r="371" spans="1:9" outlineLevel="2" x14ac:dyDescent="0.25">
      <c r="A371">
        <v>591060.1</v>
      </c>
      <c r="B371">
        <v>66819</v>
      </c>
      <c r="C371" t="s">
        <v>0</v>
      </c>
      <c r="D371" t="s">
        <v>11</v>
      </c>
      <c r="E371" s="3">
        <v>37005</v>
      </c>
      <c r="F371" t="s">
        <v>5</v>
      </c>
      <c r="G371" s="8" t="s">
        <v>18</v>
      </c>
      <c r="H371" s="5">
        <v>-55</v>
      </c>
      <c r="I371" s="7">
        <v>-9900</v>
      </c>
    </row>
    <row r="372" spans="1:9" outlineLevel="2" x14ac:dyDescent="0.25">
      <c r="A372">
        <v>591259.1</v>
      </c>
      <c r="B372">
        <v>66819</v>
      </c>
      <c r="C372" t="s">
        <v>8</v>
      </c>
      <c r="D372" t="s">
        <v>15</v>
      </c>
      <c r="E372" s="3">
        <v>37005</v>
      </c>
      <c r="F372" t="s">
        <v>10</v>
      </c>
      <c r="G372" s="8" t="s">
        <v>18</v>
      </c>
      <c r="H372" s="5">
        <v>-300</v>
      </c>
      <c r="I372" s="7">
        <v>-111875</v>
      </c>
    </row>
    <row r="373" spans="1:9" outlineLevel="2" x14ac:dyDescent="0.25">
      <c r="A373">
        <v>591354.1</v>
      </c>
      <c r="B373">
        <v>66819</v>
      </c>
      <c r="C373" t="s">
        <v>8</v>
      </c>
      <c r="D373" t="s">
        <v>15</v>
      </c>
      <c r="E373" s="3">
        <v>37005</v>
      </c>
      <c r="F373" t="s">
        <v>10</v>
      </c>
      <c r="G373" s="8" t="s">
        <v>18</v>
      </c>
      <c r="H373" s="5">
        <v>-162</v>
      </c>
      <c r="I373" s="7">
        <v>-63270</v>
      </c>
    </row>
    <row r="374" spans="1:9" outlineLevel="2" x14ac:dyDescent="0.25">
      <c r="A374">
        <v>591368.1</v>
      </c>
      <c r="B374">
        <v>66819</v>
      </c>
      <c r="C374" t="s">
        <v>8</v>
      </c>
      <c r="D374" t="s">
        <v>15</v>
      </c>
      <c r="E374" s="3">
        <v>37005</v>
      </c>
      <c r="F374" t="s">
        <v>10</v>
      </c>
      <c r="G374" s="8" t="s">
        <v>18</v>
      </c>
      <c r="H374" s="5">
        <v>-50</v>
      </c>
      <c r="I374" s="7">
        <v>-19500</v>
      </c>
    </row>
    <row r="375" spans="1:9" outlineLevel="1" x14ac:dyDescent="0.25">
      <c r="G375" s="1" t="s">
        <v>61</v>
      </c>
      <c r="H375" s="5">
        <f>SUBTOTAL(9,H368:H374)</f>
        <v>-2130</v>
      </c>
      <c r="I375" s="7">
        <f>SUBTOTAL(9,I368:I374)</f>
        <v>-694485</v>
      </c>
    </row>
    <row r="376" spans="1:9" outlineLevel="2" x14ac:dyDescent="0.25">
      <c r="A376">
        <v>591372.1</v>
      </c>
      <c r="B376">
        <v>66819</v>
      </c>
      <c r="C376" t="s">
        <v>0</v>
      </c>
      <c r="D376" t="s">
        <v>4</v>
      </c>
      <c r="E376" s="3">
        <v>37006</v>
      </c>
      <c r="F376" t="s">
        <v>5</v>
      </c>
      <c r="G376" s="8" t="s">
        <v>3</v>
      </c>
      <c r="H376" s="5">
        <v>905</v>
      </c>
      <c r="I376" s="7">
        <v>255480</v>
      </c>
    </row>
    <row r="377" spans="1:9" outlineLevel="2" x14ac:dyDescent="0.25">
      <c r="A377">
        <v>591378.1</v>
      </c>
      <c r="B377">
        <v>66819</v>
      </c>
      <c r="C377" t="s">
        <v>0</v>
      </c>
      <c r="D377" t="s">
        <v>1</v>
      </c>
      <c r="E377" s="3">
        <v>37006</v>
      </c>
      <c r="F377" t="s">
        <v>2</v>
      </c>
      <c r="G377" s="8" t="s">
        <v>3</v>
      </c>
      <c r="H377" s="5">
        <v>342</v>
      </c>
      <c r="I377" s="7">
        <v>122362.205566406</v>
      </c>
    </row>
    <row r="378" spans="1:9" outlineLevel="2" x14ac:dyDescent="0.25">
      <c r="A378">
        <v>591384.1</v>
      </c>
      <c r="B378">
        <v>66819</v>
      </c>
      <c r="C378" t="s">
        <v>0</v>
      </c>
      <c r="D378" t="s">
        <v>4</v>
      </c>
      <c r="E378" s="3">
        <v>37006</v>
      </c>
      <c r="F378" t="s">
        <v>5</v>
      </c>
      <c r="G378" s="8" t="s">
        <v>3</v>
      </c>
      <c r="H378" s="5">
        <v>40</v>
      </c>
      <c r="I378" s="7">
        <v>6760</v>
      </c>
    </row>
    <row r="379" spans="1:9" outlineLevel="2" x14ac:dyDescent="0.25">
      <c r="A379">
        <v>591456.1</v>
      </c>
      <c r="B379">
        <v>66819</v>
      </c>
      <c r="C379" t="s">
        <v>0</v>
      </c>
      <c r="D379" t="s">
        <v>9</v>
      </c>
      <c r="E379" s="3">
        <v>37006</v>
      </c>
      <c r="F379" t="s">
        <v>39</v>
      </c>
      <c r="G379" s="8" t="s">
        <v>3</v>
      </c>
      <c r="H379" s="5">
        <v>250</v>
      </c>
      <c r="I379" s="7">
        <v>79000</v>
      </c>
    </row>
    <row r="380" spans="1:9" outlineLevel="2" x14ac:dyDescent="0.25">
      <c r="A380">
        <v>592615.1</v>
      </c>
      <c r="B380">
        <v>66819</v>
      </c>
      <c r="C380" t="s">
        <v>8</v>
      </c>
      <c r="D380" t="s">
        <v>81</v>
      </c>
      <c r="E380" s="3">
        <v>37006</v>
      </c>
      <c r="F380" t="s">
        <v>10</v>
      </c>
      <c r="G380" s="8" t="s">
        <v>3</v>
      </c>
      <c r="H380" s="5">
        <v>225</v>
      </c>
      <c r="I380" s="7">
        <v>74250</v>
      </c>
    </row>
    <row r="381" spans="1:9" outlineLevel="2" x14ac:dyDescent="0.25">
      <c r="A381">
        <v>592706.1</v>
      </c>
      <c r="B381">
        <v>66819</v>
      </c>
      <c r="C381" t="s">
        <v>8</v>
      </c>
      <c r="D381" t="s">
        <v>11</v>
      </c>
      <c r="E381" s="3">
        <v>37006</v>
      </c>
      <c r="F381" t="s">
        <v>28</v>
      </c>
      <c r="G381" s="8" t="s">
        <v>3</v>
      </c>
      <c r="H381" s="5">
        <v>350</v>
      </c>
      <c r="I381" s="7">
        <v>129000</v>
      </c>
    </row>
    <row r="382" spans="1:9" outlineLevel="2" x14ac:dyDescent="0.25">
      <c r="A382">
        <v>592706.1</v>
      </c>
      <c r="B382">
        <v>66819</v>
      </c>
      <c r="C382" t="s">
        <v>0</v>
      </c>
      <c r="D382" t="s">
        <v>11</v>
      </c>
      <c r="E382" s="3">
        <v>37006</v>
      </c>
      <c r="F382" t="s">
        <v>28</v>
      </c>
      <c r="G382" s="8" t="s">
        <v>3</v>
      </c>
      <c r="H382" s="5">
        <v>200</v>
      </c>
      <c r="I382" s="7">
        <v>70000</v>
      </c>
    </row>
    <row r="383" spans="1:9" outlineLevel="2" x14ac:dyDescent="0.25">
      <c r="A383">
        <v>592800.1</v>
      </c>
      <c r="B383">
        <v>66819</v>
      </c>
      <c r="C383" t="s">
        <v>8</v>
      </c>
      <c r="D383" t="s">
        <v>16</v>
      </c>
      <c r="E383" s="3">
        <v>37006</v>
      </c>
      <c r="F383" t="s">
        <v>10</v>
      </c>
      <c r="G383" s="8" t="s">
        <v>3</v>
      </c>
      <c r="H383" s="5">
        <v>200</v>
      </c>
      <c r="I383" s="7">
        <v>60000</v>
      </c>
    </row>
    <row r="384" spans="1:9" outlineLevel="1" x14ac:dyDescent="0.25">
      <c r="G384" s="1" t="s">
        <v>60</v>
      </c>
      <c r="H384" s="5">
        <f>SUBTOTAL(9,H376:H383)</f>
        <v>2512</v>
      </c>
      <c r="I384" s="7">
        <f>SUBTOTAL(9,I376:I383)</f>
        <v>796852.20556640602</v>
      </c>
    </row>
    <row r="385" spans="1:9" outlineLevel="2" x14ac:dyDescent="0.25">
      <c r="A385">
        <v>591374.1</v>
      </c>
      <c r="B385">
        <v>66819</v>
      </c>
      <c r="C385" t="s">
        <v>8</v>
      </c>
      <c r="D385" t="s">
        <v>15</v>
      </c>
      <c r="E385" s="3">
        <v>37006</v>
      </c>
      <c r="F385" t="s">
        <v>10</v>
      </c>
      <c r="G385" s="8" t="s">
        <v>18</v>
      </c>
      <c r="H385" s="5">
        <v>-1095</v>
      </c>
      <c r="I385" s="7">
        <v>-398525</v>
      </c>
    </row>
    <row r="386" spans="1:9" outlineLevel="2" x14ac:dyDescent="0.25">
      <c r="A386">
        <v>591381.1</v>
      </c>
      <c r="B386">
        <v>66819</v>
      </c>
      <c r="C386" t="s">
        <v>8</v>
      </c>
      <c r="D386" t="s">
        <v>15</v>
      </c>
      <c r="E386" s="3">
        <v>37006</v>
      </c>
      <c r="F386" t="s">
        <v>10</v>
      </c>
      <c r="G386" s="8" t="s">
        <v>18</v>
      </c>
      <c r="H386" s="5">
        <v>-342</v>
      </c>
      <c r="I386" s="7">
        <v>-126090</v>
      </c>
    </row>
    <row r="387" spans="1:9" outlineLevel="2" x14ac:dyDescent="0.25">
      <c r="A387">
        <v>591385.1</v>
      </c>
      <c r="B387">
        <v>66819</v>
      </c>
      <c r="C387" t="s">
        <v>0</v>
      </c>
      <c r="D387" t="s">
        <v>21</v>
      </c>
      <c r="E387" s="3">
        <v>37006</v>
      </c>
      <c r="F387" t="s">
        <v>5</v>
      </c>
      <c r="G387" s="8" t="s">
        <v>18</v>
      </c>
      <c r="H387" s="5">
        <v>-40</v>
      </c>
      <c r="I387" s="7">
        <v>-6800</v>
      </c>
    </row>
    <row r="388" spans="1:9" outlineLevel="2" x14ac:dyDescent="0.25">
      <c r="A388">
        <v>591503.1</v>
      </c>
      <c r="B388">
        <v>66819</v>
      </c>
      <c r="C388" t="s">
        <v>8</v>
      </c>
      <c r="D388" t="s">
        <v>19</v>
      </c>
      <c r="E388" s="3">
        <v>37006</v>
      </c>
      <c r="F388" t="s">
        <v>10</v>
      </c>
      <c r="G388" s="8" t="s">
        <v>18</v>
      </c>
      <c r="H388" s="5">
        <v>-60</v>
      </c>
      <c r="I388" s="7">
        <v>-18000</v>
      </c>
    </row>
    <row r="389" spans="1:9" outlineLevel="2" x14ac:dyDescent="0.25">
      <c r="A389">
        <v>592619.1</v>
      </c>
      <c r="B389">
        <v>66819</v>
      </c>
      <c r="C389" t="s">
        <v>8</v>
      </c>
      <c r="D389" t="s">
        <v>15</v>
      </c>
      <c r="E389" s="3">
        <v>37006</v>
      </c>
      <c r="F389" t="s">
        <v>10</v>
      </c>
      <c r="G389" s="8" t="s">
        <v>18</v>
      </c>
      <c r="H389" s="5">
        <v>-225</v>
      </c>
      <c r="I389" s="7">
        <v>-86125</v>
      </c>
    </row>
    <row r="390" spans="1:9" outlineLevel="2" x14ac:dyDescent="0.25">
      <c r="A390">
        <v>592654.1</v>
      </c>
      <c r="B390">
        <v>66819</v>
      </c>
      <c r="C390" t="s">
        <v>8</v>
      </c>
      <c r="D390" t="s">
        <v>15</v>
      </c>
      <c r="E390" s="3">
        <v>37006</v>
      </c>
      <c r="F390" t="s">
        <v>10</v>
      </c>
      <c r="G390" s="8" t="s">
        <v>18</v>
      </c>
      <c r="H390" s="5">
        <v>-300</v>
      </c>
      <c r="I390" s="7">
        <v>-113125</v>
      </c>
    </row>
    <row r="391" spans="1:9" outlineLevel="2" x14ac:dyDescent="0.25">
      <c r="A391">
        <v>592707.1</v>
      </c>
      <c r="B391">
        <v>66819</v>
      </c>
      <c r="C391" t="s">
        <v>8</v>
      </c>
      <c r="D391" t="s">
        <v>15</v>
      </c>
      <c r="E391" s="3">
        <v>37006</v>
      </c>
      <c r="F391" t="s">
        <v>10</v>
      </c>
      <c r="G391" s="8" t="s">
        <v>18</v>
      </c>
      <c r="H391" s="5">
        <v>-550</v>
      </c>
      <c r="I391" s="7">
        <v>-212750</v>
      </c>
    </row>
    <row r="392" spans="1:9" outlineLevel="2" x14ac:dyDescent="0.25">
      <c r="A392">
        <v>592802.1</v>
      </c>
      <c r="B392">
        <v>66819</v>
      </c>
      <c r="C392" t="s">
        <v>8</v>
      </c>
      <c r="D392" t="s">
        <v>15</v>
      </c>
      <c r="E392" s="3">
        <v>37006</v>
      </c>
      <c r="F392" t="s">
        <v>10</v>
      </c>
      <c r="G392" s="8" t="s">
        <v>18</v>
      </c>
      <c r="H392" s="5">
        <v>-200</v>
      </c>
      <c r="I392" s="7">
        <v>-78000</v>
      </c>
    </row>
    <row r="393" spans="1:9" outlineLevel="1" x14ac:dyDescent="0.25">
      <c r="G393" s="1" t="s">
        <v>61</v>
      </c>
      <c r="H393" s="5">
        <f>SUBTOTAL(9,H385:H392)</f>
        <v>-2812</v>
      </c>
      <c r="I393" s="7">
        <f>SUBTOTAL(9,I385:I392)</f>
        <v>-1039415</v>
      </c>
    </row>
    <row r="394" spans="1:9" outlineLevel="2" x14ac:dyDescent="0.25">
      <c r="A394">
        <v>592804.1</v>
      </c>
      <c r="B394">
        <v>66819</v>
      </c>
      <c r="C394" t="s">
        <v>8</v>
      </c>
      <c r="D394" t="s">
        <v>11</v>
      </c>
      <c r="E394" s="3">
        <v>37007</v>
      </c>
      <c r="F394" t="s">
        <v>10</v>
      </c>
      <c r="G394" s="8" t="s">
        <v>3</v>
      </c>
      <c r="H394" s="5">
        <v>1775</v>
      </c>
      <c r="I394" s="7">
        <v>615375</v>
      </c>
    </row>
    <row r="395" spans="1:9" outlineLevel="2" x14ac:dyDescent="0.25">
      <c r="A395">
        <v>592806.1</v>
      </c>
      <c r="B395">
        <v>66819</v>
      </c>
      <c r="C395" t="s">
        <v>0</v>
      </c>
      <c r="D395" t="s">
        <v>4</v>
      </c>
      <c r="E395" s="3">
        <v>37007</v>
      </c>
      <c r="F395" t="s">
        <v>5</v>
      </c>
      <c r="G395" s="8" t="s">
        <v>3</v>
      </c>
      <c r="H395" s="5">
        <v>660</v>
      </c>
      <c r="I395" s="7">
        <v>178795</v>
      </c>
    </row>
    <row r="396" spans="1:9" outlineLevel="2" x14ac:dyDescent="0.25">
      <c r="A396">
        <v>592809.1</v>
      </c>
      <c r="B396">
        <v>66819</v>
      </c>
      <c r="C396" t="s">
        <v>8</v>
      </c>
      <c r="D396" t="s">
        <v>16</v>
      </c>
      <c r="E396" s="3">
        <v>37007</v>
      </c>
      <c r="F396" t="s">
        <v>10</v>
      </c>
      <c r="G396" s="8" t="s">
        <v>3</v>
      </c>
      <c r="H396" s="5">
        <v>400</v>
      </c>
      <c r="I396" s="7">
        <v>128000</v>
      </c>
    </row>
    <row r="397" spans="1:9" outlineLevel="2" x14ac:dyDescent="0.25">
      <c r="A397">
        <v>592816.1</v>
      </c>
      <c r="B397">
        <v>66819</v>
      </c>
      <c r="C397" t="s">
        <v>0</v>
      </c>
      <c r="D397" t="s">
        <v>1</v>
      </c>
      <c r="E397" s="3">
        <v>37007</v>
      </c>
      <c r="F397" t="s">
        <v>2</v>
      </c>
      <c r="G397" s="8" t="s">
        <v>3</v>
      </c>
      <c r="H397" s="5">
        <v>396</v>
      </c>
      <c r="I397" s="7">
        <v>140421.96582031201</v>
      </c>
    </row>
    <row r="398" spans="1:9" outlineLevel="2" x14ac:dyDescent="0.25">
      <c r="A398">
        <v>592821.1</v>
      </c>
      <c r="B398">
        <v>66819</v>
      </c>
      <c r="C398" t="s">
        <v>0</v>
      </c>
      <c r="D398" t="s">
        <v>4</v>
      </c>
      <c r="E398" s="3">
        <v>37007</v>
      </c>
      <c r="F398" t="s">
        <v>5</v>
      </c>
      <c r="G398" s="8" t="s">
        <v>3</v>
      </c>
      <c r="H398" s="5">
        <v>170</v>
      </c>
      <c r="I398" s="7">
        <v>38130</v>
      </c>
    </row>
    <row r="399" spans="1:9" outlineLevel="2" x14ac:dyDescent="0.25">
      <c r="A399">
        <v>594318.1</v>
      </c>
      <c r="B399">
        <v>66819</v>
      </c>
      <c r="C399" t="s">
        <v>8</v>
      </c>
      <c r="D399" t="s">
        <v>16</v>
      </c>
      <c r="E399" s="3">
        <v>37007</v>
      </c>
      <c r="F399" t="s">
        <v>10</v>
      </c>
      <c r="G399" s="8" t="s">
        <v>3</v>
      </c>
      <c r="H399" s="5">
        <v>100</v>
      </c>
      <c r="I399" s="7">
        <v>30000</v>
      </c>
    </row>
    <row r="400" spans="1:9" outlineLevel="1" x14ac:dyDescent="0.25">
      <c r="G400" s="1" t="s">
        <v>60</v>
      </c>
      <c r="H400" s="5">
        <f>SUBTOTAL(9,H394:H399)</f>
        <v>3501</v>
      </c>
      <c r="I400" s="7">
        <f>SUBTOTAL(9,I394:I399)</f>
        <v>1130721.965820312</v>
      </c>
    </row>
    <row r="401" spans="1:9" outlineLevel="2" x14ac:dyDescent="0.25">
      <c r="A401">
        <v>592805.1</v>
      </c>
      <c r="B401">
        <v>66819</v>
      </c>
      <c r="C401" t="s">
        <v>8</v>
      </c>
      <c r="D401" t="s">
        <v>15</v>
      </c>
      <c r="E401" s="3">
        <v>37007</v>
      </c>
      <c r="F401" t="s">
        <v>10</v>
      </c>
      <c r="G401" s="8" t="s">
        <v>18</v>
      </c>
      <c r="H401" s="5">
        <v>-1575</v>
      </c>
      <c r="I401" s="7">
        <v>-589000</v>
      </c>
    </row>
    <row r="402" spans="1:9" outlineLevel="2" x14ac:dyDescent="0.25">
      <c r="A402">
        <v>592808.1</v>
      </c>
      <c r="B402">
        <v>66819</v>
      </c>
      <c r="C402" t="s">
        <v>8</v>
      </c>
      <c r="D402" t="s">
        <v>15</v>
      </c>
      <c r="E402" s="3">
        <v>37007</v>
      </c>
      <c r="F402" t="s">
        <v>10</v>
      </c>
      <c r="G402" s="8" t="s">
        <v>18</v>
      </c>
      <c r="H402" s="5">
        <v>-175</v>
      </c>
      <c r="I402" s="7">
        <v>-65775</v>
      </c>
    </row>
    <row r="403" spans="1:9" outlineLevel="2" x14ac:dyDescent="0.25">
      <c r="A403">
        <v>592814.1</v>
      </c>
      <c r="B403">
        <v>66819</v>
      </c>
      <c r="C403" t="s">
        <v>8</v>
      </c>
      <c r="D403" t="s">
        <v>21</v>
      </c>
      <c r="E403" s="3">
        <v>37007</v>
      </c>
      <c r="F403" t="s">
        <v>10</v>
      </c>
      <c r="G403" s="8" t="s">
        <v>18</v>
      </c>
      <c r="H403" s="5">
        <v>-200</v>
      </c>
      <c r="I403" s="7">
        <v>-42000</v>
      </c>
    </row>
    <row r="404" spans="1:9" outlineLevel="2" x14ac:dyDescent="0.25">
      <c r="A404">
        <v>592815.1</v>
      </c>
      <c r="B404">
        <v>66819</v>
      </c>
      <c r="C404" t="s">
        <v>8</v>
      </c>
      <c r="D404" t="s">
        <v>16</v>
      </c>
      <c r="E404" s="3">
        <v>37007</v>
      </c>
      <c r="F404" t="s">
        <v>10</v>
      </c>
      <c r="G404" s="8" t="s">
        <v>18</v>
      </c>
      <c r="H404" s="5">
        <v>-400</v>
      </c>
      <c r="I404" s="7">
        <v>-136000</v>
      </c>
    </row>
    <row r="405" spans="1:9" outlineLevel="2" x14ac:dyDescent="0.25">
      <c r="A405">
        <v>592819.1</v>
      </c>
      <c r="B405">
        <v>66819</v>
      </c>
      <c r="C405" t="s">
        <v>8</v>
      </c>
      <c r="D405" t="s">
        <v>15</v>
      </c>
      <c r="E405" s="3">
        <v>37007</v>
      </c>
      <c r="F405" t="s">
        <v>10</v>
      </c>
      <c r="G405" s="8" t="s">
        <v>18</v>
      </c>
      <c r="H405" s="5">
        <v>-342</v>
      </c>
      <c r="I405" s="7">
        <v>-131130</v>
      </c>
    </row>
    <row r="406" spans="1:9" outlineLevel="2" x14ac:dyDescent="0.25">
      <c r="A406">
        <v>592820.1</v>
      </c>
      <c r="B406">
        <v>66819</v>
      </c>
      <c r="C406" t="s">
        <v>0</v>
      </c>
      <c r="D406" t="s">
        <v>21</v>
      </c>
      <c r="E406" s="3">
        <v>37007</v>
      </c>
      <c r="F406" t="s">
        <v>17</v>
      </c>
      <c r="G406" s="8" t="s">
        <v>18</v>
      </c>
      <c r="H406" s="5">
        <v>-36</v>
      </c>
      <c r="I406" s="7">
        <v>-7380</v>
      </c>
    </row>
    <row r="407" spans="1:9" outlineLevel="2" x14ac:dyDescent="0.25">
      <c r="A407">
        <v>592822.1</v>
      </c>
      <c r="B407">
        <v>66819</v>
      </c>
      <c r="C407" t="s">
        <v>8</v>
      </c>
      <c r="D407" t="s">
        <v>19</v>
      </c>
      <c r="E407" s="3">
        <v>37007</v>
      </c>
      <c r="F407" t="s">
        <v>10</v>
      </c>
      <c r="G407" s="8" t="s">
        <v>18</v>
      </c>
      <c r="H407" s="5">
        <v>-340</v>
      </c>
      <c r="I407" s="7">
        <v>-125500</v>
      </c>
    </row>
    <row r="408" spans="1:9" outlineLevel="2" x14ac:dyDescent="0.25">
      <c r="A408">
        <v>592823.1</v>
      </c>
      <c r="B408">
        <v>66819</v>
      </c>
      <c r="C408" t="s">
        <v>0</v>
      </c>
      <c r="D408" t="s">
        <v>21</v>
      </c>
      <c r="E408" s="3">
        <v>37007</v>
      </c>
      <c r="F408" t="s">
        <v>5</v>
      </c>
      <c r="G408" s="8" t="s">
        <v>18</v>
      </c>
      <c r="H408" s="5">
        <v>-135</v>
      </c>
      <c r="I408" s="7">
        <v>-27800</v>
      </c>
    </row>
    <row r="409" spans="1:9" outlineLevel="2" x14ac:dyDescent="0.25">
      <c r="A409">
        <v>594237.1</v>
      </c>
      <c r="B409">
        <v>66819</v>
      </c>
      <c r="C409" t="s">
        <v>8</v>
      </c>
      <c r="D409" t="s">
        <v>15</v>
      </c>
      <c r="E409" s="3">
        <v>37007</v>
      </c>
      <c r="F409" t="s">
        <v>10</v>
      </c>
      <c r="G409" s="8" t="s">
        <v>18</v>
      </c>
      <c r="H409" s="5">
        <v>-325</v>
      </c>
      <c r="I409" s="7">
        <v>-125375</v>
      </c>
    </row>
    <row r="410" spans="1:9" outlineLevel="2" x14ac:dyDescent="0.25">
      <c r="A410">
        <v>594294.1</v>
      </c>
      <c r="B410">
        <v>66819</v>
      </c>
      <c r="C410" t="s">
        <v>0</v>
      </c>
      <c r="D410" t="s">
        <v>25</v>
      </c>
      <c r="E410" s="3">
        <v>37007</v>
      </c>
      <c r="F410" t="s">
        <v>17</v>
      </c>
      <c r="G410" s="8" t="s">
        <v>18</v>
      </c>
      <c r="H410" s="5">
        <v>-18</v>
      </c>
      <c r="I410" s="7">
        <v>-5850</v>
      </c>
    </row>
    <row r="411" spans="1:9" outlineLevel="2" x14ac:dyDescent="0.25">
      <c r="A411">
        <v>594310.1</v>
      </c>
      <c r="B411">
        <v>66819</v>
      </c>
      <c r="C411" t="s">
        <v>8</v>
      </c>
      <c r="D411" t="s">
        <v>15</v>
      </c>
      <c r="E411" s="3">
        <v>37007</v>
      </c>
      <c r="F411" t="s">
        <v>10</v>
      </c>
      <c r="G411" s="8" t="s">
        <v>18</v>
      </c>
      <c r="H411" s="5">
        <v>-145</v>
      </c>
      <c r="I411" s="7">
        <v>-56550</v>
      </c>
    </row>
    <row r="412" spans="1:9" outlineLevel="2" x14ac:dyDescent="0.25">
      <c r="A412">
        <v>594320.1</v>
      </c>
      <c r="B412">
        <v>66819</v>
      </c>
      <c r="C412" t="s">
        <v>8</v>
      </c>
      <c r="D412" t="s">
        <v>15</v>
      </c>
      <c r="E412" s="3">
        <v>37007</v>
      </c>
      <c r="F412" t="s">
        <v>10</v>
      </c>
      <c r="G412" s="8" t="s">
        <v>18</v>
      </c>
      <c r="H412" s="5">
        <v>-100</v>
      </c>
      <c r="I412" s="7">
        <v>-39000</v>
      </c>
    </row>
    <row r="413" spans="1:9" outlineLevel="2" x14ac:dyDescent="0.25">
      <c r="A413">
        <v>594321.1</v>
      </c>
      <c r="B413">
        <v>66819</v>
      </c>
      <c r="C413" t="s">
        <v>0</v>
      </c>
      <c r="D413" t="s">
        <v>25</v>
      </c>
      <c r="E413" s="3">
        <v>37007</v>
      </c>
      <c r="F413" t="s">
        <v>5</v>
      </c>
      <c r="G413" s="8" t="s">
        <v>18</v>
      </c>
      <c r="H413" s="5">
        <v>-35</v>
      </c>
      <c r="I413" s="7">
        <v>-10500</v>
      </c>
    </row>
    <row r="414" spans="1:9" outlineLevel="1" x14ac:dyDescent="0.25">
      <c r="G414" s="1" t="s">
        <v>61</v>
      </c>
      <c r="H414" s="5">
        <f>SUBTOTAL(9,H401:H413)</f>
        <v>-3826</v>
      </c>
      <c r="I414" s="7">
        <f>SUBTOTAL(9,I401:I413)</f>
        <v>-1361860</v>
      </c>
    </row>
    <row r="415" spans="1:9" outlineLevel="2" x14ac:dyDescent="0.25">
      <c r="A415">
        <v>594326.1</v>
      </c>
      <c r="B415">
        <v>66819</v>
      </c>
      <c r="C415" t="s">
        <v>0</v>
      </c>
      <c r="D415" t="s">
        <v>1</v>
      </c>
      <c r="E415" s="3">
        <v>37008</v>
      </c>
      <c r="F415" t="s">
        <v>2</v>
      </c>
      <c r="G415" s="8" t="s">
        <v>3</v>
      </c>
      <c r="H415" s="5">
        <v>458</v>
      </c>
      <c r="I415" s="7">
        <v>148006.16259765599</v>
      </c>
    </row>
    <row r="416" spans="1:9" outlineLevel="2" x14ac:dyDescent="0.25">
      <c r="A416">
        <v>594331.1</v>
      </c>
      <c r="B416">
        <v>66819</v>
      </c>
      <c r="C416" t="s">
        <v>0</v>
      </c>
      <c r="D416" t="s">
        <v>4</v>
      </c>
      <c r="E416" s="3">
        <v>37008</v>
      </c>
      <c r="F416" t="s">
        <v>5</v>
      </c>
      <c r="G416" s="8" t="s">
        <v>3</v>
      </c>
      <c r="H416" s="5">
        <v>210</v>
      </c>
      <c r="I416" s="7">
        <v>44015</v>
      </c>
    </row>
    <row r="417" spans="1:9" outlineLevel="2" x14ac:dyDescent="0.25">
      <c r="A417">
        <v>594348.1</v>
      </c>
      <c r="B417">
        <v>66819</v>
      </c>
      <c r="C417" t="s">
        <v>0</v>
      </c>
      <c r="D417" t="s">
        <v>4</v>
      </c>
      <c r="E417" s="3">
        <v>37008</v>
      </c>
      <c r="F417" t="s">
        <v>5</v>
      </c>
      <c r="G417" s="8" t="s">
        <v>3</v>
      </c>
      <c r="H417" s="5">
        <v>655</v>
      </c>
      <c r="I417" s="7">
        <v>190700</v>
      </c>
    </row>
    <row r="418" spans="1:9" outlineLevel="1" x14ac:dyDescent="0.25">
      <c r="G418" s="1" t="s">
        <v>60</v>
      </c>
      <c r="H418" s="5">
        <f>SUBTOTAL(9,H415:H417)</f>
        <v>1323</v>
      </c>
      <c r="I418" s="7">
        <f>SUBTOTAL(9,I415:I417)</f>
        <v>382721.16259765602</v>
      </c>
    </row>
    <row r="419" spans="1:9" outlineLevel="2" x14ac:dyDescent="0.25">
      <c r="A419">
        <v>594327.1</v>
      </c>
      <c r="B419">
        <v>66819</v>
      </c>
      <c r="C419" t="s">
        <v>0</v>
      </c>
      <c r="D419" t="s">
        <v>21</v>
      </c>
      <c r="E419" s="3">
        <v>37008</v>
      </c>
      <c r="F419" t="s">
        <v>17</v>
      </c>
      <c r="G419" s="8" t="s">
        <v>18</v>
      </c>
      <c r="H419" s="5">
        <v>-36</v>
      </c>
      <c r="I419" s="7">
        <v>-6660</v>
      </c>
    </row>
    <row r="420" spans="1:9" outlineLevel="2" x14ac:dyDescent="0.25">
      <c r="A420">
        <v>594330.1</v>
      </c>
      <c r="B420">
        <v>66819</v>
      </c>
      <c r="C420" t="s">
        <v>8</v>
      </c>
      <c r="D420" t="s">
        <v>15</v>
      </c>
      <c r="E420" s="3">
        <v>37008</v>
      </c>
      <c r="F420" t="s">
        <v>10</v>
      </c>
      <c r="G420" s="8" t="s">
        <v>18</v>
      </c>
      <c r="H420" s="5">
        <v>-108</v>
      </c>
      <c r="I420" s="7">
        <v>-37890</v>
      </c>
    </row>
    <row r="421" spans="1:9" outlineLevel="2" x14ac:dyDescent="0.25">
      <c r="A421">
        <v>594332.1</v>
      </c>
      <c r="B421">
        <v>66819</v>
      </c>
      <c r="C421" t="s">
        <v>0</v>
      </c>
      <c r="D421" t="s">
        <v>21</v>
      </c>
      <c r="E421" s="3">
        <v>37008</v>
      </c>
      <c r="F421" t="s">
        <v>5</v>
      </c>
      <c r="G421" s="8" t="s">
        <v>18</v>
      </c>
      <c r="H421" s="5">
        <v>-165</v>
      </c>
      <c r="I421" s="7">
        <v>-34100</v>
      </c>
    </row>
    <row r="422" spans="1:9" outlineLevel="2" x14ac:dyDescent="0.25">
      <c r="A422">
        <v>594343.1</v>
      </c>
      <c r="B422">
        <v>66819</v>
      </c>
      <c r="C422" t="s">
        <v>0</v>
      </c>
      <c r="D422" t="s">
        <v>11</v>
      </c>
      <c r="E422" s="3">
        <v>37008</v>
      </c>
      <c r="F422" t="s">
        <v>5</v>
      </c>
      <c r="G422" s="8" t="s">
        <v>18</v>
      </c>
      <c r="H422" s="5">
        <v>-45</v>
      </c>
      <c r="I422" s="7">
        <v>-10125</v>
      </c>
    </row>
    <row r="423" spans="1:9" outlineLevel="2" x14ac:dyDescent="0.25">
      <c r="A423">
        <v>594344.1</v>
      </c>
      <c r="B423">
        <v>66819</v>
      </c>
      <c r="C423" t="s">
        <v>0</v>
      </c>
      <c r="D423" t="s">
        <v>25</v>
      </c>
      <c r="E423" s="3">
        <v>37008</v>
      </c>
      <c r="F423" t="s">
        <v>17</v>
      </c>
      <c r="G423" s="8" t="s">
        <v>18</v>
      </c>
      <c r="H423" s="5">
        <v>-18</v>
      </c>
      <c r="I423" s="7">
        <v>-3600</v>
      </c>
    </row>
    <row r="424" spans="1:9" outlineLevel="2" x14ac:dyDescent="0.25">
      <c r="A424">
        <v>594350.1</v>
      </c>
      <c r="B424">
        <v>66819</v>
      </c>
      <c r="C424" t="s">
        <v>8</v>
      </c>
      <c r="D424" t="s">
        <v>15</v>
      </c>
      <c r="E424" s="3">
        <v>37008</v>
      </c>
      <c r="F424" t="s">
        <v>10</v>
      </c>
      <c r="G424" s="8" t="s">
        <v>18</v>
      </c>
      <c r="H424" s="5">
        <v>-245</v>
      </c>
      <c r="I424" s="7">
        <v>-84675</v>
      </c>
    </row>
    <row r="425" spans="1:9" outlineLevel="2" x14ac:dyDescent="0.25">
      <c r="A425">
        <v>595026.1</v>
      </c>
      <c r="B425">
        <v>66819</v>
      </c>
      <c r="C425" t="s">
        <v>8</v>
      </c>
      <c r="D425" t="s">
        <v>33</v>
      </c>
      <c r="E425" s="3">
        <v>37008</v>
      </c>
      <c r="F425" t="s">
        <v>10</v>
      </c>
      <c r="G425" s="8" t="s">
        <v>18</v>
      </c>
      <c r="H425" s="5">
        <v>-198</v>
      </c>
      <c r="I425" s="7">
        <v>-76500</v>
      </c>
    </row>
    <row r="426" spans="1:9" outlineLevel="2" x14ac:dyDescent="0.25">
      <c r="A426">
        <v>595028.1</v>
      </c>
      <c r="B426">
        <v>66819</v>
      </c>
      <c r="C426" t="s">
        <v>8</v>
      </c>
      <c r="D426" t="s">
        <v>19</v>
      </c>
      <c r="E426" s="3">
        <v>37008</v>
      </c>
      <c r="F426" t="s">
        <v>10</v>
      </c>
      <c r="G426" s="8" t="s">
        <v>18</v>
      </c>
      <c r="H426" s="5">
        <v>-78</v>
      </c>
      <c r="I426" s="7">
        <v>-23550</v>
      </c>
    </row>
    <row r="427" spans="1:9" outlineLevel="2" x14ac:dyDescent="0.25">
      <c r="A427">
        <v>595513.1</v>
      </c>
      <c r="B427">
        <v>66819</v>
      </c>
      <c r="C427" t="s">
        <v>8</v>
      </c>
      <c r="D427" t="s">
        <v>19</v>
      </c>
      <c r="E427" s="3">
        <v>37008</v>
      </c>
      <c r="F427" t="s">
        <v>10</v>
      </c>
      <c r="G427" s="8" t="s">
        <v>18</v>
      </c>
      <c r="H427" s="5">
        <v>-60</v>
      </c>
      <c r="I427" s="7">
        <v>-15800</v>
      </c>
    </row>
    <row r="428" spans="1:9" outlineLevel="2" x14ac:dyDescent="0.25">
      <c r="A428">
        <v>595515.1</v>
      </c>
      <c r="B428">
        <v>66819</v>
      </c>
      <c r="C428" t="s">
        <v>8</v>
      </c>
      <c r="D428" t="s">
        <v>33</v>
      </c>
      <c r="E428" s="3">
        <v>37008</v>
      </c>
      <c r="F428" t="s">
        <v>10</v>
      </c>
      <c r="G428" s="8" t="s">
        <v>18</v>
      </c>
      <c r="H428" s="5">
        <v>-350</v>
      </c>
      <c r="I428" s="7">
        <v>-136500</v>
      </c>
    </row>
    <row r="429" spans="1:9" outlineLevel="2" x14ac:dyDescent="0.25">
      <c r="A429">
        <v>595579.1</v>
      </c>
      <c r="B429">
        <v>66819</v>
      </c>
      <c r="C429" t="s">
        <v>8</v>
      </c>
      <c r="D429" t="s">
        <v>19</v>
      </c>
      <c r="E429" s="3">
        <v>37008</v>
      </c>
      <c r="F429" t="s">
        <v>10</v>
      </c>
      <c r="G429" s="8" t="s">
        <v>18</v>
      </c>
      <c r="H429" s="5">
        <v>0</v>
      </c>
      <c r="I429" s="7">
        <v>0</v>
      </c>
    </row>
    <row r="430" spans="1:9" outlineLevel="2" x14ac:dyDescent="0.25">
      <c r="A430">
        <v>595580.1</v>
      </c>
      <c r="B430">
        <v>66819</v>
      </c>
      <c r="C430" t="s">
        <v>8</v>
      </c>
      <c r="D430" t="s">
        <v>33</v>
      </c>
      <c r="E430" s="3">
        <v>37008</v>
      </c>
      <c r="F430" t="s">
        <v>10</v>
      </c>
      <c r="G430" s="8" t="s">
        <v>18</v>
      </c>
      <c r="H430" s="5">
        <v>0</v>
      </c>
      <c r="I430" s="7">
        <v>0</v>
      </c>
    </row>
    <row r="431" spans="1:9" outlineLevel="2" x14ac:dyDescent="0.25">
      <c r="A431">
        <v>595584.1</v>
      </c>
      <c r="B431">
        <v>66819</v>
      </c>
      <c r="C431" t="s">
        <v>8</v>
      </c>
      <c r="D431" t="s">
        <v>25</v>
      </c>
      <c r="E431" s="3">
        <v>37008</v>
      </c>
      <c r="F431" t="s">
        <v>10</v>
      </c>
      <c r="G431" s="8" t="s">
        <v>18</v>
      </c>
      <c r="H431" s="5">
        <v>0</v>
      </c>
      <c r="I431" s="7">
        <v>0</v>
      </c>
    </row>
    <row r="432" spans="1:9" outlineLevel="2" x14ac:dyDescent="0.25">
      <c r="A432">
        <v>595598.1</v>
      </c>
      <c r="B432">
        <v>66819</v>
      </c>
      <c r="C432" t="s">
        <v>8</v>
      </c>
      <c r="D432" t="s">
        <v>25</v>
      </c>
      <c r="E432" s="3">
        <v>37008</v>
      </c>
      <c r="F432" t="s">
        <v>10</v>
      </c>
      <c r="G432" s="8" t="s">
        <v>18</v>
      </c>
      <c r="H432" s="5">
        <v>-20</v>
      </c>
      <c r="I432" s="7">
        <v>-4600</v>
      </c>
    </row>
    <row r="433" spans="1:9" outlineLevel="2" x14ac:dyDescent="0.25">
      <c r="A433">
        <v>595601.1</v>
      </c>
      <c r="B433">
        <v>66819</v>
      </c>
      <c r="C433" t="s">
        <v>8</v>
      </c>
      <c r="D433" t="s">
        <v>19</v>
      </c>
      <c r="E433" s="3">
        <v>37008</v>
      </c>
      <c r="F433" t="s">
        <v>10</v>
      </c>
      <c r="G433" s="8" t="s">
        <v>18</v>
      </c>
      <c r="H433" s="5">
        <v>-25</v>
      </c>
      <c r="I433" s="7">
        <v>-9375</v>
      </c>
    </row>
    <row r="434" spans="1:9" outlineLevel="2" x14ac:dyDescent="0.25">
      <c r="A434">
        <v>595602.1</v>
      </c>
      <c r="B434">
        <v>66819</v>
      </c>
      <c r="C434" t="s">
        <v>8</v>
      </c>
      <c r="D434" t="s">
        <v>33</v>
      </c>
      <c r="E434" s="3">
        <v>37008</v>
      </c>
      <c r="F434" t="s">
        <v>10</v>
      </c>
      <c r="G434" s="8" t="s">
        <v>18</v>
      </c>
      <c r="H434" s="5">
        <v>-275</v>
      </c>
      <c r="I434" s="7">
        <v>-107250</v>
      </c>
    </row>
    <row r="435" spans="1:9" outlineLevel="2" x14ac:dyDescent="0.25">
      <c r="A435">
        <v>595606.1</v>
      </c>
      <c r="B435">
        <v>66819</v>
      </c>
      <c r="C435" t="s">
        <v>8</v>
      </c>
      <c r="D435" t="s">
        <v>25</v>
      </c>
      <c r="E435" s="3">
        <v>37008</v>
      </c>
      <c r="F435" t="s">
        <v>10</v>
      </c>
      <c r="G435" s="8" t="s">
        <v>18</v>
      </c>
      <c r="H435" s="5">
        <v>-25</v>
      </c>
      <c r="I435" s="7">
        <v>-5750</v>
      </c>
    </row>
    <row r="436" spans="1:9" outlineLevel="1" x14ac:dyDescent="0.25">
      <c r="G436" s="1" t="s">
        <v>61</v>
      </c>
      <c r="H436" s="5">
        <f>SUBTOTAL(9,H419:H435)</f>
        <v>-1648</v>
      </c>
      <c r="I436" s="7">
        <f>SUBTOTAL(9,I419:I435)</f>
        <v>-556375</v>
      </c>
    </row>
    <row r="437" spans="1:9" outlineLevel="2" x14ac:dyDescent="0.25">
      <c r="A437">
        <v>595605.1</v>
      </c>
      <c r="B437">
        <v>66819</v>
      </c>
      <c r="C437" t="s">
        <v>0</v>
      </c>
      <c r="D437" t="s">
        <v>4</v>
      </c>
      <c r="E437" s="3">
        <v>37009</v>
      </c>
      <c r="F437" t="s">
        <v>5</v>
      </c>
      <c r="G437" s="8" t="s">
        <v>3</v>
      </c>
      <c r="H437" s="5">
        <v>600</v>
      </c>
      <c r="I437" s="7">
        <v>86450</v>
      </c>
    </row>
    <row r="438" spans="1:9" outlineLevel="2" x14ac:dyDescent="0.25">
      <c r="A438">
        <v>595624.1</v>
      </c>
      <c r="B438">
        <v>66819</v>
      </c>
      <c r="C438" t="s">
        <v>0</v>
      </c>
      <c r="D438" t="s">
        <v>4</v>
      </c>
      <c r="E438" s="3">
        <v>37009</v>
      </c>
      <c r="F438" t="s">
        <v>5</v>
      </c>
      <c r="G438" s="8" t="s">
        <v>3</v>
      </c>
      <c r="H438" s="5">
        <v>75</v>
      </c>
      <c r="I438" s="7">
        <v>12475</v>
      </c>
    </row>
    <row r="439" spans="1:9" outlineLevel="2" x14ac:dyDescent="0.25">
      <c r="A439">
        <v>595693.1</v>
      </c>
      <c r="B439">
        <v>66819</v>
      </c>
      <c r="C439" t="s">
        <v>0</v>
      </c>
      <c r="D439" t="s">
        <v>1</v>
      </c>
      <c r="E439" s="3">
        <v>37009</v>
      </c>
      <c r="F439" t="s">
        <v>2</v>
      </c>
      <c r="G439" s="8" t="s">
        <v>3</v>
      </c>
      <c r="H439" s="5">
        <v>360</v>
      </c>
      <c r="I439" s="7">
        <v>52390.40234375</v>
      </c>
    </row>
    <row r="440" spans="1:9" outlineLevel="2" x14ac:dyDescent="0.25">
      <c r="A440">
        <v>595706.1</v>
      </c>
      <c r="B440">
        <v>66819</v>
      </c>
      <c r="C440" t="s">
        <v>0</v>
      </c>
      <c r="D440" t="s">
        <v>4</v>
      </c>
      <c r="E440" s="3">
        <v>37009</v>
      </c>
      <c r="F440" t="s">
        <v>5</v>
      </c>
      <c r="G440" s="8" t="s">
        <v>3</v>
      </c>
      <c r="H440" s="5">
        <v>70</v>
      </c>
      <c r="I440" s="7">
        <v>12500</v>
      </c>
    </row>
    <row r="441" spans="1:9" outlineLevel="2" x14ac:dyDescent="0.25">
      <c r="A441">
        <v>595711.1</v>
      </c>
      <c r="B441">
        <v>66819</v>
      </c>
      <c r="C441" t="s">
        <v>0</v>
      </c>
      <c r="D441" t="s">
        <v>1</v>
      </c>
      <c r="E441" s="3">
        <v>37009</v>
      </c>
      <c r="F441" t="s">
        <v>2</v>
      </c>
      <c r="G441" s="8" t="s">
        <v>3</v>
      </c>
      <c r="H441" s="5">
        <v>120</v>
      </c>
      <c r="I441" s="7">
        <v>24499.201171875</v>
      </c>
    </row>
    <row r="442" spans="1:9" outlineLevel="1" x14ac:dyDescent="0.25">
      <c r="G442" s="1" t="s">
        <v>60</v>
      </c>
      <c r="H442" s="5">
        <f>SUBTOTAL(9,H437:H441)</f>
        <v>1225</v>
      </c>
      <c r="I442" s="7">
        <f>SUBTOTAL(9,I437:I441)</f>
        <v>188314.603515625</v>
      </c>
    </row>
    <row r="443" spans="1:9" outlineLevel="2" x14ac:dyDescent="0.25">
      <c r="A443">
        <v>595607.1</v>
      </c>
      <c r="B443">
        <v>66819</v>
      </c>
      <c r="C443" t="s">
        <v>0</v>
      </c>
      <c r="D443" t="s">
        <v>21</v>
      </c>
      <c r="E443" s="3">
        <v>37009</v>
      </c>
      <c r="F443" t="s">
        <v>5</v>
      </c>
      <c r="G443" s="8" t="s">
        <v>18</v>
      </c>
      <c r="H443" s="5">
        <v>-485</v>
      </c>
      <c r="I443" s="7">
        <v>-73600</v>
      </c>
    </row>
    <row r="444" spans="1:9" outlineLevel="2" x14ac:dyDescent="0.25">
      <c r="A444">
        <v>595628.1</v>
      </c>
      <c r="B444">
        <v>66819</v>
      </c>
      <c r="C444" t="s">
        <v>8</v>
      </c>
      <c r="D444" t="s">
        <v>19</v>
      </c>
      <c r="E444" s="3">
        <v>37009</v>
      </c>
      <c r="F444" t="s">
        <v>10</v>
      </c>
      <c r="G444" s="8" t="s">
        <v>18</v>
      </c>
      <c r="H444" s="5">
        <v>-75</v>
      </c>
      <c r="I444" s="7">
        <v>-15500</v>
      </c>
    </row>
    <row r="445" spans="1:9" outlineLevel="2" x14ac:dyDescent="0.25">
      <c r="A445">
        <v>595650.1</v>
      </c>
      <c r="B445">
        <v>66819</v>
      </c>
      <c r="C445" t="s">
        <v>8</v>
      </c>
      <c r="D445" t="s">
        <v>33</v>
      </c>
      <c r="E445" s="3">
        <v>37009</v>
      </c>
      <c r="F445" t="s">
        <v>10</v>
      </c>
      <c r="G445" s="8" t="s">
        <v>18</v>
      </c>
      <c r="H445" s="5">
        <v>-25</v>
      </c>
      <c r="I445" s="7">
        <v>-5625</v>
      </c>
    </row>
    <row r="446" spans="1:9" outlineLevel="2" x14ac:dyDescent="0.25">
      <c r="A446">
        <v>595651.1</v>
      </c>
      <c r="B446">
        <v>66819</v>
      </c>
      <c r="C446" t="s">
        <v>0</v>
      </c>
      <c r="D446" t="s">
        <v>25</v>
      </c>
      <c r="E446" s="3">
        <v>37009</v>
      </c>
      <c r="F446" t="s">
        <v>17</v>
      </c>
      <c r="G446" s="8" t="s">
        <v>18</v>
      </c>
      <c r="H446" s="5">
        <v>-25</v>
      </c>
      <c r="I446" s="7">
        <v>-6250</v>
      </c>
    </row>
    <row r="447" spans="1:9" outlineLevel="2" x14ac:dyDescent="0.25">
      <c r="A447">
        <v>595653.1</v>
      </c>
      <c r="B447">
        <v>66819</v>
      </c>
      <c r="C447" t="s">
        <v>0</v>
      </c>
      <c r="D447" t="s">
        <v>9</v>
      </c>
      <c r="E447" s="3">
        <v>37009</v>
      </c>
      <c r="F447" t="s">
        <v>28</v>
      </c>
      <c r="G447" s="8" t="s">
        <v>18</v>
      </c>
      <c r="H447" s="5">
        <v>-100</v>
      </c>
      <c r="I447" s="7">
        <v>-15000</v>
      </c>
    </row>
    <row r="448" spans="1:9" outlineLevel="2" x14ac:dyDescent="0.25">
      <c r="A448">
        <v>595696.1</v>
      </c>
      <c r="B448">
        <v>66819</v>
      </c>
      <c r="C448" t="s">
        <v>0</v>
      </c>
      <c r="D448" t="s">
        <v>11</v>
      </c>
      <c r="E448" s="3">
        <v>37009</v>
      </c>
      <c r="F448" t="s">
        <v>17</v>
      </c>
      <c r="G448" s="8" t="s">
        <v>18</v>
      </c>
      <c r="H448" s="5">
        <v>0</v>
      </c>
      <c r="I448" s="7">
        <v>0</v>
      </c>
    </row>
    <row r="449" spans="1:9" outlineLevel="2" x14ac:dyDescent="0.25">
      <c r="A449">
        <v>595698.1</v>
      </c>
      <c r="B449">
        <v>66819</v>
      </c>
      <c r="C449" t="s">
        <v>0</v>
      </c>
      <c r="D449" t="s">
        <v>9</v>
      </c>
      <c r="E449" s="3">
        <v>37009</v>
      </c>
      <c r="F449" t="s">
        <v>28</v>
      </c>
      <c r="G449" s="8" t="s">
        <v>18</v>
      </c>
      <c r="H449" s="5">
        <v>-60</v>
      </c>
      <c r="I449" s="7">
        <v>-9000</v>
      </c>
    </row>
    <row r="450" spans="1:9" outlineLevel="2" x14ac:dyDescent="0.25">
      <c r="A450">
        <v>595699.1</v>
      </c>
      <c r="B450">
        <v>66819</v>
      </c>
      <c r="C450" t="s">
        <v>0</v>
      </c>
      <c r="D450" t="s">
        <v>21</v>
      </c>
      <c r="E450" s="3">
        <v>37009</v>
      </c>
      <c r="F450" t="s">
        <v>17</v>
      </c>
      <c r="G450" s="8" t="s">
        <v>18</v>
      </c>
      <c r="H450" s="5">
        <v>-240</v>
      </c>
      <c r="I450" s="7">
        <v>-33400</v>
      </c>
    </row>
    <row r="451" spans="1:9" outlineLevel="2" x14ac:dyDescent="0.25">
      <c r="A451">
        <v>595700.1</v>
      </c>
      <c r="B451">
        <v>66819</v>
      </c>
      <c r="C451" t="s">
        <v>8</v>
      </c>
      <c r="D451" t="s">
        <v>33</v>
      </c>
      <c r="E451" s="3">
        <v>37009</v>
      </c>
      <c r="F451" t="s">
        <v>10</v>
      </c>
      <c r="G451" s="8" t="s">
        <v>18</v>
      </c>
      <c r="H451" s="5">
        <v>-60</v>
      </c>
      <c r="I451" s="7">
        <v>-13500</v>
      </c>
    </row>
    <row r="452" spans="1:9" outlineLevel="2" x14ac:dyDescent="0.25">
      <c r="A452">
        <v>595701.1</v>
      </c>
      <c r="B452">
        <v>66819</v>
      </c>
      <c r="C452" t="s">
        <v>8</v>
      </c>
      <c r="D452" t="s">
        <v>21</v>
      </c>
      <c r="E452" s="3">
        <v>37009</v>
      </c>
      <c r="F452" t="s">
        <v>10</v>
      </c>
      <c r="G452" s="8" t="s">
        <v>18</v>
      </c>
      <c r="H452" s="5">
        <v>-68</v>
      </c>
      <c r="I452" s="7">
        <v>-9450</v>
      </c>
    </row>
    <row r="453" spans="1:9" outlineLevel="2" x14ac:dyDescent="0.25">
      <c r="A453">
        <v>595707.1</v>
      </c>
      <c r="B453">
        <v>66819</v>
      </c>
      <c r="C453" t="s">
        <v>8</v>
      </c>
      <c r="D453" t="s">
        <v>33</v>
      </c>
      <c r="E453" s="3">
        <v>37009</v>
      </c>
      <c r="F453" t="s">
        <v>10</v>
      </c>
      <c r="G453" s="8" t="s">
        <v>18</v>
      </c>
      <c r="H453" s="5">
        <v>-70</v>
      </c>
      <c r="I453" s="7">
        <v>-15750</v>
      </c>
    </row>
    <row r="454" spans="1:9" outlineLevel="2" x14ac:dyDescent="0.25">
      <c r="A454">
        <v>595709.1</v>
      </c>
      <c r="B454">
        <v>66819</v>
      </c>
      <c r="C454" t="s">
        <v>0</v>
      </c>
      <c r="D454" t="s">
        <v>9</v>
      </c>
      <c r="E454" s="3">
        <v>37009</v>
      </c>
      <c r="F454" t="s">
        <v>5</v>
      </c>
      <c r="G454" s="8" t="s">
        <v>18</v>
      </c>
      <c r="H454" s="5">
        <v>-35</v>
      </c>
      <c r="I454" s="7">
        <v>-5250</v>
      </c>
    </row>
    <row r="455" spans="1:9" outlineLevel="2" x14ac:dyDescent="0.25">
      <c r="A455">
        <v>595716.1</v>
      </c>
      <c r="B455">
        <v>66819</v>
      </c>
      <c r="C455" t="s">
        <v>0</v>
      </c>
      <c r="D455" t="s">
        <v>11</v>
      </c>
      <c r="E455" s="3">
        <v>37009</v>
      </c>
      <c r="F455" t="s">
        <v>28</v>
      </c>
      <c r="G455" s="8" t="s">
        <v>18</v>
      </c>
      <c r="H455" s="5">
        <v>-120</v>
      </c>
      <c r="I455" s="7">
        <v>-26400</v>
      </c>
    </row>
    <row r="456" spans="1:9" outlineLevel="2" x14ac:dyDescent="0.25">
      <c r="A456">
        <v>595720.1</v>
      </c>
      <c r="B456">
        <v>66819</v>
      </c>
      <c r="C456" t="s">
        <v>0</v>
      </c>
      <c r="D456" t="s">
        <v>11</v>
      </c>
      <c r="E456" s="3">
        <v>37009</v>
      </c>
      <c r="F456" t="s">
        <v>5</v>
      </c>
      <c r="G456" s="8" t="s">
        <v>18</v>
      </c>
      <c r="H456" s="5">
        <v>-40</v>
      </c>
      <c r="I456" s="7">
        <v>-5000</v>
      </c>
    </row>
    <row r="457" spans="1:9" outlineLevel="2" x14ac:dyDescent="0.25">
      <c r="A457">
        <v>595735.1</v>
      </c>
      <c r="B457">
        <v>66819</v>
      </c>
      <c r="C457" t="s">
        <v>0</v>
      </c>
      <c r="D457" t="s">
        <v>34</v>
      </c>
      <c r="E457" s="3">
        <v>37009</v>
      </c>
      <c r="F457" t="s">
        <v>5</v>
      </c>
      <c r="G457" s="8" t="s">
        <v>18</v>
      </c>
      <c r="H457" s="5">
        <v>-40</v>
      </c>
      <c r="I457" s="7">
        <v>-3200</v>
      </c>
    </row>
    <row r="458" spans="1:9" outlineLevel="1" x14ac:dyDescent="0.25">
      <c r="G458" s="1" t="s">
        <v>61</v>
      </c>
      <c r="H458" s="5">
        <f>SUBTOTAL(9,H443:H457)</f>
        <v>-1443</v>
      </c>
      <c r="I458" s="7">
        <f>SUBTOTAL(9,I443:I457)</f>
        <v>-236925</v>
      </c>
    </row>
    <row r="459" spans="1:9" outlineLevel="2" x14ac:dyDescent="0.25">
      <c r="A459">
        <v>595741.1</v>
      </c>
      <c r="B459">
        <v>66819</v>
      </c>
      <c r="C459" t="s">
        <v>0</v>
      </c>
      <c r="D459" t="s">
        <v>4</v>
      </c>
      <c r="E459" s="3">
        <v>37010</v>
      </c>
      <c r="F459" t="s">
        <v>5</v>
      </c>
      <c r="G459" s="8" t="s">
        <v>3</v>
      </c>
      <c r="H459" s="5">
        <v>660</v>
      </c>
      <c r="I459" s="7">
        <v>28055</v>
      </c>
    </row>
    <row r="460" spans="1:9" outlineLevel="2" x14ac:dyDescent="0.25">
      <c r="A460">
        <v>595789.1</v>
      </c>
      <c r="B460">
        <v>66819</v>
      </c>
      <c r="C460" t="s">
        <v>0</v>
      </c>
      <c r="D460" t="s">
        <v>1</v>
      </c>
      <c r="E460" s="3">
        <v>37010</v>
      </c>
      <c r="F460" t="s">
        <v>2</v>
      </c>
      <c r="G460" s="8" t="s">
        <v>3</v>
      </c>
      <c r="H460" s="5">
        <v>120</v>
      </c>
      <c r="I460" s="7">
        <v>8299.2004394531195</v>
      </c>
    </row>
    <row r="461" spans="1:9" outlineLevel="1" x14ac:dyDescent="0.25">
      <c r="G461" s="1" t="s">
        <v>60</v>
      </c>
      <c r="H461" s="5">
        <f>SUBTOTAL(9,H459:H460)</f>
        <v>780</v>
      </c>
      <c r="I461" s="7">
        <f>SUBTOTAL(9,I459:I460)</f>
        <v>36354.200439453118</v>
      </c>
    </row>
    <row r="462" spans="1:9" outlineLevel="2" x14ac:dyDescent="0.25">
      <c r="A462">
        <v>595742.1</v>
      </c>
      <c r="B462">
        <v>66819</v>
      </c>
      <c r="C462" t="s">
        <v>0</v>
      </c>
      <c r="D462" t="s">
        <v>34</v>
      </c>
      <c r="E462" s="3">
        <v>37010</v>
      </c>
      <c r="F462" t="s">
        <v>5</v>
      </c>
      <c r="G462" s="8" t="s">
        <v>18</v>
      </c>
      <c r="H462" s="5">
        <v>-140</v>
      </c>
      <c r="I462" s="7">
        <v>-4500</v>
      </c>
    </row>
    <row r="463" spans="1:9" outlineLevel="2" x14ac:dyDescent="0.25">
      <c r="A463">
        <v>595743.1</v>
      </c>
      <c r="B463">
        <v>66819</v>
      </c>
      <c r="C463" t="s">
        <v>0</v>
      </c>
      <c r="D463" t="s">
        <v>40</v>
      </c>
      <c r="E463" s="3">
        <v>37010</v>
      </c>
      <c r="F463" t="s">
        <v>5</v>
      </c>
      <c r="G463" s="8" t="s">
        <v>18</v>
      </c>
      <c r="H463" s="5">
        <v>-20</v>
      </c>
      <c r="I463" s="7">
        <v>-580</v>
      </c>
    </row>
    <row r="464" spans="1:9" outlineLevel="2" x14ac:dyDescent="0.25">
      <c r="A464">
        <v>595745.1</v>
      </c>
      <c r="B464">
        <v>66819</v>
      </c>
      <c r="C464" t="s">
        <v>0</v>
      </c>
      <c r="D464" t="s">
        <v>21</v>
      </c>
      <c r="E464" s="3">
        <v>37010</v>
      </c>
      <c r="F464" t="s">
        <v>5</v>
      </c>
      <c r="G464" s="8" t="s">
        <v>18</v>
      </c>
      <c r="H464" s="5">
        <v>-435</v>
      </c>
      <c r="I464" s="7">
        <v>-20300</v>
      </c>
    </row>
    <row r="465" spans="1:9" outlineLevel="2" x14ac:dyDescent="0.25">
      <c r="A465">
        <v>595781.1</v>
      </c>
      <c r="B465">
        <v>66819</v>
      </c>
      <c r="C465" t="s">
        <v>8</v>
      </c>
      <c r="D465" t="s">
        <v>19</v>
      </c>
      <c r="E465" s="3">
        <v>37010</v>
      </c>
      <c r="F465" t="s">
        <v>10</v>
      </c>
      <c r="G465" s="8" t="s">
        <v>18</v>
      </c>
      <c r="H465" s="5">
        <v>-65</v>
      </c>
      <c r="I465" s="7">
        <v>-4875</v>
      </c>
    </row>
    <row r="466" spans="1:9" outlineLevel="2" x14ac:dyDescent="0.25">
      <c r="A466">
        <v>595791.1</v>
      </c>
      <c r="B466">
        <v>66819</v>
      </c>
      <c r="C466" t="s">
        <v>0</v>
      </c>
      <c r="D466" t="s">
        <v>21</v>
      </c>
      <c r="E466" s="3">
        <v>37010</v>
      </c>
      <c r="F466" t="s">
        <v>17</v>
      </c>
      <c r="G466" s="8" t="s">
        <v>18</v>
      </c>
      <c r="H466" s="5">
        <v>-120</v>
      </c>
      <c r="I466" s="7">
        <v>-9000</v>
      </c>
    </row>
    <row r="467" spans="1:9" outlineLevel="1" x14ac:dyDescent="0.25">
      <c r="G467" s="1" t="s">
        <v>61</v>
      </c>
      <c r="H467" s="5">
        <f>SUBTOTAL(9,H462:H466)</f>
        <v>-780</v>
      </c>
      <c r="I467" s="7">
        <f>SUBTOTAL(9,I462:I466)</f>
        <v>-39255</v>
      </c>
    </row>
    <row r="468" spans="1:9" outlineLevel="2" x14ac:dyDescent="0.25">
      <c r="A468">
        <v>595807.1</v>
      </c>
      <c r="B468">
        <v>66819</v>
      </c>
      <c r="C468" t="s">
        <v>0</v>
      </c>
      <c r="D468" t="s">
        <v>4</v>
      </c>
      <c r="E468" s="3">
        <v>37011</v>
      </c>
      <c r="F468" t="s">
        <v>5</v>
      </c>
      <c r="G468" s="8" t="s">
        <v>3</v>
      </c>
      <c r="H468" s="5">
        <v>230</v>
      </c>
      <c r="I468" s="7">
        <v>27160</v>
      </c>
    </row>
    <row r="469" spans="1:9" outlineLevel="2" x14ac:dyDescent="0.25">
      <c r="A469">
        <v>595817.1</v>
      </c>
      <c r="B469">
        <v>66819</v>
      </c>
      <c r="C469" t="s">
        <v>0</v>
      </c>
      <c r="D469" t="s">
        <v>4</v>
      </c>
      <c r="E469" s="3">
        <v>37011</v>
      </c>
      <c r="F469" t="s">
        <v>5</v>
      </c>
      <c r="G469" s="8" t="s">
        <v>3</v>
      </c>
      <c r="H469" s="5">
        <v>18</v>
      </c>
      <c r="I469" s="7">
        <v>582</v>
      </c>
    </row>
    <row r="470" spans="1:9" outlineLevel="2" x14ac:dyDescent="0.25">
      <c r="A470">
        <v>596558.1</v>
      </c>
      <c r="B470">
        <v>66819</v>
      </c>
      <c r="C470" t="s">
        <v>0</v>
      </c>
      <c r="D470" t="s">
        <v>1</v>
      </c>
      <c r="E470" s="3">
        <v>37011</v>
      </c>
      <c r="F470" t="s">
        <v>2</v>
      </c>
      <c r="G470" s="8" t="s">
        <v>3</v>
      </c>
      <c r="H470" s="5">
        <v>270</v>
      </c>
      <c r="I470" s="7">
        <v>41573.202392578103</v>
      </c>
    </row>
    <row r="471" spans="1:9" outlineLevel="1" x14ac:dyDescent="0.25">
      <c r="G471" s="1" t="s">
        <v>60</v>
      </c>
      <c r="H471" s="5">
        <f>SUBTOTAL(9,H468:H470)</f>
        <v>518</v>
      </c>
      <c r="I471" s="7">
        <f>SUBTOTAL(9,I468:I470)</f>
        <v>69315.202392578096</v>
      </c>
    </row>
    <row r="472" spans="1:9" outlineLevel="2" x14ac:dyDescent="0.25">
      <c r="A472">
        <v>595808.1</v>
      </c>
      <c r="B472">
        <v>66819</v>
      </c>
      <c r="C472" t="s">
        <v>0</v>
      </c>
      <c r="D472" t="s">
        <v>21</v>
      </c>
      <c r="E472" s="3">
        <v>37011</v>
      </c>
      <c r="F472" t="s">
        <v>5</v>
      </c>
      <c r="G472" s="8" t="s">
        <v>18</v>
      </c>
      <c r="H472" s="5">
        <v>-195</v>
      </c>
      <c r="I472" s="7">
        <v>-22040</v>
      </c>
    </row>
    <row r="473" spans="1:9" outlineLevel="2" x14ac:dyDescent="0.25">
      <c r="A473">
        <v>596564.1</v>
      </c>
      <c r="B473">
        <v>66819</v>
      </c>
      <c r="C473" t="s">
        <v>0</v>
      </c>
      <c r="D473" t="s">
        <v>21</v>
      </c>
      <c r="E473" s="3">
        <v>37011</v>
      </c>
      <c r="F473" t="s">
        <v>17</v>
      </c>
      <c r="G473" s="8" t="s">
        <v>18</v>
      </c>
      <c r="H473" s="5">
        <v>-270</v>
      </c>
      <c r="I473" s="7">
        <v>-43150</v>
      </c>
    </row>
    <row r="474" spans="1:9" outlineLevel="2" x14ac:dyDescent="0.25">
      <c r="A474">
        <v>596576.1</v>
      </c>
      <c r="B474">
        <v>66819</v>
      </c>
      <c r="C474" t="s">
        <v>0</v>
      </c>
      <c r="D474" t="s">
        <v>11</v>
      </c>
      <c r="E474" s="3">
        <v>37011</v>
      </c>
      <c r="F474" t="s">
        <v>5</v>
      </c>
      <c r="G474" s="8" t="s">
        <v>18</v>
      </c>
      <c r="H474" s="5">
        <v>-10</v>
      </c>
      <c r="I474" s="7">
        <v>-700</v>
      </c>
    </row>
    <row r="475" spans="1:9" outlineLevel="2" x14ac:dyDescent="0.25">
      <c r="A475">
        <v>597331.1</v>
      </c>
      <c r="B475">
        <v>66819</v>
      </c>
      <c r="C475" t="s">
        <v>8</v>
      </c>
      <c r="D475" t="s">
        <v>19</v>
      </c>
      <c r="E475" s="3">
        <v>37011</v>
      </c>
      <c r="F475" t="s">
        <v>10</v>
      </c>
      <c r="G475" s="8" t="s">
        <v>18</v>
      </c>
      <c r="H475" s="5">
        <v>-25</v>
      </c>
      <c r="I475" s="7">
        <v>-5125</v>
      </c>
    </row>
    <row r="476" spans="1:9" outlineLevel="1" x14ac:dyDescent="0.25">
      <c r="G476" s="1" t="s">
        <v>61</v>
      </c>
      <c r="H476" s="5">
        <f>SUBTOTAL(9,H472:H475)</f>
        <v>-500</v>
      </c>
      <c r="I476" s="7">
        <f>SUBTOTAL(9,I472:I475)</f>
        <v>-71015</v>
      </c>
    </row>
    <row r="477" spans="1:9" outlineLevel="1" x14ac:dyDescent="0.25"/>
    <row r="478" spans="1:9" outlineLevel="1" x14ac:dyDescent="0.25"/>
    <row r="479" spans="1:9" outlineLevel="1" x14ac:dyDescent="0.25">
      <c r="G479" s="8" t="s">
        <v>64</v>
      </c>
      <c r="H479" s="11">
        <f>SUM(H6,H19,H29,H49,H67,H80,H91,H110,H126,H142,H156,H174,H189,H206,H221,H233,H253,H267,H280,H294,H312,H332,H346,H367,H384,H400,H418,H442,H461,H471)</f>
        <v>28512</v>
      </c>
    </row>
    <row r="480" spans="1:9" outlineLevel="1" x14ac:dyDescent="0.25">
      <c r="G480" s="8" t="s">
        <v>65</v>
      </c>
      <c r="H480" s="11">
        <f>SUM(H14,H25,H39,H61,H76,H86,H104,H122,H138,H152,H171,H184,H201,H216,H230,H249,H263,H276,H291,H307,H328,H340,H362,H375,H393,H414,H436,H458,H467,H476)</f>
        <v>-36947</v>
      </c>
    </row>
    <row r="481" spans="1:1" outlineLevel="1" x14ac:dyDescent="0.25"/>
    <row r="482" spans="1:1" outlineLevel="1" x14ac:dyDescent="0.25"/>
    <row r="483" spans="1:1" outlineLevel="1" x14ac:dyDescent="0.25">
      <c r="A483" t="s">
        <v>113</v>
      </c>
    </row>
    <row r="484" spans="1:1" outlineLevel="1" x14ac:dyDescent="0.25">
      <c r="A484" t="s">
        <v>114</v>
      </c>
    </row>
    <row r="485" spans="1:1" outlineLevel="1" x14ac:dyDescent="0.25"/>
    <row r="486" spans="1:1" outlineLevel="1" x14ac:dyDescent="0.25"/>
    <row r="487" spans="1:1" outlineLevel="1" x14ac:dyDescent="0.25"/>
    <row r="488" spans="1:1" outlineLevel="1" x14ac:dyDescent="0.25"/>
    <row r="489" spans="1:1" outlineLevel="1" x14ac:dyDescent="0.25"/>
    <row r="490" spans="1:1" outlineLevel="1" x14ac:dyDescent="0.25"/>
    <row r="491" spans="1:1" outlineLevel="1" x14ac:dyDescent="0.25"/>
    <row r="492" spans="1:1" outlineLevel="1" x14ac:dyDescent="0.25"/>
    <row r="493" spans="1:1" outlineLevel="1" x14ac:dyDescent="0.25"/>
    <row r="494" spans="1:1" outlineLevel="1" x14ac:dyDescent="0.25"/>
    <row r="495" spans="1:1" outlineLevel="1" x14ac:dyDescent="0.25"/>
    <row r="496" spans="1:1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outlineLevel="1" x14ac:dyDescent="0.25"/>
    <row r="690" outlineLevel="1" x14ac:dyDescent="0.25"/>
    <row r="691" outlineLevel="1" x14ac:dyDescent="0.25"/>
    <row r="692" outlineLevel="1" x14ac:dyDescent="0.25"/>
    <row r="693" outlineLevel="1" x14ac:dyDescent="0.25"/>
    <row r="694" outlineLevel="1" x14ac:dyDescent="0.25"/>
    <row r="695" outlineLevel="1" x14ac:dyDescent="0.25"/>
    <row r="696" outlineLevel="1" x14ac:dyDescent="0.25"/>
    <row r="697" outlineLevel="1" x14ac:dyDescent="0.25"/>
    <row r="698" outlineLevel="1" x14ac:dyDescent="0.25"/>
    <row r="699" outlineLevel="1" x14ac:dyDescent="0.25"/>
    <row r="700" outlineLevel="1" x14ac:dyDescent="0.25"/>
    <row r="701" outlineLevel="1" x14ac:dyDescent="0.25"/>
    <row r="702" outlineLevel="1" x14ac:dyDescent="0.25"/>
    <row r="703" outlineLevel="1" x14ac:dyDescent="0.25"/>
    <row r="704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  <row r="770" outlineLevel="1" x14ac:dyDescent="0.25"/>
    <row r="771" outlineLevel="1" x14ac:dyDescent="0.25"/>
    <row r="772" outlineLevel="1" x14ac:dyDescent="0.25"/>
    <row r="773" outlineLevel="1" x14ac:dyDescent="0.25"/>
    <row r="774" outlineLevel="1" x14ac:dyDescent="0.25"/>
    <row r="775" outlineLevel="1" x14ac:dyDescent="0.25"/>
    <row r="776" outlineLevel="1" x14ac:dyDescent="0.25"/>
    <row r="777" outlineLevel="1" x14ac:dyDescent="0.25"/>
    <row r="778" outlineLevel="1" x14ac:dyDescent="0.25"/>
    <row r="779" outlineLevel="1" x14ac:dyDescent="0.25"/>
    <row r="780" outlineLevel="1" x14ac:dyDescent="0.25"/>
    <row r="781" outlineLevel="1" x14ac:dyDescent="0.25"/>
    <row r="782" outlineLevel="1" x14ac:dyDescent="0.25"/>
    <row r="783" outlineLevel="1" x14ac:dyDescent="0.25"/>
    <row r="784" outlineLevel="1" x14ac:dyDescent="0.25"/>
    <row r="785" outlineLevel="1" x14ac:dyDescent="0.25"/>
    <row r="786" outlineLevel="1" x14ac:dyDescent="0.25"/>
    <row r="787" outlineLevel="1" x14ac:dyDescent="0.25"/>
    <row r="788" outlineLevel="1" x14ac:dyDescent="0.25"/>
    <row r="789" outlineLevel="1" x14ac:dyDescent="0.25"/>
    <row r="790" outlineLevel="1" x14ac:dyDescent="0.25"/>
    <row r="791" outlineLevel="1" x14ac:dyDescent="0.25"/>
    <row r="792" outlineLevel="1" x14ac:dyDescent="0.25"/>
    <row r="793" outlineLevel="1" x14ac:dyDescent="0.25"/>
    <row r="794" outlineLevel="1" x14ac:dyDescent="0.25"/>
    <row r="795" outlineLevel="1" x14ac:dyDescent="0.25"/>
    <row r="796" outlineLevel="1" x14ac:dyDescent="0.25"/>
    <row r="797" outlineLevel="1" x14ac:dyDescent="0.25"/>
    <row r="798" outlineLevel="1" x14ac:dyDescent="0.25"/>
    <row r="799" outlineLevel="1" x14ac:dyDescent="0.25"/>
    <row r="800" outlineLevel="1" x14ac:dyDescent="0.25"/>
    <row r="801" outlineLevel="1" x14ac:dyDescent="0.25"/>
    <row r="802" outlineLevel="1" x14ac:dyDescent="0.25"/>
    <row r="803" outlineLevel="1" x14ac:dyDescent="0.25"/>
    <row r="804" outlineLevel="1" x14ac:dyDescent="0.25"/>
    <row r="805" outlineLevel="1" x14ac:dyDescent="0.25"/>
    <row r="806" outlineLevel="1" x14ac:dyDescent="0.25"/>
    <row r="807" outlineLevel="1" x14ac:dyDescent="0.25"/>
    <row r="808" outlineLevel="1" x14ac:dyDescent="0.25"/>
    <row r="809" outlineLevel="1" x14ac:dyDescent="0.25"/>
    <row r="810" outlineLevel="1" x14ac:dyDescent="0.25"/>
    <row r="811" outlineLevel="1" x14ac:dyDescent="0.25"/>
    <row r="812" outlineLevel="1" x14ac:dyDescent="0.25"/>
    <row r="813" outlineLevel="1" x14ac:dyDescent="0.25"/>
    <row r="814" outlineLevel="1" x14ac:dyDescent="0.25"/>
    <row r="815" outlineLevel="1" x14ac:dyDescent="0.25"/>
    <row r="816" outlineLevel="1" x14ac:dyDescent="0.25"/>
    <row r="817" spans="7:9" outlineLevel="1" x14ac:dyDescent="0.25"/>
    <row r="818" spans="7:9" outlineLevel="1" x14ac:dyDescent="0.25"/>
    <row r="819" spans="7:9" outlineLevel="1" x14ac:dyDescent="0.25"/>
    <row r="820" spans="7:9" outlineLevel="1" x14ac:dyDescent="0.25"/>
    <row r="821" spans="7:9" outlineLevel="1" x14ac:dyDescent="0.25"/>
    <row r="822" spans="7:9" outlineLevel="1" x14ac:dyDescent="0.25"/>
    <row r="823" spans="7:9" outlineLevel="1" x14ac:dyDescent="0.25">
      <c r="G823" s="1" t="s">
        <v>62</v>
      </c>
      <c r="H823" s="5">
        <f>SUBTOTAL(9,H2:H822)</f>
        <v>-16870</v>
      </c>
      <c r="I823" s="7">
        <f>SUBTOTAL(9,I2:I822)</f>
        <v>-3882513.8454589867</v>
      </c>
    </row>
  </sheetData>
  <autoFilter ref="A1:I475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6"/>
  <sheetViews>
    <sheetView topLeftCell="A351" workbookViewId="0">
      <selection activeCell="A366" sqref="A366:A367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14.5546875" style="8" bestFit="1" customWidth="1"/>
    <col min="8" max="8" width="9.109375" style="5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outlineLevel="2" x14ac:dyDescent="0.25">
      <c r="A2">
        <v>597422.1</v>
      </c>
      <c r="B2">
        <v>66819</v>
      </c>
      <c r="C2" t="s">
        <v>0</v>
      </c>
      <c r="D2" t="s">
        <v>4</v>
      </c>
      <c r="E2" s="3">
        <v>37012</v>
      </c>
      <c r="F2" t="s">
        <v>5</v>
      </c>
      <c r="G2" s="8" t="s">
        <v>3</v>
      </c>
      <c r="H2" s="5">
        <v>414</v>
      </c>
      <c r="I2" s="7">
        <v>73975</v>
      </c>
    </row>
    <row r="3" spans="1:9" outlineLevel="2" x14ac:dyDescent="0.25">
      <c r="A3">
        <v>597433.1</v>
      </c>
      <c r="B3">
        <v>66819</v>
      </c>
      <c r="C3" t="s">
        <v>0</v>
      </c>
      <c r="D3" t="s">
        <v>4</v>
      </c>
      <c r="E3" s="3">
        <v>37012</v>
      </c>
      <c r="F3" t="s">
        <v>5</v>
      </c>
      <c r="G3" s="8" t="s">
        <v>3</v>
      </c>
      <c r="H3" s="5">
        <v>315</v>
      </c>
      <c r="I3" s="7">
        <v>51351</v>
      </c>
    </row>
    <row r="4" spans="1:9" outlineLevel="2" x14ac:dyDescent="0.25">
      <c r="A4">
        <v>598923.1</v>
      </c>
      <c r="B4">
        <v>66819</v>
      </c>
      <c r="C4" t="s">
        <v>0</v>
      </c>
      <c r="D4" t="s">
        <v>4</v>
      </c>
      <c r="E4" s="3">
        <v>37012</v>
      </c>
      <c r="F4" t="s">
        <v>5</v>
      </c>
      <c r="G4" s="8" t="s">
        <v>3</v>
      </c>
      <c r="H4" s="5">
        <v>40</v>
      </c>
      <c r="I4" s="7">
        <v>7000</v>
      </c>
    </row>
    <row r="5" spans="1:9" outlineLevel="2" x14ac:dyDescent="0.25">
      <c r="A5">
        <v>598959.1</v>
      </c>
      <c r="B5">
        <v>66819</v>
      </c>
      <c r="C5" t="s">
        <v>0</v>
      </c>
      <c r="D5" t="s">
        <v>4</v>
      </c>
      <c r="E5" s="3">
        <v>37012</v>
      </c>
      <c r="F5" t="s">
        <v>5</v>
      </c>
      <c r="G5" s="8" t="s">
        <v>3</v>
      </c>
      <c r="H5" s="5">
        <v>291</v>
      </c>
      <c r="I5" s="7">
        <v>57944</v>
      </c>
    </row>
    <row r="6" spans="1:9" outlineLevel="1" x14ac:dyDescent="0.25">
      <c r="G6" s="10" t="s">
        <v>60</v>
      </c>
      <c r="H6" s="5">
        <f>SUBTOTAL(9,H2:H5)</f>
        <v>1060</v>
      </c>
      <c r="I6" s="7">
        <f>SUBTOTAL(9,I2:I5)</f>
        <v>190270</v>
      </c>
    </row>
    <row r="7" spans="1:9" outlineLevel="2" x14ac:dyDescent="0.25">
      <c r="A7">
        <v>597424.1</v>
      </c>
      <c r="B7">
        <v>66819</v>
      </c>
      <c r="C7" t="s">
        <v>8</v>
      </c>
      <c r="D7" t="s">
        <v>19</v>
      </c>
      <c r="E7" s="3">
        <v>37012</v>
      </c>
      <c r="F7" t="s">
        <v>10</v>
      </c>
      <c r="G7" s="8" t="s">
        <v>18</v>
      </c>
      <c r="H7" s="5">
        <v>-349</v>
      </c>
      <c r="I7" s="7">
        <v>-70415</v>
      </c>
    </row>
    <row r="8" spans="1:9" outlineLevel="2" x14ac:dyDescent="0.25">
      <c r="A8">
        <v>597436.1</v>
      </c>
      <c r="B8">
        <v>66819</v>
      </c>
      <c r="C8" t="s">
        <v>0</v>
      </c>
      <c r="D8" t="s">
        <v>21</v>
      </c>
      <c r="E8" s="3">
        <v>37012</v>
      </c>
      <c r="F8" t="s">
        <v>5</v>
      </c>
      <c r="G8" s="8" t="s">
        <v>18</v>
      </c>
      <c r="H8" s="5">
        <v>-270</v>
      </c>
      <c r="I8" s="7">
        <v>-42865</v>
      </c>
    </row>
    <row r="9" spans="1:9" outlineLevel="2" x14ac:dyDescent="0.25">
      <c r="A9">
        <v>598925.1</v>
      </c>
      <c r="B9">
        <v>66819</v>
      </c>
      <c r="C9" t="s">
        <v>8</v>
      </c>
      <c r="D9" t="s">
        <v>15</v>
      </c>
      <c r="E9" s="3">
        <v>37012</v>
      </c>
      <c r="F9" t="s">
        <v>10</v>
      </c>
      <c r="G9" s="8" t="s">
        <v>18</v>
      </c>
      <c r="H9" s="5">
        <v>-40</v>
      </c>
      <c r="I9" s="7">
        <v>-9000</v>
      </c>
    </row>
    <row r="10" spans="1:9" outlineLevel="2" x14ac:dyDescent="0.25">
      <c r="A10">
        <v>599016.1</v>
      </c>
      <c r="B10">
        <v>66819</v>
      </c>
      <c r="C10" t="s">
        <v>8</v>
      </c>
      <c r="D10" t="s">
        <v>20</v>
      </c>
      <c r="E10" s="3">
        <v>37012</v>
      </c>
      <c r="F10" t="s">
        <v>10</v>
      </c>
      <c r="G10" s="8" t="s">
        <v>18</v>
      </c>
      <c r="H10" s="5">
        <v>-65</v>
      </c>
      <c r="I10" s="7">
        <v>-12650</v>
      </c>
    </row>
    <row r="11" spans="1:9" outlineLevel="2" x14ac:dyDescent="0.25">
      <c r="A11">
        <v>599024.1</v>
      </c>
      <c r="B11">
        <v>66819</v>
      </c>
      <c r="C11" t="s">
        <v>0</v>
      </c>
      <c r="D11" t="s">
        <v>11</v>
      </c>
      <c r="E11" s="3">
        <v>37012</v>
      </c>
      <c r="F11" t="s">
        <v>5</v>
      </c>
      <c r="G11" s="8" t="s">
        <v>18</v>
      </c>
      <c r="H11" s="5">
        <v>-45</v>
      </c>
      <c r="I11" s="7">
        <v>-8775</v>
      </c>
    </row>
    <row r="12" spans="1:9" outlineLevel="1" x14ac:dyDescent="0.25">
      <c r="G12" s="1" t="s">
        <v>61</v>
      </c>
      <c r="H12" s="5">
        <f>SUBTOTAL(9,H7:H11)</f>
        <v>-769</v>
      </c>
      <c r="I12" s="7">
        <f>SUBTOTAL(9,I7:I11)</f>
        <v>-143705</v>
      </c>
    </row>
    <row r="13" spans="1:9" outlineLevel="2" x14ac:dyDescent="0.25">
      <c r="A13">
        <v>599033.1</v>
      </c>
      <c r="B13">
        <v>66819</v>
      </c>
      <c r="C13" t="s">
        <v>0</v>
      </c>
      <c r="D13" t="s">
        <v>1</v>
      </c>
      <c r="E13" s="3">
        <v>37013</v>
      </c>
      <c r="F13" t="s">
        <v>2</v>
      </c>
      <c r="G13" s="8" t="s">
        <v>3</v>
      </c>
      <c r="H13" s="5">
        <v>90</v>
      </c>
      <c r="I13" s="7">
        <v>13275</v>
      </c>
    </row>
    <row r="14" spans="1:9" outlineLevel="2" x14ac:dyDescent="0.25">
      <c r="A14">
        <v>599042.1</v>
      </c>
      <c r="B14">
        <v>66819</v>
      </c>
      <c r="C14" t="s">
        <v>0</v>
      </c>
      <c r="D14" t="s">
        <v>4</v>
      </c>
      <c r="E14" s="3">
        <v>37013</v>
      </c>
      <c r="F14" t="s">
        <v>5</v>
      </c>
      <c r="G14" s="8" t="s">
        <v>3</v>
      </c>
      <c r="H14" s="5">
        <v>70</v>
      </c>
      <c r="I14" s="7">
        <v>10500</v>
      </c>
    </row>
    <row r="15" spans="1:9" outlineLevel="2" x14ac:dyDescent="0.25">
      <c r="A15">
        <v>599045.1</v>
      </c>
      <c r="B15">
        <v>66819</v>
      </c>
      <c r="C15" t="s">
        <v>0</v>
      </c>
      <c r="D15" t="s">
        <v>4</v>
      </c>
      <c r="E15" s="3">
        <v>37013</v>
      </c>
      <c r="F15" t="s">
        <v>5</v>
      </c>
      <c r="G15" s="8" t="s">
        <v>3</v>
      </c>
      <c r="H15" s="5">
        <v>255</v>
      </c>
      <c r="I15" s="7">
        <v>44970</v>
      </c>
    </row>
    <row r="16" spans="1:9" outlineLevel="2" x14ac:dyDescent="0.25">
      <c r="A16">
        <v>599349.1</v>
      </c>
      <c r="B16">
        <v>66819</v>
      </c>
      <c r="C16" t="s">
        <v>0</v>
      </c>
      <c r="D16" t="s">
        <v>43</v>
      </c>
      <c r="E16" s="3">
        <v>37013</v>
      </c>
      <c r="F16" t="s">
        <v>7</v>
      </c>
      <c r="G16" s="9" t="s">
        <v>3</v>
      </c>
      <c r="H16" s="5">
        <v>23</v>
      </c>
      <c r="I16" s="7">
        <v>3001.5</v>
      </c>
    </row>
    <row r="17" spans="1:9" outlineLevel="2" x14ac:dyDescent="0.25">
      <c r="A17">
        <v>600570.1</v>
      </c>
      <c r="B17">
        <v>66819</v>
      </c>
      <c r="C17" t="s">
        <v>0</v>
      </c>
      <c r="D17" t="s">
        <v>4</v>
      </c>
      <c r="E17" s="3">
        <v>37013</v>
      </c>
      <c r="F17" t="s">
        <v>5</v>
      </c>
      <c r="G17" s="8" t="s">
        <v>3</v>
      </c>
      <c r="H17" s="5">
        <v>45</v>
      </c>
      <c r="I17" s="7">
        <v>4980</v>
      </c>
    </row>
    <row r="18" spans="1:9" outlineLevel="2" x14ac:dyDescent="0.25">
      <c r="A18">
        <v>600577.1</v>
      </c>
      <c r="B18">
        <v>66819</v>
      </c>
      <c r="C18" t="s">
        <v>8</v>
      </c>
      <c r="D18" t="s">
        <v>11</v>
      </c>
      <c r="E18" s="3">
        <v>37013</v>
      </c>
      <c r="F18" t="s">
        <v>10</v>
      </c>
      <c r="G18" s="8" t="s">
        <v>3</v>
      </c>
      <c r="H18" s="5">
        <v>50</v>
      </c>
      <c r="I18" s="7">
        <v>6750</v>
      </c>
    </row>
    <row r="19" spans="1:9" outlineLevel="1" x14ac:dyDescent="0.25">
      <c r="G19" s="1" t="s">
        <v>60</v>
      </c>
      <c r="H19" s="5">
        <f>SUBTOTAL(9,H13:H18)</f>
        <v>533</v>
      </c>
      <c r="I19" s="7">
        <f>SUBTOTAL(9,I13:I18)</f>
        <v>83476.5</v>
      </c>
    </row>
    <row r="20" spans="1:9" outlineLevel="2" x14ac:dyDescent="0.25">
      <c r="A20">
        <v>599034.1</v>
      </c>
      <c r="B20">
        <v>66819</v>
      </c>
      <c r="C20" t="s">
        <v>0</v>
      </c>
      <c r="D20" t="s">
        <v>25</v>
      </c>
      <c r="E20" s="3">
        <v>37013</v>
      </c>
      <c r="F20" t="s">
        <v>2</v>
      </c>
      <c r="G20" s="8" t="s">
        <v>18</v>
      </c>
      <c r="H20" s="5">
        <v>-90</v>
      </c>
      <c r="I20" s="7">
        <v>-13275</v>
      </c>
    </row>
    <row r="21" spans="1:9" outlineLevel="2" x14ac:dyDescent="0.25">
      <c r="A21">
        <v>599044.1</v>
      </c>
      <c r="B21">
        <v>66819</v>
      </c>
      <c r="C21" t="s">
        <v>8</v>
      </c>
      <c r="D21" t="s">
        <v>20</v>
      </c>
      <c r="E21" s="3">
        <v>37013</v>
      </c>
      <c r="F21" t="s">
        <v>10</v>
      </c>
      <c r="G21" s="8" t="s">
        <v>18</v>
      </c>
      <c r="H21" s="5">
        <v>-70</v>
      </c>
      <c r="I21" s="7">
        <v>-12600</v>
      </c>
    </row>
    <row r="22" spans="1:9" outlineLevel="2" x14ac:dyDescent="0.25">
      <c r="A22">
        <v>599046.1</v>
      </c>
      <c r="B22">
        <v>66819</v>
      </c>
      <c r="C22" t="s">
        <v>0</v>
      </c>
      <c r="D22" t="s">
        <v>21</v>
      </c>
      <c r="E22" s="3">
        <v>37013</v>
      </c>
      <c r="F22" t="s">
        <v>5</v>
      </c>
      <c r="G22" s="8" t="s">
        <v>18</v>
      </c>
      <c r="H22" s="5">
        <v>-10</v>
      </c>
      <c r="I22" s="7">
        <v>-1600</v>
      </c>
    </row>
    <row r="23" spans="1:9" outlineLevel="2" x14ac:dyDescent="0.25">
      <c r="A23">
        <v>599356.1</v>
      </c>
      <c r="B23">
        <v>66819</v>
      </c>
      <c r="C23" t="s">
        <v>0</v>
      </c>
      <c r="D23" t="s">
        <v>9</v>
      </c>
      <c r="E23" s="3">
        <v>37013</v>
      </c>
      <c r="F23" t="s">
        <v>7</v>
      </c>
      <c r="G23" s="8" t="s">
        <v>18</v>
      </c>
      <c r="H23" s="5">
        <v>-23</v>
      </c>
      <c r="I23" s="7">
        <v>-4025</v>
      </c>
    </row>
    <row r="24" spans="1:9" outlineLevel="2" x14ac:dyDescent="0.25">
      <c r="A24">
        <v>599938.1</v>
      </c>
      <c r="B24">
        <v>66819</v>
      </c>
      <c r="C24" t="s">
        <v>0</v>
      </c>
      <c r="D24" t="s">
        <v>9</v>
      </c>
      <c r="E24" s="3">
        <v>37013</v>
      </c>
      <c r="F24" t="s">
        <v>5</v>
      </c>
      <c r="G24" s="8" t="s">
        <v>18</v>
      </c>
      <c r="H24" s="5">
        <v>-245</v>
      </c>
      <c r="I24" s="7">
        <v>-43625</v>
      </c>
    </row>
    <row r="25" spans="1:9" outlineLevel="2" x14ac:dyDescent="0.25">
      <c r="A25">
        <v>600571.1</v>
      </c>
      <c r="B25">
        <v>66819</v>
      </c>
      <c r="C25" t="s">
        <v>0</v>
      </c>
      <c r="D25" t="s">
        <v>9</v>
      </c>
      <c r="E25" s="3">
        <v>37013</v>
      </c>
      <c r="F25" t="s">
        <v>5</v>
      </c>
      <c r="G25" s="8" t="s">
        <v>18</v>
      </c>
      <c r="H25" s="5">
        <v>-20</v>
      </c>
      <c r="I25" s="7">
        <v>-2000</v>
      </c>
    </row>
    <row r="26" spans="1:9" outlineLevel="2" x14ac:dyDescent="0.25">
      <c r="A26">
        <v>600578.1</v>
      </c>
      <c r="B26">
        <v>66819</v>
      </c>
      <c r="C26" t="s">
        <v>8</v>
      </c>
      <c r="D26" t="s">
        <v>15</v>
      </c>
      <c r="E26" s="3">
        <v>37013</v>
      </c>
      <c r="F26" t="s">
        <v>10</v>
      </c>
      <c r="G26" s="8" t="s">
        <v>18</v>
      </c>
      <c r="H26" s="5">
        <v>-50</v>
      </c>
      <c r="I26" s="7">
        <v>-8750</v>
      </c>
    </row>
    <row r="27" spans="1:9" outlineLevel="1" x14ac:dyDescent="0.25">
      <c r="G27" s="1" t="s">
        <v>61</v>
      </c>
      <c r="H27" s="5">
        <f>SUBTOTAL(9,H20:H26)</f>
        <v>-508</v>
      </c>
      <c r="I27" s="7">
        <f>SUBTOTAL(9,I20:I26)</f>
        <v>-85875</v>
      </c>
    </row>
    <row r="28" spans="1:9" outlineLevel="2" x14ac:dyDescent="0.25">
      <c r="A28">
        <v>600585.1</v>
      </c>
      <c r="B28">
        <v>66819</v>
      </c>
      <c r="C28" t="s">
        <v>0</v>
      </c>
      <c r="D28" t="s">
        <v>4</v>
      </c>
      <c r="E28" s="3">
        <v>37014</v>
      </c>
      <c r="F28" t="s">
        <v>5</v>
      </c>
      <c r="G28" s="8" t="s">
        <v>3</v>
      </c>
      <c r="H28" s="5">
        <v>520</v>
      </c>
      <c r="I28" s="7">
        <v>53630</v>
      </c>
    </row>
    <row r="29" spans="1:9" outlineLevel="2" x14ac:dyDescent="0.25">
      <c r="A29">
        <v>600608.1</v>
      </c>
      <c r="B29">
        <v>66819</v>
      </c>
      <c r="C29" t="s">
        <v>0</v>
      </c>
      <c r="D29" t="s">
        <v>4</v>
      </c>
      <c r="E29" s="3">
        <v>37014</v>
      </c>
      <c r="F29" t="s">
        <v>5</v>
      </c>
      <c r="G29" s="8" t="s">
        <v>3</v>
      </c>
      <c r="H29" s="5">
        <v>105</v>
      </c>
      <c r="I29" s="7">
        <v>9450</v>
      </c>
    </row>
    <row r="30" spans="1:9" outlineLevel="2" x14ac:dyDescent="0.25">
      <c r="A30">
        <v>600611.1</v>
      </c>
      <c r="B30">
        <v>66819</v>
      </c>
      <c r="C30" t="s">
        <v>8</v>
      </c>
      <c r="D30" t="s">
        <v>9</v>
      </c>
      <c r="E30" s="3">
        <v>37014</v>
      </c>
      <c r="F30" t="s">
        <v>10</v>
      </c>
      <c r="G30" s="8" t="s">
        <v>3</v>
      </c>
      <c r="H30" s="5">
        <v>5</v>
      </c>
      <c r="I30" s="7">
        <v>425</v>
      </c>
    </row>
    <row r="31" spans="1:9" outlineLevel="2" x14ac:dyDescent="0.25">
      <c r="A31">
        <v>601199.1</v>
      </c>
      <c r="B31">
        <v>66819</v>
      </c>
      <c r="C31" t="s">
        <v>0</v>
      </c>
      <c r="D31" t="s">
        <v>1</v>
      </c>
      <c r="E31" s="3">
        <v>37014</v>
      </c>
      <c r="F31" t="s">
        <v>2</v>
      </c>
      <c r="G31" s="8" t="s">
        <v>3</v>
      </c>
      <c r="H31" s="5">
        <v>18</v>
      </c>
      <c r="I31" s="7">
        <v>1350</v>
      </c>
    </row>
    <row r="32" spans="1:9" outlineLevel="1" x14ac:dyDescent="0.25">
      <c r="G32" s="1" t="s">
        <v>60</v>
      </c>
      <c r="H32" s="5">
        <f>SUBTOTAL(9,H28:H31)</f>
        <v>648</v>
      </c>
      <c r="I32" s="7">
        <f>SUBTOTAL(9,I28:I31)</f>
        <v>64855</v>
      </c>
    </row>
    <row r="33" spans="1:9" outlineLevel="2" x14ac:dyDescent="0.25">
      <c r="A33">
        <v>600587.1</v>
      </c>
      <c r="B33">
        <v>66819</v>
      </c>
      <c r="C33" t="s">
        <v>0</v>
      </c>
      <c r="D33" t="s">
        <v>21</v>
      </c>
      <c r="E33" s="3">
        <v>37014</v>
      </c>
      <c r="F33" t="s">
        <v>5</v>
      </c>
      <c r="G33" s="8" t="s">
        <v>18</v>
      </c>
      <c r="H33" s="5">
        <v>-365</v>
      </c>
      <c r="I33" s="7">
        <v>-39075</v>
      </c>
    </row>
    <row r="34" spans="1:9" outlineLevel="2" x14ac:dyDescent="0.25">
      <c r="A34">
        <v>600589.1</v>
      </c>
      <c r="B34">
        <v>66819</v>
      </c>
      <c r="C34" t="s">
        <v>0</v>
      </c>
      <c r="D34" t="s">
        <v>11</v>
      </c>
      <c r="E34" s="3">
        <v>37014</v>
      </c>
      <c r="F34" t="s">
        <v>5</v>
      </c>
      <c r="G34" s="8" t="s">
        <v>18</v>
      </c>
      <c r="H34" s="5">
        <v>-35</v>
      </c>
      <c r="I34" s="7">
        <v>-2100</v>
      </c>
    </row>
    <row r="35" spans="1:9" outlineLevel="2" x14ac:dyDescent="0.25">
      <c r="A35">
        <v>600619.1</v>
      </c>
      <c r="B35">
        <v>66819</v>
      </c>
      <c r="C35" t="s">
        <v>0</v>
      </c>
      <c r="D35" t="s">
        <v>9</v>
      </c>
      <c r="E35" s="3">
        <v>37014</v>
      </c>
      <c r="F35" t="s">
        <v>5</v>
      </c>
      <c r="G35" s="8" t="s">
        <v>18</v>
      </c>
      <c r="H35" s="5">
        <v>-30</v>
      </c>
      <c r="I35" s="7">
        <v>-2625</v>
      </c>
    </row>
    <row r="36" spans="1:9" outlineLevel="2" x14ac:dyDescent="0.25">
      <c r="A36">
        <v>601205.1</v>
      </c>
      <c r="B36">
        <v>66819</v>
      </c>
      <c r="C36" t="s">
        <v>0</v>
      </c>
      <c r="D36" t="s">
        <v>25</v>
      </c>
      <c r="E36" s="3">
        <v>37014</v>
      </c>
      <c r="F36" t="s">
        <v>2</v>
      </c>
      <c r="G36" s="8" t="s">
        <v>18</v>
      </c>
      <c r="H36" s="5">
        <v>-18</v>
      </c>
      <c r="I36" s="7">
        <v>-1350</v>
      </c>
    </row>
    <row r="37" spans="1:9" outlineLevel="2" x14ac:dyDescent="0.25">
      <c r="A37">
        <v>601468.1</v>
      </c>
      <c r="B37">
        <v>66819</v>
      </c>
      <c r="C37" t="s">
        <v>0</v>
      </c>
      <c r="D37" t="s">
        <v>40</v>
      </c>
      <c r="E37" s="3">
        <v>37014</v>
      </c>
      <c r="F37" t="s">
        <v>5</v>
      </c>
      <c r="G37" s="8" t="s">
        <v>18</v>
      </c>
      <c r="H37" s="5">
        <v>-90</v>
      </c>
      <c r="I37" s="7">
        <v>-10350</v>
      </c>
    </row>
    <row r="38" spans="1:9" outlineLevel="2" x14ac:dyDescent="0.25">
      <c r="A38">
        <v>601697.1</v>
      </c>
      <c r="B38">
        <v>66819</v>
      </c>
      <c r="C38" t="s">
        <v>8</v>
      </c>
      <c r="D38" t="s">
        <v>19</v>
      </c>
      <c r="E38" s="3">
        <v>37014</v>
      </c>
      <c r="F38" t="s">
        <v>10</v>
      </c>
      <c r="G38" s="8" t="s">
        <v>18</v>
      </c>
      <c r="H38" s="5">
        <v>-35</v>
      </c>
      <c r="I38" s="7">
        <v>-4375</v>
      </c>
    </row>
    <row r="39" spans="1:9" outlineLevel="1" x14ac:dyDescent="0.25">
      <c r="G39" s="1" t="s">
        <v>61</v>
      </c>
      <c r="H39" s="5">
        <f>SUBTOTAL(9,H33:H38)</f>
        <v>-573</v>
      </c>
      <c r="I39" s="7">
        <f>SUBTOTAL(9,I33:I38)</f>
        <v>-59875</v>
      </c>
    </row>
    <row r="40" spans="1:9" outlineLevel="2" x14ac:dyDescent="0.25">
      <c r="A40">
        <v>601921.1</v>
      </c>
      <c r="B40">
        <v>66819</v>
      </c>
      <c r="C40" t="s">
        <v>0</v>
      </c>
      <c r="D40" t="s">
        <v>4</v>
      </c>
      <c r="E40" s="3">
        <v>37015</v>
      </c>
      <c r="F40" t="s">
        <v>5</v>
      </c>
      <c r="G40" s="8" t="s">
        <v>3</v>
      </c>
      <c r="H40" s="5">
        <v>485</v>
      </c>
      <c r="I40" s="7">
        <v>98490</v>
      </c>
    </row>
    <row r="41" spans="1:9" outlineLevel="2" x14ac:dyDescent="0.25">
      <c r="A41">
        <v>602734.1</v>
      </c>
      <c r="B41">
        <v>66819</v>
      </c>
      <c r="C41" t="s">
        <v>0</v>
      </c>
      <c r="D41" t="s">
        <v>34</v>
      </c>
      <c r="E41" s="3">
        <v>37015</v>
      </c>
      <c r="F41" t="s">
        <v>5</v>
      </c>
      <c r="G41" s="8" t="s">
        <v>3</v>
      </c>
      <c r="H41" s="5">
        <v>20</v>
      </c>
      <c r="I41" s="7">
        <v>5800</v>
      </c>
    </row>
    <row r="42" spans="1:9" outlineLevel="2" x14ac:dyDescent="0.25">
      <c r="A42">
        <v>602740.1</v>
      </c>
      <c r="B42">
        <v>66819</v>
      </c>
      <c r="C42" t="s">
        <v>0</v>
      </c>
      <c r="D42" t="s">
        <v>4</v>
      </c>
      <c r="E42" s="3">
        <v>37015</v>
      </c>
      <c r="F42" t="s">
        <v>5</v>
      </c>
      <c r="G42" s="8" t="s">
        <v>3</v>
      </c>
      <c r="H42" s="5">
        <v>55</v>
      </c>
      <c r="I42" s="7">
        <v>13200</v>
      </c>
    </row>
    <row r="43" spans="1:9" outlineLevel="2" x14ac:dyDescent="0.25">
      <c r="A43">
        <v>602765.1</v>
      </c>
      <c r="B43">
        <v>66819</v>
      </c>
      <c r="C43" t="s">
        <v>0</v>
      </c>
      <c r="D43" t="s">
        <v>1</v>
      </c>
      <c r="E43" s="3">
        <v>37015</v>
      </c>
      <c r="F43" t="s">
        <v>2</v>
      </c>
      <c r="G43" s="8" t="s">
        <v>3</v>
      </c>
      <c r="H43" s="5">
        <v>8</v>
      </c>
      <c r="I43" s="7">
        <v>1713.28002929687</v>
      </c>
    </row>
    <row r="44" spans="1:9" outlineLevel="1" x14ac:dyDescent="0.25">
      <c r="G44" s="1" t="s">
        <v>60</v>
      </c>
      <c r="H44" s="5">
        <f>SUBTOTAL(9,H40:H43)</f>
        <v>568</v>
      </c>
      <c r="I44" s="7">
        <f>SUBTOTAL(9,I40:I43)</f>
        <v>119203.28002929688</v>
      </c>
    </row>
    <row r="45" spans="1:9" outlineLevel="2" x14ac:dyDescent="0.25">
      <c r="A45">
        <v>601922.1</v>
      </c>
      <c r="B45">
        <v>66819</v>
      </c>
      <c r="C45" t="s">
        <v>0</v>
      </c>
      <c r="D45" t="s">
        <v>21</v>
      </c>
      <c r="E45" s="3">
        <v>37015</v>
      </c>
      <c r="F45" t="s">
        <v>5</v>
      </c>
      <c r="G45" s="8" t="s">
        <v>18</v>
      </c>
      <c r="H45" s="5">
        <v>-105</v>
      </c>
      <c r="I45" s="7">
        <v>-9450</v>
      </c>
    </row>
    <row r="46" spans="1:9" outlineLevel="2" x14ac:dyDescent="0.25">
      <c r="A46">
        <v>602420.1</v>
      </c>
      <c r="B46">
        <v>66819</v>
      </c>
      <c r="C46" t="s">
        <v>0</v>
      </c>
      <c r="D46" t="s">
        <v>24</v>
      </c>
      <c r="E46" s="3">
        <v>37015</v>
      </c>
      <c r="F46" t="s">
        <v>75</v>
      </c>
      <c r="G46" s="8" t="s">
        <v>18</v>
      </c>
      <c r="H46" s="5">
        <v>-15</v>
      </c>
      <c r="I46" s="7">
        <v>-2850</v>
      </c>
    </row>
    <row r="47" spans="1:9" outlineLevel="2" x14ac:dyDescent="0.25">
      <c r="A47">
        <v>602546.1</v>
      </c>
      <c r="B47">
        <v>66819</v>
      </c>
      <c r="C47" t="s">
        <v>0</v>
      </c>
      <c r="D47" t="s">
        <v>11</v>
      </c>
      <c r="E47" s="3">
        <v>37015</v>
      </c>
      <c r="F47" t="s">
        <v>5</v>
      </c>
      <c r="G47" s="8" t="s">
        <v>18</v>
      </c>
      <c r="H47" s="5">
        <v>-365</v>
      </c>
      <c r="I47" s="7">
        <v>-86675</v>
      </c>
    </row>
    <row r="48" spans="1:9" outlineLevel="2" x14ac:dyDescent="0.25">
      <c r="A48">
        <v>602705.1</v>
      </c>
      <c r="B48">
        <v>66819</v>
      </c>
      <c r="C48" t="s">
        <v>0</v>
      </c>
      <c r="D48" t="s">
        <v>11</v>
      </c>
      <c r="E48" s="3">
        <v>37015</v>
      </c>
      <c r="F48" t="s">
        <v>28</v>
      </c>
      <c r="G48" s="8" t="s">
        <v>18</v>
      </c>
      <c r="H48" s="5">
        <v>-96</v>
      </c>
      <c r="I48" s="7">
        <v>-22080</v>
      </c>
    </row>
    <row r="49" spans="1:9" outlineLevel="2" x14ac:dyDescent="0.25">
      <c r="A49">
        <v>602735.1</v>
      </c>
      <c r="B49">
        <v>66819</v>
      </c>
      <c r="C49" t="s">
        <v>0</v>
      </c>
      <c r="D49" t="s">
        <v>4</v>
      </c>
      <c r="E49" s="3">
        <v>37015</v>
      </c>
      <c r="F49" t="s">
        <v>5</v>
      </c>
      <c r="G49" s="8" t="s">
        <v>18</v>
      </c>
      <c r="H49" s="5">
        <v>-20</v>
      </c>
      <c r="I49" s="7">
        <v>-5820</v>
      </c>
    </row>
    <row r="50" spans="1:9" outlineLevel="2" x14ac:dyDescent="0.25">
      <c r="A50">
        <v>602742.1</v>
      </c>
      <c r="B50">
        <v>66819</v>
      </c>
      <c r="C50" t="s">
        <v>8</v>
      </c>
      <c r="D50" t="s">
        <v>20</v>
      </c>
      <c r="E50" s="3">
        <v>37015</v>
      </c>
      <c r="F50" t="s">
        <v>10</v>
      </c>
      <c r="G50" s="8" t="s">
        <v>18</v>
      </c>
      <c r="H50" s="5">
        <v>-55</v>
      </c>
      <c r="I50" s="7">
        <v>-14300</v>
      </c>
    </row>
    <row r="51" spans="1:9" outlineLevel="2" x14ac:dyDescent="0.25">
      <c r="A51">
        <v>602766.1</v>
      </c>
      <c r="B51">
        <v>66819</v>
      </c>
      <c r="C51" t="s">
        <v>0</v>
      </c>
      <c r="D51" t="s">
        <v>11</v>
      </c>
      <c r="E51" s="3">
        <v>37015</v>
      </c>
      <c r="F51" t="s">
        <v>17</v>
      </c>
      <c r="G51" s="8" t="s">
        <v>18</v>
      </c>
      <c r="H51" s="5">
        <v>-8</v>
      </c>
      <c r="I51" s="7">
        <v>-1760</v>
      </c>
    </row>
    <row r="52" spans="1:9" outlineLevel="2" x14ac:dyDescent="0.25">
      <c r="A52">
        <v>602782.1</v>
      </c>
      <c r="B52">
        <v>66819</v>
      </c>
      <c r="C52" t="s">
        <v>0</v>
      </c>
      <c r="D52" t="s">
        <v>11</v>
      </c>
      <c r="E52" s="3">
        <v>37015</v>
      </c>
      <c r="F52" t="s">
        <v>28</v>
      </c>
      <c r="G52" s="8" t="s">
        <v>18</v>
      </c>
      <c r="H52" s="5">
        <v>-75</v>
      </c>
      <c r="I52" s="7">
        <v>-18750</v>
      </c>
    </row>
    <row r="53" spans="1:9" outlineLevel="1" x14ac:dyDescent="0.25">
      <c r="G53" s="1" t="s">
        <v>61</v>
      </c>
      <c r="H53" s="5">
        <f>SUBTOTAL(9,H45:H52)</f>
        <v>-739</v>
      </c>
      <c r="I53" s="7">
        <f>SUBTOTAL(9,I45:I52)</f>
        <v>-161685</v>
      </c>
    </row>
    <row r="54" spans="1:9" outlineLevel="2" x14ac:dyDescent="0.25">
      <c r="A54">
        <v>602800.1</v>
      </c>
      <c r="B54">
        <v>66819</v>
      </c>
      <c r="C54" t="s">
        <v>0</v>
      </c>
      <c r="D54" t="s">
        <v>4</v>
      </c>
      <c r="E54" s="3">
        <v>37016</v>
      </c>
      <c r="F54" t="s">
        <v>5</v>
      </c>
      <c r="G54" s="8" t="s">
        <v>3</v>
      </c>
      <c r="H54" s="5">
        <v>690</v>
      </c>
      <c r="I54" s="7">
        <v>160200</v>
      </c>
    </row>
    <row r="55" spans="1:9" outlineLevel="2" x14ac:dyDescent="0.25">
      <c r="A55">
        <v>602829.1</v>
      </c>
      <c r="B55">
        <v>66819</v>
      </c>
      <c r="C55" t="s">
        <v>0</v>
      </c>
      <c r="D55" t="s">
        <v>4</v>
      </c>
      <c r="E55" s="3">
        <v>37016</v>
      </c>
      <c r="F55" t="s">
        <v>5</v>
      </c>
      <c r="G55" s="8" t="s">
        <v>3</v>
      </c>
      <c r="H55" s="5">
        <v>180</v>
      </c>
      <c r="I55" s="7">
        <v>37920</v>
      </c>
    </row>
    <row r="56" spans="1:9" outlineLevel="2" x14ac:dyDescent="0.25">
      <c r="A56">
        <v>602838.1</v>
      </c>
      <c r="B56">
        <v>66819</v>
      </c>
      <c r="C56" t="s">
        <v>0</v>
      </c>
      <c r="D56" t="s">
        <v>1</v>
      </c>
      <c r="E56" s="3">
        <v>37016</v>
      </c>
      <c r="F56" t="s">
        <v>2</v>
      </c>
      <c r="G56" s="8" t="s">
        <v>3</v>
      </c>
      <c r="H56" s="5">
        <v>16</v>
      </c>
      <c r="I56" s="7">
        <v>2800</v>
      </c>
    </row>
    <row r="57" spans="1:9" outlineLevel="2" x14ac:dyDescent="0.25">
      <c r="A57">
        <v>602871.1</v>
      </c>
      <c r="B57">
        <v>66819</v>
      </c>
      <c r="C57" t="s">
        <v>0</v>
      </c>
      <c r="D57" t="s">
        <v>4</v>
      </c>
      <c r="E57" s="3">
        <v>37016</v>
      </c>
      <c r="F57" t="s">
        <v>5</v>
      </c>
      <c r="G57" s="8" t="s">
        <v>3</v>
      </c>
      <c r="H57" s="5">
        <v>305</v>
      </c>
      <c r="I57" s="7">
        <v>64900</v>
      </c>
    </row>
    <row r="58" spans="1:9" outlineLevel="1" x14ac:dyDescent="0.25">
      <c r="G58" s="1" t="s">
        <v>60</v>
      </c>
      <c r="H58" s="5">
        <f>SUBTOTAL(9,H54:H57)</f>
        <v>1191</v>
      </c>
      <c r="I58" s="7">
        <f>SUBTOTAL(9,I54:I57)</f>
        <v>265820</v>
      </c>
    </row>
    <row r="59" spans="1:9" outlineLevel="2" x14ac:dyDescent="0.25">
      <c r="A59">
        <v>602799.1</v>
      </c>
      <c r="B59">
        <v>66819</v>
      </c>
      <c r="C59" t="s">
        <v>0</v>
      </c>
      <c r="D59" t="s">
        <v>11</v>
      </c>
      <c r="E59" s="3">
        <v>37016</v>
      </c>
      <c r="F59" t="s">
        <v>28</v>
      </c>
      <c r="G59" s="8" t="s">
        <v>18</v>
      </c>
      <c r="H59" s="5">
        <v>-1278</v>
      </c>
      <c r="I59" s="7">
        <v>-297675</v>
      </c>
    </row>
    <row r="60" spans="1:9" outlineLevel="2" x14ac:dyDescent="0.25">
      <c r="A60">
        <v>602802.1</v>
      </c>
      <c r="B60">
        <v>66819</v>
      </c>
      <c r="C60" t="s">
        <v>8</v>
      </c>
      <c r="D60" t="s">
        <v>15</v>
      </c>
      <c r="E60" s="3">
        <v>37016</v>
      </c>
      <c r="F60" t="s">
        <v>10</v>
      </c>
      <c r="G60" s="8" t="s">
        <v>18</v>
      </c>
      <c r="H60" s="5">
        <v>-290</v>
      </c>
      <c r="I60" s="7">
        <v>-71900</v>
      </c>
    </row>
    <row r="61" spans="1:9" outlineLevel="2" x14ac:dyDescent="0.25">
      <c r="A61">
        <v>602803.1</v>
      </c>
      <c r="B61">
        <v>66819</v>
      </c>
      <c r="C61" t="s">
        <v>8</v>
      </c>
      <c r="D61" t="s">
        <v>20</v>
      </c>
      <c r="E61" s="3">
        <v>37016</v>
      </c>
      <c r="F61" t="s">
        <v>10</v>
      </c>
      <c r="G61" s="8" t="s">
        <v>18</v>
      </c>
      <c r="H61" s="5">
        <v>-400</v>
      </c>
      <c r="I61" s="7">
        <v>-104950</v>
      </c>
    </row>
    <row r="62" spans="1:9" outlineLevel="2" x14ac:dyDescent="0.25">
      <c r="A62">
        <v>602830.1</v>
      </c>
      <c r="B62">
        <v>66819</v>
      </c>
      <c r="C62" t="s">
        <v>0</v>
      </c>
      <c r="D62" t="s">
        <v>11</v>
      </c>
      <c r="E62" s="3">
        <v>37016</v>
      </c>
      <c r="F62" t="s">
        <v>5</v>
      </c>
      <c r="G62" s="8" t="s">
        <v>18</v>
      </c>
      <c r="H62" s="5">
        <v>-50</v>
      </c>
      <c r="I62" s="7">
        <v>-13000</v>
      </c>
    </row>
    <row r="63" spans="1:9" outlineLevel="2" x14ac:dyDescent="0.25">
      <c r="A63">
        <v>602831.1</v>
      </c>
      <c r="B63">
        <v>66819</v>
      </c>
      <c r="C63" t="s">
        <v>0</v>
      </c>
      <c r="D63" t="s">
        <v>24</v>
      </c>
      <c r="E63" s="3">
        <v>37016</v>
      </c>
      <c r="F63" t="s">
        <v>5</v>
      </c>
      <c r="G63" s="8" t="s">
        <v>18</v>
      </c>
      <c r="H63" s="5">
        <v>-20</v>
      </c>
      <c r="I63" s="7">
        <v>-5300</v>
      </c>
    </row>
    <row r="64" spans="1:9" outlineLevel="2" x14ac:dyDescent="0.25">
      <c r="A64">
        <v>602840.1</v>
      </c>
      <c r="B64">
        <v>66819</v>
      </c>
      <c r="C64" t="s">
        <v>0</v>
      </c>
      <c r="D64" t="s">
        <v>11</v>
      </c>
      <c r="E64" s="3">
        <v>37016</v>
      </c>
      <c r="F64" t="s">
        <v>17</v>
      </c>
      <c r="G64" s="8" t="s">
        <v>18</v>
      </c>
      <c r="H64" s="5">
        <v>0</v>
      </c>
      <c r="I64" s="7">
        <v>0</v>
      </c>
    </row>
    <row r="65" spans="1:9" outlineLevel="2" x14ac:dyDescent="0.25">
      <c r="A65">
        <v>602848.1</v>
      </c>
      <c r="B65">
        <v>66819</v>
      </c>
      <c r="C65" t="s">
        <v>0</v>
      </c>
      <c r="D65" t="s">
        <v>34</v>
      </c>
      <c r="E65" s="3">
        <v>37016</v>
      </c>
      <c r="F65" t="s">
        <v>5</v>
      </c>
      <c r="G65" s="8" t="s">
        <v>18</v>
      </c>
      <c r="H65" s="5">
        <v>-110</v>
      </c>
      <c r="I65" s="7">
        <v>-19800</v>
      </c>
    </row>
    <row r="66" spans="1:9" outlineLevel="2" x14ac:dyDescent="0.25">
      <c r="A66">
        <v>602866.1</v>
      </c>
      <c r="B66">
        <v>66819</v>
      </c>
      <c r="C66" t="s">
        <v>0</v>
      </c>
      <c r="D66" t="s">
        <v>11</v>
      </c>
      <c r="E66" s="3">
        <v>37016</v>
      </c>
      <c r="F66" t="s">
        <v>28</v>
      </c>
      <c r="G66" s="8" t="s">
        <v>18</v>
      </c>
      <c r="H66" s="5">
        <v>-60</v>
      </c>
      <c r="I66" s="7">
        <v>-14280</v>
      </c>
    </row>
    <row r="67" spans="1:9" outlineLevel="2" x14ac:dyDescent="0.25">
      <c r="A67">
        <v>602867.1</v>
      </c>
      <c r="B67">
        <v>66819</v>
      </c>
      <c r="C67" t="s">
        <v>8</v>
      </c>
      <c r="D67" t="s">
        <v>19</v>
      </c>
      <c r="E67" s="3">
        <v>37016</v>
      </c>
      <c r="F67" t="s">
        <v>10</v>
      </c>
      <c r="G67" s="8" t="s">
        <v>18</v>
      </c>
      <c r="H67" s="5">
        <v>-75</v>
      </c>
      <c r="I67" s="7">
        <v>-18750</v>
      </c>
    </row>
    <row r="68" spans="1:9" outlineLevel="2" x14ac:dyDescent="0.25">
      <c r="A68">
        <v>602870.1</v>
      </c>
      <c r="B68">
        <v>66819</v>
      </c>
      <c r="C68" t="s">
        <v>8</v>
      </c>
      <c r="D68" t="s">
        <v>19</v>
      </c>
      <c r="E68" s="3">
        <v>37016</v>
      </c>
      <c r="F68" t="s">
        <v>10</v>
      </c>
      <c r="G68" s="8" t="s">
        <v>18</v>
      </c>
      <c r="H68" s="5">
        <v>-12</v>
      </c>
      <c r="I68" s="7">
        <v>-3000</v>
      </c>
    </row>
    <row r="69" spans="1:9" outlineLevel="2" x14ac:dyDescent="0.25">
      <c r="A69">
        <v>602873.1</v>
      </c>
      <c r="B69">
        <v>66819</v>
      </c>
      <c r="C69" t="s">
        <v>8</v>
      </c>
      <c r="D69" t="s">
        <v>15</v>
      </c>
      <c r="E69" s="3">
        <v>37016</v>
      </c>
      <c r="F69" t="s">
        <v>10</v>
      </c>
      <c r="G69" s="8" t="s">
        <v>18</v>
      </c>
      <c r="H69" s="5">
        <v>-20</v>
      </c>
      <c r="I69" s="7">
        <v>-4600</v>
      </c>
    </row>
    <row r="70" spans="1:9" outlineLevel="2" x14ac:dyDescent="0.25">
      <c r="A70">
        <v>602874.1</v>
      </c>
      <c r="B70">
        <v>66819</v>
      </c>
      <c r="C70" t="s">
        <v>8</v>
      </c>
      <c r="D70" t="s">
        <v>19</v>
      </c>
      <c r="E70" s="3">
        <v>37016</v>
      </c>
      <c r="F70" t="s">
        <v>10</v>
      </c>
      <c r="G70" s="8" t="s">
        <v>18</v>
      </c>
      <c r="H70" s="5">
        <v>-250</v>
      </c>
      <c r="I70" s="7">
        <v>-61400</v>
      </c>
    </row>
    <row r="71" spans="1:9" outlineLevel="2" x14ac:dyDescent="0.25">
      <c r="A71">
        <v>602875.1</v>
      </c>
      <c r="B71">
        <v>66819</v>
      </c>
      <c r="C71" t="s">
        <v>8</v>
      </c>
      <c r="D71" t="s">
        <v>20</v>
      </c>
      <c r="E71" s="3">
        <v>37016</v>
      </c>
      <c r="F71" t="s">
        <v>10</v>
      </c>
      <c r="G71" s="8" t="s">
        <v>18</v>
      </c>
      <c r="H71" s="5">
        <v>-35</v>
      </c>
      <c r="I71" s="7">
        <v>-8225</v>
      </c>
    </row>
    <row r="72" spans="1:9" outlineLevel="2" x14ac:dyDescent="0.25">
      <c r="A72">
        <v>602876.1</v>
      </c>
      <c r="B72">
        <v>66819</v>
      </c>
      <c r="C72" t="s">
        <v>0</v>
      </c>
      <c r="D72" t="s">
        <v>25</v>
      </c>
      <c r="E72" s="3">
        <v>37016</v>
      </c>
      <c r="F72" t="s">
        <v>2</v>
      </c>
      <c r="G72" s="8" t="s">
        <v>18</v>
      </c>
      <c r="H72" s="5">
        <v>-16</v>
      </c>
      <c r="I72" s="7">
        <v>-2800</v>
      </c>
    </row>
    <row r="73" spans="1:9" outlineLevel="1" x14ac:dyDescent="0.25">
      <c r="G73" s="1" t="s">
        <v>61</v>
      </c>
      <c r="H73" s="5">
        <f>SUBTOTAL(9,H59:H72)</f>
        <v>-2616</v>
      </c>
      <c r="I73" s="7">
        <f>SUBTOTAL(9,I59:I72)</f>
        <v>-625680</v>
      </c>
    </row>
    <row r="74" spans="1:9" outlineLevel="2" x14ac:dyDescent="0.25">
      <c r="A74">
        <v>602881.1</v>
      </c>
      <c r="B74">
        <v>66819</v>
      </c>
      <c r="C74" t="s">
        <v>0</v>
      </c>
      <c r="D74" t="s">
        <v>4</v>
      </c>
      <c r="E74" s="3">
        <v>37017</v>
      </c>
      <c r="F74" t="s">
        <v>5</v>
      </c>
      <c r="G74" s="8" t="s">
        <v>3</v>
      </c>
      <c r="H74" s="5">
        <v>915</v>
      </c>
      <c r="I74" s="7">
        <v>195650</v>
      </c>
    </row>
    <row r="75" spans="1:9" outlineLevel="2" x14ac:dyDescent="0.25">
      <c r="A75">
        <v>602890.1</v>
      </c>
      <c r="B75">
        <v>66819</v>
      </c>
      <c r="C75" t="s">
        <v>0</v>
      </c>
      <c r="D75" t="s">
        <v>4</v>
      </c>
      <c r="E75" s="3">
        <v>37017</v>
      </c>
      <c r="F75" t="s">
        <v>5</v>
      </c>
      <c r="G75" s="8" t="s">
        <v>3</v>
      </c>
      <c r="H75" s="5">
        <v>140</v>
      </c>
      <c r="I75" s="7">
        <v>27495</v>
      </c>
    </row>
    <row r="76" spans="1:9" outlineLevel="1" x14ac:dyDescent="0.25">
      <c r="G76" s="1" t="s">
        <v>60</v>
      </c>
      <c r="H76" s="5">
        <f>SUBTOTAL(9,H74:H75)</f>
        <v>1055</v>
      </c>
      <c r="I76" s="7">
        <f>SUBTOTAL(9,I74:I75)</f>
        <v>223145</v>
      </c>
    </row>
    <row r="77" spans="1:9" outlineLevel="2" x14ac:dyDescent="0.25">
      <c r="A77">
        <v>602883.1</v>
      </c>
      <c r="B77">
        <v>66819</v>
      </c>
      <c r="C77" t="s">
        <v>8</v>
      </c>
      <c r="D77" t="s">
        <v>20</v>
      </c>
      <c r="E77" s="3">
        <v>37017</v>
      </c>
      <c r="F77" t="s">
        <v>10</v>
      </c>
      <c r="G77" s="8" t="s">
        <v>18</v>
      </c>
      <c r="H77" s="5">
        <v>-190</v>
      </c>
      <c r="I77" s="7">
        <v>-44650</v>
      </c>
    </row>
    <row r="78" spans="1:9" outlineLevel="2" x14ac:dyDescent="0.25">
      <c r="A78">
        <v>602891.1</v>
      </c>
      <c r="B78">
        <v>66819</v>
      </c>
      <c r="C78" t="s">
        <v>0</v>
      </c>
      <c r="D78" t="s">
        <v>11</v>
      </c>
      <c r="E78" s="3">
        <v>37017</v>
      </c>
      <c r="F78" t="s">
        <v>5</v>
      </c>
      <c r="G78" s="8" t="s">
        <v>18</v>
      </c>
      <c r="H78" s="5">
        <v>-85</v>
      </c>
      <c r="I78" s="7">
        <v>-17150</v>
      </c>
    </row>
    <row r="79" spans="1:9" outlineLevel="2" x14ac:dyDescent="0.25">
      <c r="A79">
        <v>602901.1</v>
      </c>
      <c r="B79">
        <v>66819</v>
      </c>
      <c r="C79" t="s">
        <v>0</v>
      </c>
      <c r="D79" t="s">
        <v>21</v>
      </c>
      <c r="E79" s="3">
        <v>37017</v>
      </c>
      <c r="F79" t="s">
        <v>5</v>
      </c>
      <c r="G79" s="8" t="s">
        <v>18</v>
      </c>
      <c r="H79" s="5">
        <v>-55</v>
      </c>
      <c r="I79" s="7">
        <v>-10450</v>
      </c>
    </row>
    <row r="80" spans="1:9" outlineLevel="2" x14ac:dyDescent="0.25">
      <c r="A80">
        <v>602908.1</v>
      </c>
      <c r="B80">
        <v>66819</v>
      </c>
      <c r="C80" t="s">
        <v>8</v>
      </c>
      <c r="D80" t="s">
        <v>19</v>
      </c>
      <c r="E80" s="3">
        <v>37017</v>
      </c>
      <c r="F80" t="s">
        <v>10</v>
      </c>
      <c r="G80" s="8" t="s">
        <v>18</v>
      </c>
      <c r="H80" s="5">
        <v>-84</v>
      </c>
      <c r="I80" s="7">
        <v>-17640</v>
      </c>
    </row>
    <row r="81" spans="1:9" outlineLevel="2" x14ac:dyDescent="0.25">
      <c r="A81">
        <v>602909.1</v>
      </c>
      <c r="B81">
        <v>66819</v>
      </c>
      <c r="C81" t="s">
        <v>0</v>
      </c>
      <c r="D81" t="s">
        <v>11</v>
      </c>
      <c r="E81" s="3">
        <v>37017</v>
      </c>
      <c r="F81" t="s">
        <v>28</v>
      </c>
      <c r="G81" s="8" t="s">
        <v>18</v>
      </c>
      <c r="H81" s="5">
        <v>-189</v>
      </c>
      <c r="I81" s="7">
        <v>-41265</v>
      </c>
    </row>
    <row r="82" spans="1:9" outlineLevel="2" x14ac:dyDescent="0.25">
      <c r="A82">
        <v>602912.1</v>
      </c>
      <c r="B82">
        <v>66819</v>
      </c>
      <c r="C82" t="s">
        <v>8</v>
      </c>
      <c r="D82" t="s">
        <v>19</v>
      </c>
      <c r="E82" s="3">
        <v>37017</v>
      </c>
      <c r="F82" t="s">
        <v>10</v>
      </c>
      <c r="G82" s="8" t="s">
        <v>18</v>
      </c>
      <c r="H82" s="5">
        <v>-340</v>
      </c>
      <c r="I82" s="7">
        <v>-84300</v>
      </c>
    </row>
    <row r="83" spans="1:9" outlineLevel="2" x14ac:dyDescent="0.25">
      <c r="A83">
        <v>602967.1</v>
      </c>
      <c r="B83">
        <v>66819</v>
      </c>
      <c r="C83" t="s">
        <v>8</v>
      </c>
      <c r="D83" t="s">
        <v>15</v>
      </c>
      <c r="E83" s="3">
        <v>37017</v>
      </c>
      <c r="F83" t="s">
        <v>10</v>
      </c>
      <c r="G83" s="8" t="s">
        <v>18</v>
      </c>
      <c r="H83" s="5">
        <v>-385</v>
      </c>
      <c r="I83" s="7">
        <v>-94625</v>
      </c>
    </row>
    <row r="84" spans="1:9" outlineLevel="2" x14ac:dyDescent="0.25">
      <c r="A84">
        <v>602968.1</v>
      </c>
      <c r="B84">
        <v>66819</v>
      </c>
      <c r="C84" t="s">
        <v>8</v>
      </c>
      <c r="D84" t="s">
        <v>15</v>
      </c>
      <c r="E84" s="3">
        <v>37017</v>
      </c>
      <c r="F84" t="s">
        <v>10</v>
      </c>
      <c r="G84" s="8" t="s">
        <v>18</v>
      </c>
      <c r="H84" s="5">
        <v>-96</v>
      </c>
      <c r="I84" s="7">
        <v>-23850</v>
      </c>
    </row>
    <row r="85" spans="1:9" outlineLevel="1" x14ac:dyDescent="0.25">
      <c r="G85" s="1" t="s">
        <v>61</v>
      </c>
      <c r="H85" s="5">
        <f>SUBTOTAL(9,H77:H84)</f>
        <v>-1424</v>
      </c>
      <c r="I85" s="7">
        <f>SUBTOTAL(9,I77:I84)</f>
        <v>-333930</v>
      </c>
    </row>
    <row r="86" spans="1:9" outlineLevel="2" x14ac:dyDescent="0.25">
      <c r="A86">
        <v>602988.1</v>
      </c>
      <c r="B86">
        <v>66819</v>
      </c>
      <c r="C86" t="s">
        <v>0</v>
      </c>
      <c r="D86" t="s">
        <v>4</v>
      </c>
      <c r="E86" s="3">
        <v>37018</v>
      </c>
      <c r="F86" t="s">
        <v>5</v>
      </c>
      <c r="G86" s="8" t="s">
        <v>3</v>
      </c>
      <c r="H86" s="5">
        <v>1020</v>
      </c>
      <c r="I86" s="7">
        <v>229375</v>
      </c>
    </row>
    <row r="87" spans="1:9" outlineLevel="2" x14ac:dyDescent="0.25">
      <c r="A87">
        <v>603036.1</v>
      </c>
      <c r="B87">
        <v>66819</v>
      </c>
      <c r="C87" t="s">
        <v>0</v>
      </c>
      <c r="D87" t="s">
        <v>4</v>
      </c>
      <c r="E87" s="3">
        <v>37018</v>
      </c>
      <c r="F87" t="s">
        <v>5</v>
      </c>
      <c r="G87" s="8" t="s">
        <v>3</v>
      </c>
      <c r="H87" s="5">
        <v>55</v>
      </c>
      <c r="I87" s="7">
        <v>10945</v>
      </c>
    </row>
    <row r="88" spans="1:9" outlineLevel="2" x14ac:dyDescent="0.25">
      <c r="A88">
        <v>604010.1</v>
      </c>
      <c r="B88">
        <v>66819</v>
      </c>
      <c r="C88" t="s">
        <v>0</v>
      </c>
      <c r="D88" t="s">
        <v>11</v>
      </c>
      <c r="E88" s="3">
        <v>37018</v>
      </c>
      <c r="F88" t="s">
        <v>28</v>
      </c>
      <c r="G88" s="8" t="s">
        <v>3</v>
      </c>
      <c r="H88" s="5">
        <v>2</v>
      </c>
      <c r="I88" s="7">
        <v>520</v>
      </c>
    </row>
    <row r="89" spans="1:9" outlineLevel="1" x14ac:dyDescent="0.25">
      <c r="G89" s="1" t="s">
        <v>60</v>
      </c>
      <c r="H89" s="5">
        <f>SUBTOTAL(9,H86:H88)</f>
        <v>1077</v>
      </c>
      <c r="I89" s="7">
        <f>SUBTOTAL(9,I86:I88)</f>
        <v>240840</v>
      </c>
    </row>
    <row r="90" spans="1:9" outlineLevel="2" x14ac:dyDescent="0.25">
      <c r="A90">
        <v>602990.1</v>
      </c>
      <c r="B90">
        <v>66819</v>
      </c>
      <c r="C90" t="s">
        <v>8</v>
      </c>
      <c r="D90" t="s">
        <v>19</v>
      </c>
      <c r="E90" s="3">
        <v>37018</v>
      </c>
      <c r="F90" t="s">
        <v>10</v>
      </c>
      <c r="G90" s="8" t="s">
        <v>18</v>
      </c>
      <c r="H90" s="5">
        <v>-285</v>
      </c>
      <c r="I90" s="7">
        <v>-64200</v>
      </c>
    </row>
    <row r="91" spans="1:9" outlineLevel="2" x14ac:dyDescent="0.25">
      <c r="A91">
        <v>602997.1</v>
      </c>
      <c r="B91">
        <v>66819</v>
      </c>
      <c r="C91" t="s">
        <v>8</v>
      </c>
      <c r="D91" t="s">
        <v>15</v>
      </c>
      <c r="E91" s="3">
        <v>37018</v>
      </c>
      <c r="F91" t="s">
        <v>10</v>
      </c>
      <c r="G91" s="8" t="s">
        <v>18</v>
      </c>
      <c r="H91" s="5">
        <v>-85</v>
      </c>
      <c r="I91" s="7">
        <v>-19975</v>
      </c>
    </row>
    <row r="92" spans="1:9" outlineLevel="2" x14ac:dyDescent="0.25">
      <c r="A92">
        <v>603043.1</v>
      </c>
      <c r="B92">
        <v>66819</v>
      </c>
      <c r="C92" t="s">
        <v>0</v>
      </c>
      <c r="D92" t="s">
        <v>34</v>
      </c>
      <c r="E92" s="3">
        <v>37018</v>
      </c>
      <c r="F92" t="s">
        <v>5</v>
      </c>
      <c r="G92" s="8" t="s">
        <v>18</v>
      </c>
      <c r="H92" s="5">
        <v>-55</v>
      </c>
      <c r="I92" s="7">
        <v>-11000</v>
      </c>
    </row>
    <row r="93" spans="1:9" outlineLevel="2" x14ac:dyDescent="0.25">
      <c r="A93">
        <v>603985.1</v>
      </c>
      <c r="B93">
        <v>66819</v>
      </c>
      <c r="C93" t="s">
        <v>0</v>
      </c>
      <c r="D93" t="s">
        <v>11</v>
      </c>
      <c r="E93" s="3">
        <v>37018</v>
      </c>
      <c r="F93" t="s">
        <v>28</v>
      </c>
      <c r="G93" s="8" t="s">
        <v>18</v>
      </c>
      <c r="H93" s="5">
        <v>-24</v>
      </c>
      <c r="I93" s="7">
        <v>-5640</v>
      </c>
    </row>
    <row r="94" spans="1:9" outlineLevel="2" x14ac:dyDescent="0.25">
      <c r="A94">
        <v>603999.1</v>
      </c>
      <c r="B94">
        <v>66819</v>
      </c>
      <c r="C94" t="s">
        <v>8</v>
      </c>
      <c r="D94" t="s">
        <v>15</v>
      </c>
      <c r="E94" s="3">
        <v>37018</v>
      </c>
      <c r="F94" t="s">
        <v>10</v>
      </c>
      <c r="G94" s="8" t="s">
        <v>18</v>
      </c>
      <c r="H94" s="5">
        <v>-674</v>
      </c>
      <c r="I94" s="7">
        <v>-202500</v>
      </c>
    </row>
    <row r="95" spans="1:9" outlineLevel="1" x14ac:dyDescent="0.25">
      <c r="G95" s="1" t="s">
        <v>61</v>
      </c>
      <c r="H95" s="5">
        <f>SUBTOTAL(9,H90:H94)</f>
        <v>-1123</v>
      </c>
      <c r="I95" s="7">
        <f>SUBTOTAL(9,I90:I94)</f>
        <v>-303315</v>
      </c>
    </row>
    <row r="96" spans="1:9" outlineLevel="2" x14ac:dyDescent="0.25">
      <c r="A96">
        <v>604341.1</v>
      </c>
      <c r="B96">
        <v>66819</v>
      </c>
      <c r="C96" t="s">
        <v>0</v>
      </c>
      <c r="D96" t="s">
        <v>4</v>
      </c>
      <c r="E96" s="3">
        <v>37019</v>
      </c>
      <c r="F96" t="s">
        <v>5</v>
      </c>
      <c r="G96" s="8" t="s">
        <v>3</v>
      </c>
      <c r="H96" s="5">
        <v>395</v>
      </c>
      <c r="I96" s="7">
        <v>108450</v>
      </c>
    </row>
    <row r="97" spans="1:9" outlineLevel="2" x14ac:dyDescent="0.25">
      <c r="A97">
        <v>604347.1</v>
      </c>
      <c r="B97">
        <v>66819</v>
      </c>
      <c r="C97" t="s">
        <v>0</v>
      </c>
      <c r="D97" t="s">
        <v>4</v>
      </c>
      <c r="E97" s="3">
        <v>37019</v>
      </c>
      <c r="F97" t="s">
        <v>5</v>
      </c>
      <c r="G97" s="8" t="s">
        <v>3</v>
      </c>
      <c r="H97" s="5">
        <v>70</v>
      </c>
      <c r="I97" s="7">
        <v>12030</v>
      </c>
    </row>
    <row r="98" spans="1:9" outlineLevel="1" x14ac:dyDescent="0.25">
      <c r="G98" s="1" t="s">
        <v>60</v>
      </c>
      <c r="H98" s="5">
        <f>SUBTOTAL(9,H96:H97)</f>
        <v>465</v>
      </c>
      <c r="I98" s="7">
        <f>SUBTOTAL(9,I96:I97)</f>
        <v>120480</v>
      </c>
    </row>
    <row r="99" spans="1:9" outlineLevel="2" x14ac:dyDescent="0.25">
      <c r="A99">
        <v>604343.1</v>
      </c>
      <c r="B99">
        <v>66819</v>
      </c>
      <c r="C99" t="s">
        <v>8</v>
      </c>
      <c r="D99" t="s">
        <v>19</v>
      </c>
      <c r="E99" s="3">
        <v>37019</v>
      </c>
      <c r="F99" t="s">
        <v>10</v>
      </c>
      <c r="G99" s="8" t="s">
        <v>18</v>
      </c>
      <c r="H99" s="5">
        <v>-315</v>
      </c>
      <c r="I99" s="7">
        <v>-110250</v>
      </c>
    </row>
    <row r="100" spans="1:9" outlineLevel="2" x14ac:dyDescent="0.25">
      <c r="A100">
        <v>604348.1</v>
      </c>
      <c r="B100">
        <v>66819</v>
      </c>
      <c r="C100" t="s">
        <v>0</v>
      </c>
      <c r="D100" t="s">
        <v>21</v>
      </c>
      <c r="E100" s="3">
        <v>37019</v>
      </c>
      <c r="F100" t="s">
        <v>5</v>
      </c>
      <c r="G100" s="8" t="s">
        <v>18</v>
      </c>
      <c r="H100" s="5">
        <v>-55</v>
      </c>
      <c r="I100" s="7">
        <v>-8800</v>
      </c>
    </row>
    <row r="101" spans="1:9" outlineLevel="2" x14ac:dyDescent="0.25">
      <c r="A101">
        <v>604349.1</v>
      </c>
      <c r="B101">
        <v>66819</v>
      </c>
      <c r="C101" t="s">
        <v>0</v>
      </c>
      <c r="D101" t="s">
        <v>11</v>
      </c>
      <c r="E101" s="3">
        <v>37019</v>
      </c>
      <c r="F101" t="s">
        <v>5</v>
      </c>
      <c r="G101" s="8" t="s">
        <v>18</v>
      </c>
      <c r="H101" s="5">
        <v>-15</v>
      </c>
      <c r="I101" s="7">
        <v>-3300</v>
      </c>
    </row>
    <row r="102" spans="1:9" outlineLevel="2" x14ac:dyDescent="0.25">
      <c r="A102">
        <v>604871.1</v>
      </c>
      <c r="B102">
        <v>66819</v>
      </c>
      <c r="C102" t="s">
        <v>8</v>
      </c>
      <c r="D102" t="s">
        <v>15</v>
      </c>
      <c r="E102" s="3">
        <v>37019</v>
      </c>
      <c r="F102" t="s">
        <v>10</v>
      </c>
      <c r="G102" s="8" t="s">
        <v>18</v>
      </c>
      <c r="H102" s="5">
        <v>-15</v>
      </c>
      <c r="I102" s="7">
        <v>-4500</v>
      </c>
    </row>
    <row r="103" spans="1:9" outlineLevel="2" x14ac:dyDescent="0.25">
      <c r="A103">
        <v>605382.1</v>
      </c>
      <c r="B103">
        <v>66819</v>
      </c>
      <c r="C103" t="s">
        <v>8</v>
      </c>
      <c r="D103" t="s">
        <v>33</v>
      </c>
      <c r="E103" s="3">
        <v>37019</v>
      </c>
      <c r="F103" t="s">
        <v>10</v>
      </c>
      <c r="G103" s="8" t="s">
        <v>18</v>
      </c>
      <c r="H103" s="5">
        <v>-65</v>
      </c>
      <c r="I103" s="7">
        <v>-22750</v>
      </c>
    </row>
    <row r="104" spans="1:9" outlineLevel="1" x14ac:dyDescent="0.25">
      <c r="G104" s="1" t="s">
        <v>61</v>
      </c>
      <c r="H104" s="5">
        <f>SUBTOTAL(9,H99:H103)</f>
        <v>-465</v>
      </c>
      <c r="I104" s="7">
        <f>SUBTOTAL(9,I99:I103)</f>
        <v>-149600</v>
      </c>
    </row>
    <row r="105" spans="1:9" outlineLevel="2" x14ac:dyDescent="0.25">
      <c r="A105">
        <v>605642.1</v>
      </c>
      <c r="B105">
        <v>66819</v>
      </c>
      <c r="C105" t="s">
        <v>0</v>
      </c>
      <c r="D105" t="s">
        <v>4</v>
      </c>
      <c r="E105" s="3">
        <v>37020</v>
      </c>
      <c r="F105" t="s">
        <v>5</v>
      </c>
      <c r="G105" s="8" t="s">
        <v>3</v>
      </c>
      <c r="H105" s="5">
        <v>299</v>
      </c>
      <c r="I105" s="7">
        <v>123881</v>
      </c>
    </row>
    <row r="106" spans="1:9" outlineLevel="2" x14ac:dyDescent="0.25">
      <c r="A106">
        <v>605644.1</v>
      </c>
      <c r="B106">
        <v>66819</v>
      </c>
      <c r="C106" t="s">
        <v>0</v>
      </c>
      <c r="D106" t="s">
        <v>4</v>
      </c>
      <c r="E106" s="3">
        <v>37020</v>
      </c>
      <c r="F106" t="s">
        <v>5</v>
      </c>
      <c r="G106" s="8" t="s">
        <v>3</v>
      </c>
      <c r="H106" s="5">
        <v>444</v>
      </c>
      <c r="I106" s="7">
        <v>147550</v>
      </c>
    </row>
    <row r="107" spans="1:9" outlineLevel="1" x14ac:dyDescent="0.25">
      <c r="G107" s="1" t="s">
        <v>60</v>
      </c>
      <c r="H107" s="5">
        <f>SUBTOTAL(9,H105:H106)</f>
        <v>743</v>
      </c>
      <c r="I107" s="7">
        <f>SUBTOTAL(9,I105:I106)</f>
        <v>271431</v>
      </c>
    </row>
    <row r="108" spans="1:9" outlineLevel="2" x14ac:dyDescent="0.25">
      <c r="A108">
        <v>605643.1</v>
      </c>
      <c r="B108">
        <v>66819</v>
      </c>
      <c r="C108" t="s">
        <v>0</v>
      </c>
      <c r="D108" t="s">
        <v>11</v>
      </c>
      <c r="E108" s="3">
        <v>37020</v>
      </c>
      <c r="F108" t="s">
        <v>5</v>
      </c>
      <c r="G108" s="8" t="s">
        <v>18</v>
      </c>
      <c r="H108" s="5">
        <v>-41</v>
      </c>
      <c r="I108" s="7">
        <v>-14700</v>
      </c>
    </row>
    <row r="109" spans="1:9" outlineLevel="2" x14ac:dyDescent="0.25">
      <c r="A109">
        <v>605646.1</v>
      </c>
      <c r="B109">
        <v>66819</v>
      </c>
      <c r="C109" t="s">
        <v>8</v>
      </c>
      <c r="D109" t="s">
        <v>20</v>
      </c>
      <c r="E109" s="3">
        <v>37020</v>
      </c>
      <c r="F109" t="s">
        <v>10</v>
      </c>
      <c r="G109" s="8" t="s">
        <v>18</v>
      </c>
      <c r="H109" s="5">
        <v>-325</v>
      </c>
      <c r="I109" s="7">
        <v>-127350</v>
      </c>
    </row>
    <row r="110" spans="1:9" outlineLevel="2" x14ac:dyDescent="0.25">
      <c r="A110">
        <v>606266.1</v>
      </c>
      <c r="B110">
        <v>66819</v>
      </c>
      <c r="C110" t="s">
        <v>8</v>
      </c>
      <c r="D110" t="s">
        <v>33</v>
      </c>
      <c r="E110" s="3">
        <v>37020</v>
      </c>
      <c r="F110" t="s">
        <v>10</v>
      </c>
      <c r="G110" s="8" t="s">
        <v>18</v>
      </c>
      <c r="H110" s="5">
        <v>-119</v>
      </c>
      <c r="I110" s="7">
        <v>-52360</v>
      </c>
    </row>
    <row r="111" spans="1:9" outlineLevel="2" x14ac:dyDescent="0.25">
      <c r="A111">
        <v>606614.1</v>
      </c>
      <c r="B111">
        <v>66819</v>
      </c>
      <c r="C111" t="s">
        <v>0</v>
      </c>
      <c r="D111" t="s">
        <v>21</v>
      </c>
      <c r="E111" s="3">
        <v>37020</v>
      </c>
      <c r="F111" t="s">
        <v>5</v>
      </c>
      <c r="G111" s="8" t="s">
        <v>18</v>
      </c>
      <c r="H111" s="5">
        <v>-198</v>
      </c>
      <c r="I111" s="7">
        <v>-86980</v>
      </c>
    </row>
    <row r="112" spans="1:9" outlineLevel="2" x14ac:dyDescent="0.25">
      <c r="A112">
        <v>606856.1</v>
      </c>
      <c r="B112">
        <v>66819</v>
      </c>
      <c r="C112" t="s">
        <v>0</v>
      </c>
      <c r="D112" t="s">
        <v>34</v>
      </c>
      <c r="E112" s="3">
        <v>37020</v>
      </c>
      <c r="F112" t="s">
        <v>5</v>
      </c>
      <c r="G112" s="8" t="s">
        <v>18</v>
      </c>
      <c r="H112" s="5">
        <v>-60</v>
      </c>
      <c r="I112" s="7">
        <v>-22500</v>
      </c>
    </row>
    <row r="113" spans="1:9" outlineLevel="1" x14ac:dyDescent="0.25">
      <c r="G113" s="1" t="s">
        <v>61</v>
      </c>
      <c r="H113" s="5">
        <f>SUBTOTAL(9,H108:H112)</f>
        <v>-743</v>
      </c>
      <c r="I113" s="7">
        <f>SUBTOTAL(9,I108:I112)</f>
        <v>-303890</v>
      </c>
    </row>
    <row r="114" spans="1:9" outlineLevel="2" x14ac:dyDescent="0.25">
      <c r="A114">
        <v>606863.1</v>
      </c>
      <c r="B114">
        <v>66819</v>
      </c>
      <c r="C114" t="s">
        <v>0</v>
      </c>
      <c r="D114" t="s">
        <v>4</v>
      </c>
      <c r="E114" s="3">
        <v>37021</v>
      </c>
      <c r="F114" t="s">
        <v>5</v>
      </c>
      <c r="G114" s="8" t="s">
        <v>3</v>
      </c>
      <c r="H114" s="5">
        <v>350</v>
      </c>
      <c r="I114" s="7">
        <v>93375</v>
      </c>
    </row>
    <row r="115" spans="1:9" outlineLevel="2" x14ac:dyDescent="0.25">
      <c r="A115">
        <v>606883.1</v>
      </c>
      <c r="B115">
        <v>66819</v>
      </c>
      <c r="C115" t="s">
        <v>0</v>
      </c>
      <c r="D115" t="s">
        <v>4</v>
      </c>
      <c r="E115" s="3">
        <v>37021</v>
      </c>
      <c r="F115" t="s">
        <v>5</v>
      </c>
      <c r="G115" s="8" t="s">
        <v>3</v>
      </c>
      <c r="H115" s="5">
        <v>424</v>
      </c>
      <c r="I115" s="7">
        <v>165030</v>
      </c>
    </row>
    <row r="116" spans="1:9" outlineLevel="1" x14ac:dyDescent="0.25">
      <c r="G116" s="1" t="s">
        <v>60</v>
      </c>
      <c r="H116" s="5">
        <f>SUBTOTAL(9,H114:H115)</f>
        <v>774</v>
      </c>
      <c r="I116" s="7">
        <f>SUBTOTAL(9,I114:I115)</f>
        <v>258405</v>
      </c>
    </row>
    <row r="117" spans="1:9" outlineLevel="2" x14ac:dyDescent="0.25">
      <c r="A117">
        <v>606864.1</v>
      </c>
      <c r="B117">
        <v>66819</v>
      </c>
      <c r="C117" t="s">
        <v>0</v>
      </c>
      <c r="D117" t="s">
        <v>34</v>
      </c>
      <c r="E117" s="3">
        <v>37021</v>
      </c>
      <c r="F117" t="s">
        <v>5</v>
      </c>
      <c r="G117" s="8" t="s">
        <v>18</v>
      </c>
      <c r="H117" s="5">
        <v>-175</v>
      </c>
      <c r="I117" s="7">
        <v>-55000</v>
      </c>
    </row>
    <row r="118" spans="1:9" outlineLevel="2" x14ac:dyDescent="0.25">
      <c r="A118">
        <v>606869.1</v>
      </c>
      <c r="B118">
        <v>66819</v>
      </c>
      <c r="C118" t="s">
        <v>0</v>
      </c>
      <c r="D118" t="s">
        <v>21</v>
      </c>
      <c r="E118" s="3">
        <v>37021</v>
      </c>
      <c r="F118" t="s">
        <v>5</v>
      </c>
      <c r="G118" s="8" t="s">
        <v>18</v>
      </c>
      <c r="H118" s="5">
        <v>-140</v>
      </c>
      <c r="I118" s="7">
        <v>-26975</v>
      </c>
    </row>
    <row r="119" spans="1:9" outlineLevel="2" x14ac:dyDescent="0.25">
      <c r="A119">
        <v>606885.1</v>
      </c>
      <c r="B119">
        <v>66819</v>
      </c>
      <c r="C119" t="s">
        <v>8</v>
      </c>
      <c r="D119" t="s">
        <v>20</v>
      </c>
      <c r="E119" s="3">
        <v>37021</v>
      </c>
      <c r="F119" t="s">
        <v>10</v>
      </c>
      <c r="G119" s="8" t="s">
        <v>18</v>
      </c>
      <c r="H119" s="5">
        <v>-210</v>
      </c>
      <c r="I119" s="7">
        <v>-89950</v>
      </c>
    </row>
    <row r="120" spans="1:9" outlineLevel="2" x14ac:dyDescent="0.25">
      <c r="A120">
        <v>607484.1</v>
      </c>
      <c r="B120">
        <v>66819</v>
      </c>
      <c r="C120" t="s">
        <v>8</v>
      </c>
      <c r="D120" t="s">
        <v>15</v>
      </c>
      <c r="E120" s="3">
        <v>37021</v>
      </c>
      <c r="F120" t="s">
        <v>10</v>
      </c>
      <c r="G120" s="8" t="s">
        <v>18</v>
      </c>
      <c r="H120" s="5">
        <v>-214</v>
      </c>
      <c r="I120" s="7">
        <v>-98440</v>
      </c>
    </row>
    <row r="121" spans="1:9" outlineLevel="2" x14ac:dyDescent="0.25">
      <c r="A121">
        <v>608046.1</v>
      </c>
      <c r="B121">
        <v>66819</v>
      </c>
      <c r="C121" t="s">
        <v>0</v>
      </c>
      <c r="D121" t="s">
        <v>11</v>
      </c>
      <c r="E121" s="3">
        <v>37021</v>
      </c>
      <c r="F121" t="s">
        <v>5</v>
      </c>
      <c r="G121" s="8" t="s">
        <v>18</v>
      </c>
      <c r="H121" s="5">
        <v>-35</v>
      </c>
      <c r="I121" s="7">
        <v>-11750</v>
      </c>
    </row>
    <row r="122" spans="1:9" outlineLevel="1" x14ac:dyDescent="0.25">
      <c r="G122" s="1" t="s">
        <v>61</v>
      </c>
      <c r="H122" s="5">
        <f>SUBTOTAL(9,H117:H121)</f>
        <v>-774</v>
      </c>
      <c r="I122" s="7">
        <f>SUBTOTAL(9,I117:I121)</f>
        <v>-282115</v>
      </c>
    </row>
    <row r="123" spans="1:9" outlineLevel="2" x14ac:dyDescent="0.25">
      <c r="A123">
        <v>608050.1</v>
      </c>
      <c r="B123">
        <v>66819</v>
      </c>
      <c r="C123" t="s">
        <v>0</v>
      </c>
      <c r="D123" t="s">
        <v>4</v>
      </c>
      <c r="E123" s="3">
        <v>37022</v>
      </c>
      <c r="F123" t="s">
        <v>5</v>
      </c>
      <c r="G123" s="8" t="s">
        <v>3</v>
      </c>
      <c r="H123" s="5">
        <v>0</v>
      </c>
      <c r="I123" s="7">
        <v>0</v>
      </c>
    </row>
    <row r="124" spans="1:9" outlineLevel="2" x14ac:dyDescent="0.25">
      <c r="A124">
        <v>608130.1</v>
      </c>
      <c r="B124">
        <v>66819</v>
      </c>
      <c r="C124" t="s">
        <v>0</v>
      </c>
      <c r="D124" t="s">
        <v>4</v>
      </c>
      <c r="E124" s="3">
        <v>37022</v>
      </c>
      <c r="F124" t="s">
        <v>5</v>
      </c>
      <c r="G124" s="8" t="s">
        <v>3</v>
      </c>
      <c r="H124" s="5">
        <v>15</v>
      </c>
      <c r="I124" s="7">
        <v>3735</v>
      </c>
    </row>
    <row r="125" spans="1:9" outlineLevel="2" x14ac:dyDescent="0.25">
      <c r="A125">
        <v>608156.1</v>
      </c>
      <c r="B125">
        <v>66819</v>
      </c>
      <c r="C125" t="s">
        <v>0</v>
      </c>
      <c r="D125" t="s">
        <v>4</v>
      </c>
      <c r="E125" s="3">
        <v>37022</v>
      </c>
      <c r="F125" t="s">
        <v>5</v>
      </c>
      <c r="G125" s="8" t="s">
        <v>3</v>
      </c>
      <c r="H125" s="5">
        <v>985</v>
      </c>
      <c r="I125" s="7">
        <v>335825</v>
      </c>
    </row>
    <row r="126" spans="1:9" outlineLevel="1" x14ac:dyDescent="0.25">
      <c r="G126" s="1" t="s">
        <v>60</v>
      </c>
      <c r="H126" s="5">
        <f>SUBTOTAL(9,H123:H125)</f>
        <v>1000</v>
      </c>
      <c r="I126" s="7">
        <f>SUBTOTAL(9,I123:I125)</f>
        <v>339560</v>
      </c>
    </row>
    <row r="127" spans="1:9" outlineLevel="2" x14ac:dyDescent="0.25">
      <c r="A127">
        <v>608051.1</v>
      </c>
      <c r="B127">
        <v>66819</v>
      </c>
      <c r="C127" t="s">
        <v>0</v>
      </c>
      <c r="D127" t="s">
        <v>11</v>
      </c>
      <c r="E127" s="3">
        <v>37022</v>
      </c>
      <c r="F127" t="s">
        <v>5</v>
      </c>
      <c r="G127" s="8" t="s">
        <v>18</v>
      </c>
      <c r="H127" s="5">
        <v>0</v>
      </c>
      <c r="I127" s="7">
        <v>0</v>
      </c>
    </row>
    <row r="128" spans="1:9" outlineLevel="2" x14ac:dyDescent="0.25">
      <c r="A128">
        <v>608135.1</v>
      </c>
      <c r="B128">
        <v>66819</v>
      </c>
      <c r="C128" t="s">
        <v>0</v>
      </c>
      <c r="D128" t="s">
        <v>11</v>
      </c>
      <c r="E128" s="3">
        <v>37022</v>
      </c>
      <c r="F128" t="s">
        <v>5</v>
      </c>
      <c r="G128" s="8" t="s">
        <v>18</v>
      </c>
      <c r="H128" s="5">
        <v>-15</v>
      </c>
      <c r="I128" s="7">
        <v>-3750</v>
      </c>
    </row>
    <row r="129" spans="1:9" outlineLevel="2" x14ac:dyDescent="0.25">
      <c r="A129">
        <v>608163.1</v>
      </c>
      <c r="B129">
        <v>66819</v>
      </c>
      <c r="C129" t="s">
        <v>8</v>
      </c>
      <c r="D129" t="s">
        <v>33</v>
      </c>
      <c r="E129" s="3">
        <v>37022</v>
      </c>
      <c r="F129" t="s">
        <v>10</v>
      </c>
      <c r="G129" s="8" t="s">
        <v>18</v>
      </c>
      <c r="H129" s="5">
        <v>-865</v>
      </c>
      <c r="I129" s="7">
        <v>-334350</v>
      </c>
    </row>
    <row r="130" spans="1:9" outlineLevel="2" x14ac:dyDescent="0.25">
      <c r="A130">
        <v>609077.1</v>
      </c>
      <c r="B130">
        <v>66819</v>
      </c>
      <c r="C130" t="s">
        <v>8</v>
      </c>
      <c r="D130" t="s">
        <v>11</v>
      </c>
      <c r="E130" s="3">
        <v>37022</v>
      </c>
      <c r="F130" t="s">
        <v>23</v>
      </c>
      <c r="G130" s="8" t="s">
        <v>18</v>
      </c>
      <c r="H130" s="5">
        <v>-16</v>
      </c>
      <c r="I130" s="7">
        <v>-5600</v>
      </c>
    </row>
    <row r="131" spans="1:9" outlineLevel="2" x14ac:dyDescent="0.25">
      <c r="A131">
        <v>609245.1</v>
      </c>
      <c r="B131">
        <v>66819</v>
      </c>
      <c r="C131" t="s">
        <v>8</v>
      </c>
      <c r="D131" t="s">
        <v>20</v>
      </c>
      <c r="E131" s="3">
        <v>37022</v>
      </c>
      <c r="F131" t="s">
        <v>10</v>
      </c>
      <c r="G131" s="8" t="s">
        <v>18</v>
      </c>
      <c r="H131" s="5">
        <v>-120</v>
      </c>
      <c r="I131" s="7">
        <v>-48400</v>
      </c>
    </row>
    <row r="132" spans="1:9" outlineLevel="2" x14ac:dyDescent="0.25">
      <c r="A132">
        <v>609250.1</v>
      </c>
      <c r="B132">
        <v>66819</v>
      </c>
      <c r="C132" t="s">
        <v>8</v>
      </c>
      <c r="D132" t="s">
        <v>12</v>
      </c>
      <c r="E132" s="3">
        <v>37022</v>
      </c>
      <c r="F132" t="s">
        <v>23</v>
      </c>
      <c r="G132" s="8" t="s">
        <v>18</v>
      </c>
      <c r="H132" s="5">
        <v>-30</v>
      </c>
      <c r="I132" s="7">
        <v>-10800</v>
      </c>
    </row>
    <row r="133" spans="1:9" outlineLevel="1" x14ac:dyDescent="0.25">
      <c r="G133" s="1" t="s">
        <v>61</v>
      </c>
      <c r="H133" s="5">
        <f>SUBTOTAL(9,H127:H132)</f>
        <v>-1046</v>
      </c>
      <c r="I133" s="7">
        <f>SUBTOTAL(9,I127:I132)</f>
        <v>-402900</v>
      </c>
    </row>
    <row r="134" spans="1:9" outlineLevel="2" x14ac:dyDescent="0.25">
      <c r="A134">
        <v>609275.1</v>
      </c>
      <c r="B134">
        <v>66819</v>
      </c>
      <c r="C134" t="s">
        <v>0</v>
      </c>
      <c r="D134" t="s">
        <v>4</v>
      </c>
      <c r="E134" s="3">
        <v>37023</v>
      </c>
      <c r="F134" t="s">
        <v>5</v>
      </c>
      <c r="G134" s="8" t="s">
        <v>3</v>
      </c>
      <c r="H134" s="5">
        <v>325</v>
      </c>
      <c r="I134" s="7">
        <v>78685</v>
      </c>
    </row>
    <row r="135" spans="1:9" outlineLevel="2" x14ac:dyDescent="0.25">
      <c r="A135">
        <v>609319.1</v>
      </c>
      <c r="B135">
        <v>66819</v>
      </c>
      <c r="C135" t="s">
        <v>0</v>
      </c>
      <c r="D135" t="s">
        <v>24</v>
      </c>
      <c r="E135" s="3">
        <v>37023</v>
      </c>
      <c r="F135" t="s">
        <v>5</v>
      </c>
      <c r="G135" s="8" t="s">
        <v>3</v>
      </c>
      <c r="H135" s="5">
        <v>30</v>
      </c>
      <c r="I135" s="7">
        <v>7800</v>
      </c>
    </row>
    <row r="136" spans="1:9" outlineLevel="2" x14ac:dyDescent="0.25">
      <c r="A136">
        <v>609322.1</v>
      </c>
      <c r="B136">
        <v>66819</v>
      </c>
      <c r="C136" t="s">
        <v>8</v>
      </c>
      <c r="D136" t="s">
        <v>34</v>
      </c>
      <c r="E136" s="3">
        <v>37023</v>
      </c>
      <c r="F136" t="s">
        <v>39</v>
      </c>
      <c r="G136" s="8" t="s">
        <v>3</v>
      </c>
      <c r="H136" s="5">
        <v>160</v>
      </c>
      <c r="I136" s="7">
        <v>40800</v>
      </c>
    </row>
    <row r="137" spans="1:9" outlineLevel="1" x14ac:dyDescent="0.25">
      <c r="G137" s="1" t="s">
        <v>60</v>
      </c>
      <c r="H137" s="5">
        <f>SUBTOTAL(9,H134:H136)</f>
        <v>515</v>
      </c>
      <c r="I137" s="7">
        <f>SUBTOTAL(9,I134:I136)</f>
        <v>127285</v>
      </c>
    </row>
    <row r="138" spans="1:9" outlineLevel="2" x14ac:dyDescent="0.25">
      <c r="A138">
        <v>609276.1</v>
      </c>
      <c r="B138">
        <v>66819</v>
      </c>
      <c r="C138" t="s">
        <v>8</v>
      </c>
      <c r="D138" t="s">
        <v>33</v>
      </c>
      <c r="E138" s="3">
        <v>37023</v>
      </c>
      <c r="F138" t="s">
        <v>10</v>
      </c>
      <c r="G138" s="8" t="s">
        <v>18</v>
      </c>
      <c r="H138" s="5">
        <v>-205</v>
      </c>
      <c r="I138" s="7">
        <v>-70250</v>
      </c>
    </row>
    <row r="139" spans="1:9" outlineLevel="2" x14ac:dyDescent="0.25">
      <c r="A139">
        <v>609280.1</v>
      </c>
      <c r="B139">
        <v>66819</v>
      </c>
      <c r="C139" t="s">
        <v>0</v>
      </c>
      <c r="D139" t="s">
        <v>21</v>
      </c>
      <c r="E139" s="3">
        <v>37023</v>
      </c>
      <c r="F139" t="s">
        <v>5</v>
      </c>
      <c r="G139" s="8" t="s">
        <v>18</v>
      </c>
      <c r="H139" s="5">
        <v>-90</v>
      </c>
      <c r="I139" s="7">
        <v>-14925</v>
      </c>
    </row>
    <row r="140" spans="1:9" outlineLevel="2" x14ac:dyDescent="0.25">
      <c r="A140">
        <v>609300.1</v>
      </c>
      <c r="B140">
        <v>66819</v>
      </c>
      <c r="C140" t="s">
        <v>8</v>
      </c>
      <c r="D140" t="s">
        <v>19</v>
      </c>
      <c r="E140" s="3">
        <v>37023</v>
      </c>
      <c r="F140" t="s">
        <v>10</v>
      </c>
      <c r="G140" s="8" t="s">
        <v>18</v>
      </c>
      <c r="H140" s="5">
        <v>-20</v>
      </c>
      <c r="I140" s="7">
        <v>-4700</v>
      </c>
    </row>
    <row r="141" spans="1:9" outlineLevel="2" x14ac:dyDescent="0.25">
      <c r="A141">
        <v>609304.1</v>
      </c>
      <c r="B141">
        <v>66819</v>
      </c>
      <c r="C141" t="s">
        <v>8</v>
      </c>
      <c r="D141" t="s">
        <v>33</v>
      </c>
      <c r="E141" s="3">
        <v>37023</v>
      </c>
      <c r="F141" t="s">
        <v>10</v>
      </c>
      <c r="G141" s="8" t="s">
        <v>18</v>
      </c>
      <c r="H141" s="5">
        <v>-10</v>
      </c>
      <c r="I141" s="7">
        <v>-2950</v>
      </c>
    </row>
    <row r="142" spans="1:9" outlineLevel="2" x14ac:dyDescent="0.25">
      <c r="A142">
        <v>609321.1</v>
      </c>
      <c r="B142">
        <v>66819</v>
      </c>
      <c r="C142" t="s">
        <v>8</v>
      </c>
      <c r="D142" t="s">
        <v>33</v>
      </c>
      <c r="E142" s="3">
        <v>37023</v>
      </c>
      <c r="F142" t="s">
        <v>10</v>
      </c>
      <c r="G142" s="8" t="s">
        <v>18</v>
      </c>
      <c r="H142" s="5">
        <v>-190</v>
      </c>
      <c r="I142" s="7">
        <v>-54550</v>
      </c>
    </row>
    <row r="143" spans="1:9" outlineLevel="2" x14ac:dyDescent="0.25">
      <c r="A143">
        <v>609332.1</v>
      </c>
      <c r="B143">
        <v>66819</v>
      </c>
      <c r="C143" t="s">
        <v>0</v>
      </c>
      <c r="D143" t="s">
        <v>21</v>
      </c>
      <c r="E143" s="3">
        <v>37023</v>
      </c>
      <c r="F143" t="s">
        <v>35</v>
      </c>
      <c r="G143" s="8" t="s">
        <v>18</v>
      </c>
      <c r="H143" s="5">
        <v>-150</v>
      </c>
      <c r="I143" s="7">
        <v>-24750</v>
      </c>
    </row>
    <row r="144" spans="1:9" outlineLevel="2" x14ac:dyDescent="0.25">
      <c r="A144">
        <v>609334.1</v>
      </c>
      <c r="B144">
        <v>66819</v>
      </c>
      <c r="C144" t="s">
        <v>8</v>
      </c>
      <c r="D144" t="s">
        <v>19</v>
      </c>
      <c r="E144" s="3">
        <v>37023</v>
      </c>
      <c r="F144" t="s">
        <v>10</v>
      </c>
      <c r="G144" s="8" t="s">
        <v>18</v>
      </c>
      <c r="H144" s="5">
        <v>-150</v>
      </c>
      <c r="I144" s="7">
        <v>-33750</v>
      </c>
    </row>
    <row r="145" spans="1:9" outlineLevel="1" x14ac:dyDescent="0.25">
      <c r="G145" s="1" t="s">
        <v>61</v>
      </c>
      <c r="H145" s="5">
        <f>SUBTOTAL(9,H138:H144)</f>
        <v>-815</v>
      </c>
      <c r="I145" s="7">
        <f>SUBTOTAL(9,I138:I144)</f>
        <v>-205875</v>
      </c>
    </row>
    <row r="146" spans="1:9" outlineLevel="2" x14ac:dyDescent="0.25">
      <c r="A146">
        <v>609390.1</v>
      </c>
      <c r="B146">
        <v>66819</v>
      </c>
      <c r="C146" t="s">
        <v>0</v>
      </c>
      <c r="D146" t="s">
        <v>24</v>
      </c>
      <c r="E146" s="3">
        <v>37024</v>
      </c>
      <c r="F146" t="s">
        <v>97</v>
      </c>
      <c r="G146" s="8" t="s">
        <v>3</v>
      </c>
      <c r="H146" s="5">
        <v>105</v>
      </c>
      <c r="I146" s="7">
        <v>6275</v>
      </c>
    </row>
    <row r="147" spans="1:9" outlineLevel="2" x14ac:dyDescent="0.25">
      <c r="A147">
        <v>609416.1</v>
      </c>
      <c r="B147">
        <v>66819</v>
      </c>
      <c r="C147" t="s">
        <v>0</v>
      </c>
      <c r="D147" t="s">
        <v>11</v>
      </c>
      <c r="E147" s="3">
        <v>37024</v>
      </c>
      <c r="F147" t="s">
        <v>75</v>
      </c>
      <c r="G147" s="8" t="s">
        <v>3</v>
      </c>
      <c r="H147" s="5">
        <v>50</v>
      </c>
      <c r="I147" s="7">
        <v>4750</v>
      </c>
    </row>
    <row r="148" spans="1:9" outlineLevel="1" x14ac:dyDescent="0.25">
      <c r="G148" s="1" t="s">
        <v>60</v>
      </c>
      <c r="H148" s="5">
        <f>SUBTOTAL(9,H146:H147)</f>
        <v>155</v>
      </c>
      <c r="I148" s="7">
        <f>SUBTOTAL(9,I146:I147)</f>
        <v>11025</v>
      </c>
    </row>
    <row r="149" spans="1:9" outlineLevel="2" x14ac:dyDescent="0.25">
      <c r="A149">
        <v>609391.1</v>
      </c>
      <c r="B149">
        <v>66819</v>
      </c>
      <c r="C149" t="s">
        <v>0</v>
      </c>
      <c r="D149" t="s">
        <v>4</v>
      </c>
      <c r="E149" s="3">
        <v>37024</v>
      </c>
      <c r="F149" t="s">
        <v>97</v>
      </c>
      <c r="G149" s="8" t="s">
        <v>18</v>
      </c>
      <c r="H149" s="5">
        <v>-155</v>
      </c>
      <c r="I149" s="7">
        <v>-11180</v>
      </c>
    </row>
    <row r="150" spans="1:9" outlineLevel="1" x14ac:dyDescent="0.25">
      <c r="G150" s="1" t="s">
        <v>61</v>
      </c>
      <c r="H150" s="5">
        <f>SUBTOTAL(9,H149:H149)</f>
        <v>-155</v>
      </c>
      <c r="I150" s="7">
        <f>SUBTOTAL(9,I149:I149)</f>
        <v>-11180</v>
      </c>
    </row>
    <row r="151" spans="1:9" outlineLevel="2" x14ac:dyDescent="0.25">
      <c r="A151">
        <v>609433.1</v>
      </c>
      <c r="B151">
        <v>66819</v>
      </c>
      <c r="C151" t="s">
        <v>0</v>
      </c>
      <c r="D151" t="s">
        <v>11</v>
      </c>
      <c r="E151" s="3">
        <v>37025</v>
      </c>
      <c r="F151" t="s">
        <v>75</v>
      </c>
      <c r="G151" s="8" t="s">
        <v>3</v>
      </c>
      <c r="H151" s="5">
        <v>40</v>
      </c>
      <c r="I151" s="7">
        <v>1800</v>
      </c>
    </row>
    <row r="152" spans="1:9" outlineLevel="2" x14ac:dyDescent="0.25">
      <c r="A152">
        <v>609448.1</v>
      </c>
      <c r="B152">
        <v>66819</v>
      </c>
      <c r="C152" t="s">
        <v>0</v>
      </c>
      <c r="D152" t="s">
        <v>4</v>
      </c>
      <c r="E152" s="3">
        <v>37025</v>
      </c>
      <c r="F152" t="s">
        <v>5</v>
      </c>
      <c r="G152" s="8" t="s">
        <v>3</v>
      </c>
      <c r="H152" s="5">
        <v>135</v>
      </c>
      <c r="I152" s="7">
        <v>16565</v>
      </c>
    </row>
    <row r="153" spans="1:9" outlineLevel="2" x14ac:dyDescent="0.25">
      <c r="A153">
        <v>610602.1</v>
      </c>
      <c r="B153">
        <v>66819</v>
      </c>
      <c r="C153" t="s">
        <v>0</v>
      </c>
      <c r="D153" t="s">
        <v>4</v>
      </c>
      <c r="E153" s="3">
        <v>37025</v>
      </c>
      <c r="F153" t="s">
        <v>5</v>
      </c>
      <c r="G153" s="8" t="s">
        <v>3</v>
      </c>
      <c r="H153" s="5">
        <v>85</v>
      </c>
      <c r="I153" s="7">
        <v>7175</v>
      </c>
    </row>
    <row r="154" spans="1:9" outlineLevel="1" x14ac:dyDescent="0.25">
      <c r="G154" s="1" t="s">
        <v>60</v>
      </c>
      <c r="H154" s="5">
        <f>SUBTOTAL(9,H151:H153)</f>
        <v>260</v>
      </c>
      <c r="I154" s="7">
        <f>SUBTOTAL(9,I151:I153)</f>
        <v>25540</v>
      </c>
    </row>
    <row r="155" spans="1:9" outlineLevel="2" x14ac:dyDescent="0.25">
      <c r="A155">
        <v>609434.1</v>
      </c>
      <c r="B155">
        <v>66819</v>
      </c>
      <c r="C155" t="s">
        <v>0</v>
      </c>
      <c r="D155" t="s">
        <v>4</v>
      </c>
      <c r="E155" s="3">
        <v>37025</v>
      </c>
      <c r="F155" t="s">
        <v>75</v>
      </c>
      <c r="G155" s="8" t="s">
        <v>18</v>
      </c>
      <c r="H155" s="5">
        <v>-40</v>
      </c>
      <c r="I155" s="7">
        <v>-1840</v>
      </c>
    </row>
    <row r="156" spans="1:9" outlineLevel="2" x14ac:dyDescent="0.25">
      <c r="A156">
        <v>609450.1</v>
      </c>
      <c r="B156">
        <v>66819</v>
      </c>
      <c r="C156" t="s">
        <v>0</v>
      </c>
      <c r="D156" t="s">
        <v>12</v>
      </c>
      <c r="E156" s="3">
        <v>37025</v>
      </c>
      <c r="F156" t="s">
        <v>5</v>
      </c>
      <c r="G156" s="8" t="s">
        <v>18</v>
      </c>
      <c r="H156" s="5">
        <v>-30</v>
      </c>
      <c r="I156" s="7">
        <v>-750</v>
      </c>
    </row>
    <row r="157" spans="1:9" outlineLevel="2" x14ac:dyDescent="0.25">
      <c r="A157">
        <v>610604.1</v>
      </c>
      <c r="B157">
        <v>66819</v>
      </c>
      <c r="C157" t="s">
        <v>8</v>
      </c>
      <c r="D157" t="s">
        <v>19</v>
      </c>
      <c r="E157" s="3">
        <v>37025</v>
      </c>
      <c r="F157" t="s">
        <v>10</v>
      </c>
      <c r="G157" s="8" t="s">
        <v>18</v>
      </c>
      <c r="H157" s="5">
        <v>-75</v>
      </c>
      <c r="I157" s="7">
        <v>-9275</v>
      </c>
    </row>
    <row r="158" spans="1:9" outlineLevel="2" x14ac:dyDescent="0.25">
      <c r="A158">
        <v>610605.1</v>
      </c>
      <c r="B158">
        <v>66819</v>
      </c>
      <c r="C158" t="s">
        <v>8</v>
      </c>
      <c r="D158" t="s">
        <v>20</v>
      </c>
      <c r="E158" s="3">
        <v>37025</v>
      </c>
      <c r="F158" t="s">
        <v>10</v>
      </c>
      <c r="G158" s="8" t="s">
        <v>18</v>
      </c>
      <c r="H158" s="5">
        <v>-10</v>
      </c>
      <c r="I158" s="7">
        <v>-1100</v>
      </c>
    </row>
    <row r="159" spans="1:9" outlineLevel="2" x14ac:dyDescent="0.25">
      <c r="A159">
        <v>610655.1</v>
      </c>
      <c r="B159">
        <v>66819</v>
      </c>
      <c r="C159" t="s">
        <v>0</v>
      </c>
      <c r="D159" t="s">
        <v>11</v>
      </c>
      <c r="E159" s="3">
        <v>37025</v>
      </c>
      <c r="F159" t="s">
        <v>5</v>
      </c>
      <c r="G159" s="8" t="s">
        <v>18</v>
      </c>
      <c r="H159" s="5">
        <v>-20</v>
      </c>
      <c r="I159" s="7">
        <v>-900</v>
      </c>
    </row>
    <row r="160" spans="1:9" outlineLevel="2" x14ac:dyDescent="0.25">
      <c r="A160">
        <v>610656.1</v>
      </c>
      <c r="B160">
        <v>66819</v>
      </c>
      <c r="C160" t="s">
        <v>0</v>
      </c>
      <c r="D160" t="s">
        <v>21</v>
      </c>
      <c r="E160" s="3">
        <v>37025</v>
      </c>
      <c r="F160" t="s">
        <v>5</v>
      </c>
      <c r="G160" s="8" t="s">
        <v>18</v>
      </c>
      <c r="H160" s="5">
        <v>-15</v>
      </c>
      <c r="I160" s="7">
        <v>-2850</v>
      </c>
    </row>
    <row r="161" spans="1:9" outlineLevel="2" x14ac:dyDescent="0.25">
      <c r="A161">
        <v>610657.1</v>
      </c>
      <c r="B161">
        <v>66819</v>
      </c>
      <c r="C161" t="s">
        <v>0</v>
      </c>
      <c r="D161" t="s">
        <v>9</v>
      </c>
      <c r="E161" s="3">
        <v>37025</v>
      </c>
      <c r="F161" t="s">
        <v>5</v>
      </c>
      <c r="G161" s="8" t="s">
        <v>18</v>
      </c>
      <c r="H161" s="5">
        <v>-70</v>
      </c>
      <c r="I161" s="7">
        <v>-12200</v>
      </c>
    </row>
    <row r="162" spans="1:9" outlineLevel="1" x14ac:dyDescent="0.25">
      <c r="G162" s="1" t="s">
        <v>61</v>
      </c>
      <c r="H162" s="5">
        <f>SUBTOTAL(9,H155:H161)</f>
        <v>-260</v>
      </c>
      <c r="I162" s="7">
        <f>SUBTOTAL(9,I155:I161)</f>
        <v>-28915</v>
      </c>
    </row>
    <row r="163" spans="1:9" outlineLevel="2" x14ac:dyDescent="0.25">
      <c r="A163">
        <v>610666.1</v>
      </c>
      <c r="B163">
        <v>66819</v>
      </c>
      <c r="C163" t="s">
        <v>0</v>
      </c>
      <c r="D163" t="s">
        <v>4</v>
      </c>
      <c r="E163" s="3">
        <v>37026</v>
      </c>
      <c r="F163" t="s">
        <v>5</v>
      </c>
      <c r="G163" s="8" t="s">
        <v>3</v>
      </c>
      <c r="H163" s="5">
        <v>720</v>
      </c>
      <c r="I163" s="7">
        <v>63480</v>
      </c>
    </row>
    <row r="164" spans="1:9" outlineLevel="2" x14ac:dyDescent="0.25">
      <c r="A164">
        <v>610673.1</v>
      </c>
      <c r="B164">
        <v>66819</v>
      </c>
      <c r="C164" t="s">
        <v>0</v>
      </c>
      <c r="D164" t="s">
        <v>1</v>
      </c>
      <c r="E164" s="3">
        <v>37026</v>
      </c>
      <c r="F164" t="s">
        <v>2</v>
      </c>
      <c r="G164" s="8" t="s">
        <v>3</v>
      </c>
      <c r="H164" s="5">
        <v>24</v>
      </c>
      <c r="I164" s="7">
        <v>3330</v>
      </c>
    </row>
    <row r="165" spans="1:9" outlineLevel="2" x14ac:dyDescent="0.25">
      <c r="A165">
        <v>612010.1</v>
      </c>
      <c r="B165">
        <v>66819</v>
      </c>
      <c r="C165" t="s">
        <v>8</v>
      </c>
      <c r="D165" t="s">
        <v>11</v>
      </c>
      <c r="E165" s="3">
        <v>37026</v>
      </c>
      <c r="F165" t="s">
        <v>39</v>
      </c>
      <c r="G165" s="8" t="s">
        <v>3</v>
      </c>
      <c r="H165" s="5">
        <v>19</v>
      </c>
      <c r="I165" s="7">
        <v>2565</v>
      </c>
    </row>
    <row r="166" spans="1:9" outlineLevel="2" x14ac:dyDescent="0.25">
      <c r="A166">
        <v>612023.1</v>
      </c>
      <c r="B166">
        <v>66819</v>
      </c>
      <c r="C166" t="s">
        <v>0</v>
      </c>
      <c r="D166" t="s">
        <v>34</v>
      </c>
      <c r="E166" s="3">
        <v>37026</v>
      </c>
      <c r="F166" t="s">
        <v>5</v>
      </c>
      <c r="G166" s="8" t="s">
        <v>3</v>
      </c>
      <c r="H166" s="5">
        <v>30</v>
      </c>
      <c r="I166" s="7">
        <v>4050</v>
      </c>
    </row>
    <row r="167" spans="1:9" outlineLevel="1" x14ac:dyDescent="0.25">
      <c r="G167" s="1" t="s">
        <v>60</v>
      </c>
      <c r="H167" s="5">
        <f>SUBTOTAL(9,H163:H166)</f>
        <v>793</v>
      </c>
      <c r="I167" s="7">
        <f>SUBTOTAL(9,I163:I166)</f>
        <v>73425</v>
      </c>
    </row>
    <row r="168" spans="1:9" outlineLevel="2" x14ac:dyDescent="0.25">
      <c r="A168">
        <v>610667.1</v>
      </c>
      <c r="B168">
        <v>66819</v>
      </c>
      <c r="C168" t="s">
        <v>0</v>
      </c>
      <c r="D168" t="s">
        <v>34</v>
      </c>
      <c r="E168" s="3">
        <v>37026</v>
      </c>
      <c r="F168" t="s">
        <v>5</v>
      </c>
      <c r="G168" s="8" t="s">
        <v>18</v>
      </c>
      <c r="H168" s="5">
        <v>-160</v>
      </c>
      <c r="I168" s="7">
        <v>-6000</v>
      </c>
    </row>
    <row r="169" spans="1:9" outlineLevel="2" x14ac:dyDescent="0.25">
      <c r="A169">
        <v>610674.1</v>
      </c>
      <c r="B169">
        <v>66819</v>
      </c>
      <c r="C169" t="s">
        <v>0</v>
      </c>
      <c r="D169" t="s">
        <v>25</v>
      </c>
      <c r="E169" s="3">
        <v>37026</v>
      </c>
      <c r="F169" t="s">
        <v>2</v>
      </c>
      <c r="G169" s="8" t="s">
        <v>18</v>
      </c>
      <c r="H169" s="5">
        <v>-24</v>
      </c>
      <c r="I169" s="7">
        <v>-3330</v>
      </c>
    </row>
    <row r="170" spans="1:9" outlineLevel="2" x14ac:dyDescent="0.25">
      <c r="A170">
        <v>610688.1</v>
      </c>
      <c r="B170">
        <v>66819</v>
      </c>
      <c r="C170" t="s">
        <v>8</v>
      </c>
      <c r="D170" t="s">
        <v>19</v>
      </c>
      <c r="E170" s="3">
        <v>37026</v>
      </c>
      <c r="F170" t="s">
        <v>10</v>
      </c>
      <c r="G170" s="8" t="s">
        <v>18</v>
      </c>
      <c r="H170" s="5">
        <v>-55</v>
      </c>
      <c r="I170" s="7">
        <v>-5625</v>
      </c>
    </row>
    <row r="171" spans="1:9" outlineLevel="2" x14ac:dyDescent="0.25">
      <c r="A171">
        <v>612001.1</v>
      </c>
      <c r="B171">
        <v>66819</v>
      </c>
      <c r="C171" t="s">
        <v>8</v>
      </c>
      <c r="D171" t="s">
        <v>20</v>
      </c>
      <c r="E171" s="3">
        <v>37026</v>
      </c>
      <c r="F171" t="s">
        <v>10</v>
      </c>
      <c r="G171" s="8" t="s">
        <v>18</v>
      </c>
      <c r="H171" s="5">
        <v>-284</v>
      </c>
      <c r="I171" s="7">
        <v>-52750</v>
      </c>
    </row>
    <row r="172" spans="1:9" outlineLevel="2" x14ac:dyDescent="0.25">
      <c r="A172">
        <v>612019.1</v>
      </c>
      <c r="B172">
        <v>66819</v>
      </c>
      <c r="C172" t="s">
        <v>0</v>
      </c>
      <c r="D172" t="s">
        <v>11</v>
      </c>
      <c r="E172" s="3">
        <v>37026</v>
      </c>
      <c r="F172" t="s">
        <v>5</v>
      </c>
      <c r="G172" s="8" t="s">
        <v>18</v>
      </c>
      <c r="H172" s="5">
        <v>-20</v>
      </c>
      <c r="I172" s="7">
        <v>-1980</v>
      </c>
    </row>
    <row r="173" spans="1:9" outlineLevel="2" x14ac:dyDescent="0.25">
      <c r="A173">
        <v>612026.1</v>
      </c>
      <c r="B173">
        <v>66819</v>
      </c>
      <c r="C173" t="s">
        <v>0</v>
      </c>
      <c r="D173" t="s">
        <v>4</v>
      </c>
      <c r="E173" s="3">
        <v>37026</v>
      </c>
      <c r="F173" t="s">
        <v>5</v>
      </c>
      <c r="G173" s="8" t="s">
        <v>18</v>
      </c>
      <c r="H173" s="5">
        <v>-30</v>
      </c>
      <c r="I173" s="7">
        <v>-4080</v>
      </c>
    </row>
    <row r="174" spans="1:9" outlineLevel="2" x14ac:dyDescent="0.25">
      <c r="A174">
        <v>612049.1</v>
      </c>
      <c r="B174">
        <v>66819</v>
      </c>
      <c r="C174" t="s">
        <v>0</v>
      </c>
      <c r="D174" t="s">
        <v>30</v>
      </c>
      <c r="E174" s="3">
        <v>37026</v>
      </c>
      <c r="F174" t="s">
        <v>5</v>
      </c>
      <c r="G174" s="8" t="s">
        <v>18</v>
      </c>
      <c r="H174" s="5">
        <v>-30</v>
      </c>
      <c r="I174" s="7">
        <v>-2100</v>
      </c>
    </row>
    <row r="175" spans="1:9" outlineLevel="2" x14ac:dyDescent="0.25">
      <c r="A175">
        <v>612065.1</v>
      </c>
      <c r="B175">
        <v>66819</v>
      </c>
      <c r="C175" t="s">
        <v>0</v>
      </c>
      <c r="D175" t="s">
        <v>25</v>
      </c>
      <c r="E175" s="3">
        <v>37026</v>
      </c>
      <c r="F175" t="s">
        <v>17</v>
      </c>
      <c r="G175" s="8" t="s">
        <v>18</v>
      </c>
      <c r="H175" s="5">
        <v>-65</v>
      </c>
      <c r="I175" s="7">
        <v>-7150</v>
      </c>
    </row>
    <row r="176" spans="1:9" outlineLevel="2" x14ac:dyDescent="0.25">
      <c r="A176">
        <v>612084.1</v>
      </c>
      <c r="B176">
        <v>66819</v>
      </c>
      <c r="C176" t="s">
        <v>0</v>
      </c>
      <c r="D176" t="s">
        <v>21</v>
      </c>
      <c r="E176" s="3">
        <v>37026</v>
      </c>
      <c r="F176" t="s">
        <v>5</v>
      </c>
      <c r="G176" s="8" t="s">
        <v>18</v>
      </c>
      <c r="H176" s="5">
        <v>-185</v>
      </c>
      <c r="I176" s="7">
        <v>-13925</v>
      </c>
    </row>
    <row r="177" spans="1:9" outlineLevel="2" x14ac:dyDescent="0.25">
      <c r="A177">
        <v>612110.1</v>
      </c>
      <c r="B177">
        <v>66819</v>
      </c>
      <c r="C177" t="s">
        <v>0</v>
      </c>
      <c r="D177" t="s">
        <v>34</v>
      </c>
      <c r="E177" s="3">
        <v>37026</v>
      </c>
      <c r="F177" t="s">
        <v>5</v>
      </c>
      <c r="G177" s="8" t="s">
        <v>18</v>
      </c>
      <c r="H177" s="5">
        <v>-30</v>
      </c>
      <c r="I177" s="7">
        <v>-750</v>
      </c>
    </row>
    <row r="178" spans="1:9" outlineLevel="1" x14ac:dyDescent="0.25">
      <c r="G178" s="1" t="s">
        <v>61</v>
      </c>
      <c r="H178" s="5">
        <f>SUBTOTAL(9,H168:H177)</f>
        <v>-883</v>
      </c>
      <c r="I178" s="7">
        <f>SUBTOTAL(9,I168:I177)</f>
        <v>-97690</v>
      </c>
    </row>
    <row r="179" spans="1:9" outlineLevel="2" x14ac:dyDescent="0.25">
      <c r="A179">
        <v>612113.1</v>
      </c>
      <c r="B179">
        <v>66819</v>
      </c>
      <c r="C179" t="s">
        <v>0</v>
      </c>
      <c r="D179" t="s">
        <v>4</v>
      </c>
      <c r="E179" s="3">
        <v>37027</v>
      </c>
      <c r="F179" t="s">
        <v>5</v>
      </c>
      <c r="G179" s="8" t="s">
        <v>3</v>
      </c>
      <c r="H179" s="5">
        <v>450</v>
      </c>
      <c r="I179" s="7">
        <v>23580</v>
      </c>
    </row>
    <row r="180" spans="1:9" outlineLevel="2" x14ac:dyDescent="0.25">
      <c r="A180">
        <v>612121.1</v>
      </c>
      <c r="B180">
        <v>66819</v>
      </c>
      <c r="C180" t="s">
        <v>0</v>
      </c>
      <c r="D180" t="s">
        <v>4</v>
      </c>
      <c r="E180" s="3">
        <v>37027</v>
      </c>
      <c r="F180" t="s">
        <v>5</v>
      </c>
      <c r="G180" s="8" t="s">
        <v>3</v>
      </c>
      <c r="H180" s="5">
        <v>20</v>
      </c>
      <c r="I180" s="7">
        <v>330</v>
      </c>
    </row>
    <row r="181" spans="1:9" outlineLevel="2" x14ac:dyDescent="0.25">
      <c r="A181">
        <v>613238.1</v>
      </c>
      <c r="B181">
        <v>66819</v>
      </c>
      <c r="C181" t="s">
        <v>0</v>
      </c>
      <c r="D181" t="s">
        <v>4</v>
      </c>
      <c r="E181" s="3">
        <v>37027</v>
      </c>
      <c r="F181" t="s">
        <v>5</v>
      </c>
      <c r="G181" s="8" t="s">
        <v>3</v>
      </c>
      <c r="H181" s="5">
        <v>70</v>
      </c>
      <c r="I181" s="7">
        <v>7125</v>
      </c>
    </row>
    <row r="182" spans="1:9" outlineLevel="1" x14ac:dyDescent="0.25">
      <c r="G182" s="1" t="s">
        <v>60</v>
      </c>
      <c r="H182" s="5">
        <f>SUBTOTAL(9,H179:H181)</f>
        <v>540</v>
      </c>
      <c r="I182" s="7">
        <f>SUBTOTAL(9,I179:I181)</f>
        <v>31035</v>
      </c>
    </row>
    <row r="183" spans="1:9" outlineLevel="2" x14ac:dyDescent="0.25">
      <c r="A183">
        <v>612114.1</v>
      </c>
      <c r="B183">
        <v>66819</v>
      </c>
      <c r="C183" t="s">
        <v>0</v>
      </c>
      <c r="D183" t="s">
        <v>34</v>
      </c>
      <c r="E183" s="3">
        <v>37027</v>
      </c>
      <c r="F183" t="s">
        <v>5</v>
      </c>
      <c r="G183" s="8" t="s">
        <v>18</v>
      </c>
      <c r="H183" s="5">
        <v>-120</v>
      </c>
      <c r="I183" s="7">
        <v>-3200</v>
      </c>
    </row>
    <row r="184" spans="1:9" outlineLevel="2" x14ac:dyDescent="0.25">
      <c r="A184">
        <v>612122.1</v>
      </c>
      <c r="B184">
        <v>66819</v>
      </c>
      <c r="C184" t="s">
        <v>0</v>
      </c>
      <c r="D184" t="s">
        <v>40</v>
      </c>
      <c r="E184" s="3">
        <v>37027</v>
      </c>
      <c r="F184" t="s">
        <v>5</v>
      </c>
      <c r="G184" s="8" t="s">
        <v>18</v>
      </c>
      <c r="H184" s="5">
        <v>-20</v>
      </c>
      <c r="I184" s="7">
        <v>-350</v>
      </c>
    </row>
    <row r="185" spans="1:9" outlineLevel="2" x14ac:dyDescent="0.25">
      <c r="A185">
        <v>613248.1</v>
      </c>
      <c r="B185">
        <v>66819</v>
      </c>
      <c r="C185" t="s">
        <v>8</v>
      </c>
      <c r="D185" t="s">
        <v>20</v>
      </c>
      <c r="E185" s="3">
        <v>37027</v>
      </c>
      <c r="F185" t="s">
        <v>10</v>
      </c>
      <c r="G185" s="8" t="s">
        <v>18</v>
      </c>
      <c r="H185" s="5">
        <v>-70</v>
      </c>
      <c r="I185" s="7">
        <v>-8400</v>
      </c>
    </row>
    <row r="186" spans="1:9" outlineLevel="2" x14ac:dyDescent="0.25">
      <c r="A186">
        <v>613322.1</v>
      </c>
      <c r="B186">
        <v>66819</v>
      </c>
      <c r="C186" t="s">
        <v>0</v>
      </c>
      <c r="D186" t="s">
        <v>21</v>
      </c>
      <c r="E186" s="3">
        <v>37027</v>
      </c>
      <c r="F186" t="s">
        <v>5</v>
      </c>
      <c r="G186" s="8" t="s">
        <v>18</v>
      </c>
      <c r="H186" s="5">
        <v>-225</v>
      </c>
      <c r="I186" s="7">
        <v>-14125</v>
      </c>
    </row>
    <row r="187" spans="1:9" outlineLevel="2" x14ac:dyDescent="0.25">
      <c r="A187">
        <v>613429.1</v>
      </c>
      <c r="B187">
        <v>66819</v>
      </c>
      <c r="C187" t="s">
        <v>0</v>
      </c>
      <c r="D187" t="s">
        <v>11</v>
      </c>
      <c r="E187" s="3">
        <v>37027</v>
      </c>
      <c r="F187" t="s">
        <v>5</v>
      </c>
      <c r="G187" s="8" t="s">
        <v>18</v>
      </c>
      <c r="H187" s="5">
        <v>-25</v>
      </c>
      <c r="I187" s="7">
        <v>-2125</v>
      </c>
    </row>
    <row r="188" spans="1:9" outlineLevel="2" x14ac:dyDescent="0.25">
      <c r="A188">
        <v>613537.1</v>
      </c>
      <c r="B188">
        <v>66819</v>
      </c>
      <c r="C188" t="s">
        <v>8</v>
      </c>
      <c r="D188" t="s">
        <v>19</v>
      </c>
      <c r="E188" s="3">
        <v>37027</v>
      </c>
      <c r="F188" t="s">
        <v>10</v>
      </c>
      <c r="G188" s="8" t="s">
        <v>18</v>
      </c>
      <c r="H188" s="5">
        <v>-80</v>
      </c>
      <c r="I188" s="7">
        <v>-6100</v>
      </c>
    </row>
    <row r="189" spans="1:9" outlineLevel="1" x14ac:dyDescent="0.25">
      <c r="G189" s="1" t="s">
        <v>61</v>
      </c>
      <c r="H189" s="5">
        <f>SUBTOTAL(9,H183:H188)</f>
        <v>-540</v>
      </c>
      <c r="I189" s="7">
        <f>SUBTOTAL(9,I183:I188)</f>
        <v>-34300</v>
      </c>
    </row>
    <row r="190" spans="1:9" outlineLevel="2" x14ac:dyDescent="0.25">
      <c r="A190">
        <v>613544.1</v>
      </c>
      <c r="B190">
        <v>66819</v>
      </c>
      <c r="C190" t="s">
        <v>0</v>
      </c>
      <c r="D190" t="s">
        <v>4</v>
      </c>
      <c r="E190" s="3">
        <v>37028</v>
      </c>
      <c r="F190" t="s">
        <v>5</v>
      </c>
      <c r="G190" s="8" t="s">
        <v>3</v>
      </c>
      <c r="H190" s="5">
        <v>715</v>
      </c>
      <c r="I190" s="7">
        <v>84165</v>
      </c>
    </row>
    <row r="191" spans="1:9" outlineLevel="1" x14ac:dyDescent="0.25">
      <c r="G191" s="1" t="s">
        <v>60</v>
      </c>
      <c r="H191" s="5">
        <f>SUBTOTAL(9,H190:H190)</f>
        <v>715</v>
      </c>
      <c r="I191" s="7">
        <f>SUBTOTAL(9,I190:I190)</f>
        <v>84165</v>
      </c>
    </row>
    <row r="192" spans="1:9" outlineLevel="2" x14ac:dyDescent="0.25">
      <c r="A192">
        <v>613546.1</v>
      </c>
      <c r="B192">
        <v>66819</v>
      </c>
      <c r="C192" t="s">
        <v>0</v>
      </c>
      <c r="D192" t="s">
        <v>21</v>
      </c>
      <c r="E192" s="3">
        <v>37028</v>
      </c>
      <c r="F192" t="s">
        <v>5</v>
      </c>
      <c r="G192" s="8" t="s">
        <v>18</v>
      </c>
      <c r="H192" s="5">
        <v>-415</v>
      </c>
      <c r="I192" s="7">
        <v>-42000</v>
      </c>
    </row>
    <row r="193" spans="1:9" outlineLevel="2" x14ac:dyDescent="0.25">
      <c r="A193">
        <v>613561.1</v>
      </c>
      <c r="B193">
        <v>66819</v>
      </c>
      <c r="C193" t="s">
        <v>8</v>
      </c>
      <c r="D193" t="s">
        <v>20</v>
      </c>
      <c r="E193" s="3">
        <v>37028</v>
      </c>
      <c r="F193" t="s">
        <v>10</v>
      </c>
      <c r="G193" s="8" t="s">
        <v>18</v>
      </c>
      <c r="H193" s="5">
        <v>-30</v>
      </c>
      <c r="I193" s="7">
        <v>-2100</v>
      </c>
    </row>
    <row r="194" spans="1:9" outlineLevel="2" x14ac:dyDescent="0.25">
      <c r="A194">
        <v>614310.1</v>
      </c>
      <c r="B194">
        <v>66819</v>
      </c>
      <c r="C194" t="s">
        <v>0</v>
      </c>
      <c r="D194" t="s">
        <v>12</v>
      </c>
      <c r="E194" s="3">
        <v>37028</v>
      </c>
      <c r="F194" t="s">
        <v>5</v>
      </c>
      <c r="G194" s="8" t="s">
        <v>18</v>
      </c>
      <c r="H194" s="5">
        <v>-100</v>
      </c>
      <c r="I194" s="7">
        <v>-14000</v>
      </c>
    </row>
    <row r="195" spans="1:9" outlineLevel="2" x14ac:dyDescent="0.25">
      <c r="A195">
        <v>614667.1</v>
      </c>
      <c r="B195">
        <v>66819</v>
      </c>
      <c r="C195" t="s">
        <v>0</v>
      </c>
      <c r="D195" t="s">
        <v>9</v>
      </c>
      <c r="E195" s="3">
        <v>37028</v>
      </c>
      <c r="F195" t="s">
        <v>5</v>
      </c>
      <c r="G195" s="8" t="s">
        <v>18</v>
      </c>
      <c r="H195" s="5">
        <v>-25</v>
      </c>
      <c r="I195" s="7">
        <v>-4875</v>
      </c>
    </row>
    <row r="196" spans="1:9" outlineLevel="2" x14ac:dyDescent="0.25">
      <c r="A196">
        <v>614803.1</v>
      </c>
      <c r="B196">
        <v>66819</v>
      </c>
      <c r="C196" t="s">
        <v>0</v>
      </c>
      <c r="D196" t="s">
        <v>11</v>
      </c>
      <c r="E196" s="3">
        <v>37028</v>
      </c>
      <c r="F196" t="s">
        <v>28</v>
      </c>
      <c r="G196" s="8" t="s">
        <v>18</v>
      </c>
      <c r="H196" s="5">
        <v>-42</v>
      </c>
      <c r="I196" s="7">
        <v>-7520</v>
      </c>
    </row>
    <row r="197" spans="1:9" outlineLevel="2" x14ac:dyDescent="0.25">
      <c r="A197">
        <v>614807.1</v>
      </c>
      <c r="B197">
        <v>66819</v>
      </c>
      <c r="C197" t="s">
        <v>0</v>
      </c>
      <c r="D197" t="s">
        <v>12</v>
      </c>
      <c r="E197" s="3">
        <v>37028</v>
      </c>
      <c r="F197" t="s">
        <v>13</v>
      </c>
      <c r="G197" s="8" t="s">
        <v>18</v>
      </c>
      <c r="H197" s="5">
        <v>-25</v>
      </c>
      <c r="I197" s="7">
        <v>-3000</v>
      </c>
    </row>
    <row r="198" spans="1:9" outlineLevel="2" x14ac:dyDescent="0.25">
      <c r="A198">
        <v>614808.1</v>
      </c>
      <c r="B198">
        <v>66819</v>
      </c>
      <c r="C198" t="s">
        <v>0</v>
      </c>
      <c r="D198" t="s">
        <v>11</v>
      </c>
      <c r="E198" s="3">
        <v>37028</v>
      </c>
      <c r="F198" t="s">
        <v>5</v>
      </c>
      <c r="G198" s="8" t="s">
        <v>18</v>
      </c>
      <c r="H198" s="5">
        <v>-95</v>
      </c>
      <c r="I198" s="7">
        <v>-17475</v>
      </c>
    </row>
    <row r="199" spans="1:9" outlineLevel="2" x14ac:dyDescent="0.25">
      <c r="A199">
        <v>614815.1</v>
      </c>
      <c r="B199">
        <v>66819</v>
      </c>
      <c r="C199" t="s">
        <v>0</v>
      </c>
      <c r="D199" t="s">
        <v>12</v>
      </c>
      <c r="E199" s="3">
        <v>37028</v>
      </c>
      <c r="F199" t="s">
        <v>5</v>
      </c>
      <c r="G199" s="8" t="s">
        <v>18</v>
      </c>
      <c r="H199" s="5">
        <v>-50</v>
      </c>
      <c r="I199" s="7">
        <v>-5000</v>
      </c>
    </row>
    <row r="200" spans="1:9" outlineLevel="1" x14ac:dyDescent="0.25">
      <c r="G200" s="1" t="s">
        <v>61</v>
      </c>
      <c r="H200" s="5">
        <f>SUBTOTAL(9,H192:H199)</f>
        <v>-782</v>
      </c>
      <c r="I200" s="7">
        <f>SUBTOTAL(9,I192:I199)</f>
        <v>-95970</v>
      </c>
    </row>
    <row r="201" spans="1:9" outlineLevel="2" x14ac:dyDescent="0.25">
      <c r="A201">
        <v>614924.1</v>
      </c>
      <c r="B201">
        <v>66819</v>
      </c>
      <c r="C201" t="s">
        <v>0</v>
      </c>
      <c r="D201" t="s">
        <v>4</v>
      </c>
      <c r="E201" s="3">
        <v>37029</v>
      </c>
      <c r="F201" t="s">
        <v>98</v>
      </c>
      <c r="G201" s="8" t="s">
        <v>3</v>
      </c>
      <c r="H201" s="5">
        <v>341</v>
      </c>
      <c r="I201" s="7">
        <v>32409</v>
      </c>
    </row>
    <row r="202" spans="1:9" outlineLevel="2" x14ac:dyDescent="0.25">
      <c r="A202">
        <v>615735.1</v>
      </c>
      <c r="B202">
        <v>66819</v>
      </c>
      <c r="C202" t="s">
        <v>0</v>
      </c>
      <c r="D202" t="s">
        <v>4</v>
      </c>
      <c r="E202" s="3">
        <v>37029</v>
      </c>
      <c r="F202" t="s">
        <v>5</v>
      </c>
      <c r="G202" s="8" t="s">
        <v>3</v>
      </c>
      <c r="H202" s="5">
        <v>105</v>
      </c>
      <c r="I202" s="7">
        <v>10850</v>
      </c>
    </row>
    <row r="203" spans="1:9" outlineLevel="1" x14ac:dyDescent="0.25">
      <c r="G203" s="1" t="s">
        <v>60</v>
      </c>
      <c r="H203" s="5">
        <f>SUBTOTAL(9,H201:H202)</f>
        <v>446</v>
      </c>
      <c r="I203" s="7">
        <f>SUBTOTAL(9,I201:I202)</f>
        <v>43259</v>
      </c>
    </row>
    <row r="204" spans="1:9" outlineLevel="2" x14ac:dyDescent="0.25">
      <c r="A204">
        <v>614829.1</v>
      </c>
      <c r="B204">
        <v>66819</v>
      </c>
      <c r="C204" t="s">
        <v>0</v>
      </c>
      <c r="D204" t="s">
        <v>12</v>
      </c>
      <c r="E204" s="3">
        <v>37029</v>
      </c>
      <c r="F204" t="s">
        <v>13</v>
      </c>
      <c r="G204" s="8" t="s">
        <v>18</v>
      </c>
      <c r="H204" s="5">
        <v>-50</v>
      </c>
      <c r="I204" s="7">
        <v>-3750</v>
      </c>
    </row>
    <row r="205" spans="1:9" outlineLevel="2" x14ac:dyDescent="0.25">
      <c r="A205">
        <v>614954.1</v>
      </c>
      <c r="B205">
        <v>66819</v>
      </c>
      <c r="C205" t="s">
        <v>0</v>
      </c>
      <c r="D205" t="s">
        <v>12</v>
      </c>
      <c r="E205" s="3">
        <v>37029</v>
      </c>
      <c r="F205" t="s">
        <v>5</v>
      </c>
      <c r="G205" s="8" t="s">
        <v>18</v>
      </c>
      <c r="H205" s="5">
        <v>-40</v>
      </c>
      <c r="I205" s="7">
        <v>-3000</v>
      </c>
    </row>
    <row r="206" spans="1:9" outlineLevel="2" x14ac:dyDescent="0.25">
      <c r="A206">
        <v>614956.1</v>
      </c>
      <c r="B206">
        <v>66819</v>
      </c>
      <c r="C206" t="s">
        <v>0</v>
      </c>
      <c r="D206" t="s">
        <v>21</v>
      </c>
      <c r="E206" s="3">
        <v>37029</v>
      </c>
      <c r="F206" t="s">
        <v>5</v>
      </c>
      <c r="G206" s="8" t="s">
        <v>18</v>
      </c>
      <c r="H206" s="5">
        <v>-181</v>
      </c>
      <c r="I206" s="7">
        <v>-16700</v>
      </c>
    </row>
    <row r="207" spans="1:9" outlineLevel="2" x14ac:dyDescent="0.25">
      <c r="A207">
        <v>614959.1</v>
      </c>
      <c r="B207">
        <v>66819</v>
      </c>
      <c r="C207" t="s">
        <v>0</v>
      </c>
      <c r="D207" t="s">
        <v>11</v>
      </c>
      <c r="E207" s="3">
        <v>37029</v>
      </c>
      <c r="F207" t="s">
        <v>5</v>
      </c>
      <c r="G207" s="8" t="s">
        <v>18</v>
      </c>
      <c r="H207" s="5">
        <v>-90</v>
      </c>
      <c r="I207" s="7">
        <v>-10350</v>
      </c>
    </row>
    <row r="208" spans="1:9" outlineLevel="2" x14ac:dyDescent="0.25">
      <c r="A208">
        <v>615744.1</v>
      </c>
      <c r="B208">
        <v>66819</v>
      </c>
      <c r="C208" t="s">
        <v>8</v>
      </c>
      <c r="D208" t="s">
        <v>33</v>
      </c>
      <c r="E208" s="3">
        <v>37029</v>
      </c>
      <c r="F208" t="s">
        <v>10</v>
      </c>
      <c r="G208" s="8" t="s">
        <v>18</v>
      </c>
      <c r="H208" s="5">
        <v>-75</v>
      </c>
      <c r="I208" s="7">
        <v>-10550</v>
      </c>
    </row>
    <row r="209" spans="1:9" outlineLevel="2" x14ac:dyDescent="0.25">
      <c r="A209">
        <v>615932.1</v>
      </c>
      <c r="B209">
        <v>66819</v>
      </c>
      <c r="C209" t="s">
        <v>0</v>
      </c>
      <c r="D209" t="s">
        <v>34</v>
      </c>
      <c r="E209" s="3">
        <v>37029</v>
      </c>
      <c r="F209" t="s">
        <v>5</v>
      </c>
      <c r="G209" s="8" t="s">
        <v>18</v>
      </c>
      <c r="H209" s="5">
        <v>-30</v>
      </c>
      <c r="I209" s="7">
        <v>-2700</v>
      </c>
    </row>
    <row r="210" spans="1:9" outlineLevel="2" x14ac:dyDescent="0.25">
      <c r="A210">
        <v>615949.1</v>
      </c>
      <c r="B210">
        <v>66819</v>
      </c>
      <c r="C210" t="s">
        <v>8</v>
      </c>
      <c r="D210" t="s">
        <v>20</v>
      </c>
      <c r="E210" s="3">
        <v>37029</v>
      </c>
      <c r="F210" t="s">
        <v>10</v>
      </c>
      <c r="G210" s="8" t="s">
        <v>18</v>
      </c>
      <c r="H210" s="5">
        <v>-30</v>
      </c>
      <c r="I210" s="7">
        <v>-4950</v>
      </c>
    </row>
    <row r="211" spans="1:9" outlineLevel="1" x14ac:dyDescent="0.25">
      <c r="G211" s="1" t="s">
        <v>61</v>
      </c>
      <c r="H211" s="5">
        <f>SUBTOTAL(9,H204:H210)</f>
        <v>-496</v>
      </c>
      <c r="I211" s="7">
        <f>SUBTOTAL(9,I204:I210)</f>
        <v>-52000</v>
      </c>
    </row>
    <row r="212" spans="1:9" outlineLevel="2" x14ac:dyDescent="0.25">
      <c r="A212">
        <v>615971.1</v>
      </c>
      <c r="B212">
        <v>66819</v>
      </c>
      <c r="C212" t="s">
        <v>0</v>
      </c>
      <c r="D212" t="s">
        <v>4</v>
      </c>
      <c r="E212" s="3">
        <v>37030</v>
      </c>
      <c r="F212" t="s">
        <v>5</v>
      </c>
      <c r="G212" s="8" t="s">
        <v>3</v>
      </c>
      <c r="H212" s="5">
        <v>435</v>
      </c>
      <c r="I212" s="7">
        <v>59550</v>
      </c>
    </row>
    <row r="213" spans="1:9" outlineLevel="2" x14ac:dyDescent="0.25">
      <c r="A213">
        <v>616024.1</v>
      </c>
      <c r="B213">
        <v>66819</v>
      </c>
      <c r="C213" t="s">
        <v>0</v>
      </c>
      <c r="D213" t="s">
        <v>1</v>
      </c>
      <c r="E213" s="3">
        <v>37030</v>
      </c>
      <c r="F213" t="s">
        <v>2</v>
      </c>
      <c r="G213" s="8" t="s">
        <v>3</v>
      </c>
      <c r="H213" s="5">
        <v>6</v>
      </c>
      <c r="I213" s="7">
        <v>789.83996582031205</v>
      </c>
    </row>
    <row r="214" spans="1:9" outlineLevel="1" x14ac:dyDescent="0.25">
      <c r="G214" s="1" t="s">
        <v>60</v>
      </c>
      <c r="H214" s="5">
        <f>SUBTOTAL(9,H212:H213)</f>
        <v>441</v>
      </c>
      <c r="I214" s="7">
        <f>SUBTOTAL(9,I212:I213)</f>
        <v>60339.839965820313</v>
      </c>
    </row>
    <row r="215" spans="1:9" outlineLevel="2" x14ac:dyDescent="0.25">
      <c r="A215">
        <v>615973.1</v>
      </c>
      <c r="B215">
        <v>66819</v>
      </c>
      <c r="C215" t="s">
        <v>8</v>
      </c>
      <c r="D215" t="s">
        <v>20</v>
      </c>
      <c r="E215" s="3">
        <v>37030</v>
      </c>
      <c r="F215" t="s">
        <v>10</v>
      </c>
      <c r="G215" s="8" t="s">
        <v>18</v>
      </c>
      <c r="H215" s="5">
        <v>-425</v>
      </c>
      <c r="I215" s="7">
        <v>-77300</v>
      </c>
    </row>
    <row r="216" spans="1:9" outlineLevel="2" x14ac:dyDescent="0.25">
      <c r="A216">
        <v>615980.1</v>
      </c>
      <c r="B216">
        <v>66819</v>
      </c>
      <c r="C216" t="s">
        <v>0</v>
      </c>
      <c r="D216" t="s">
        <v>21</v>
      </c>
      <c r="E216" s="3">
        <v>37030</v>
      </c>
      <c r="F216" t="s">
        <v>35</v>
      </c>
      <c r="G216" s="8" t="s">
        <v>18</v>
      </c>
      <c r="H216" s="5">
        <v>-100</v>
      </c>
      <c r="I216" s="7">
        <v>-17000</v>
      </c>
    </row>
    <row r="217" spans="1:9" outlineLevel="2" x14ac:dyDescent="0.25">
      <c r="A217">
        <v>615982.1</v>
      </c>
      <c r="B217">
        <v>66819</v>
      </c>
      <c r="C217" t="s">
        <v>8</v>
      </c>
      <c r="D217" t="s">
        <v>20</v>
      </c>
      <c r="E217" s="3">
        <v>37030</v>
      </c>
      <c r="F217" t="s">
        <v>10</v>
      </c>
      <c r="G217" s="8" t="s">
        <v>18</v>
      </c>
      <c r="H217" s="5">
        <v>-800</v>
      </c>
      <c r="I217" s="7">
        <v>-151000</v>
      </c>
    </row>
    <row r="218" spans="1:9" outlineLevel="2" x14ac:dyDescent="0.25">
      <c r="A218">
        <v>616011.1</v>
      </c>
      <c r="B218">
        <v>66819</v>
      </c>
      <c r="C218" t="s">
        <v>8</v>
      </c>
      <c r="D218" t="s">
        <v>20</v>
      </c>
      <c r="E218" s="3">
        <v>37030</v>
      </c>
      <c r="F218" t="s">
        <v>10</v>
      </c>
      <c r="G218" s="8" t="s">
        <v>18</v>
      </c>
      <c r="H218" s="5">
        <v>-275</v>
      </c>
      <c r="I218" s="7">
        <v>-50000</v>
      </c>
    </row>
    <row r="219" spans="1:9" outlineLevel="2" x14ac:dyDescent="0.25">
      <c r="A219">
        <v>616012.1</v>
      </c>
      <c r="B219">
        <v>66819</v>
      </c>
      <c r="C219" t="s">
        <v>8</v>
      </c>
      <c r="D219" t="s">
        <v>19</v>
      </c>
      <c r="E219" s="3">
        <v>37030</v>
      </c>
      <c r="F219" t="s">
        <v>10</v>
      </c>
      <c r="G219" s="8" t="s">
        <v>18</v>
      </c>
      <c r="H219" s="5">
        <v>-75</v>
      </c>
      <c r="I219" s="7">
        <v>-12875</v>
      </c>
    </row>
    <row r="220" spans="1:9" outlineLevel="2" x14ac:dyDescent="0.25">
      <c r="A220">
        <v>616013.1</v>
      </c>
      <c r="B220">
        <v>66819</v>
      </c>
      <c r="C220" t="s">
        <v>8</v>
      </c>
      <c r="D220" t="s">
        <v>19</v>
      </c>
      <c r="E220" s="3">
        <v>37030</v>
      </c>
      <c r="F220" t="s">
        <v>10</v>
      </c>
      <c r="G220" s="8" t="s">
        <v>18</v>
      </c>
      <c r="H220" s="5">
        <v>-10</v>
      </c>
      <c r="I220" s="7">
        <v>-1750</v>
      </c>
    </row>
    <row r="221" spans="1:9" outlineLevel="2" x14ac:dyDescent="0.25">
      <c r="A221">
        <v>616019.1</v>
      </c>
      <c r="B221">
        <v>66819</v>
      </c>
      <c r="C221" t="s">
        <v>8</v>
      </c>
      <c r="D221" t="s">
        <v>33</v>
      </c>
      <c r="E221" s="3">
        <v>37030</v>
      </c>
      <c r="F221" t="s">
        <v>10</v>
      </c>
      <c r="G221" s="8" t="s">
        <v>18</v>
      </c>
      <c r="H221" s="5">
        <v>-25</v>
      </c>
      <c r="I221" s="7">
        <v>-4750</v>
      </c>
    </row>
    <row r="222" spans="1:9" outlineLevel="2" x14ac:dyDescent="0.25">
      <c r="A222">
        <v>616027.1</v>
      </c>
      <c r="B222">
        <v>66819</v>
      </c>
      <c r="C222" t="s">
        <v>0</v>
      </c>
      <c r="D222" t="s">
        <v>9</v>
      </c>
      <c r="E222" s="3">
        <v>37030</v>
      </c>
      <c r="F222" t="s">
        <v>28</v>
      </c>
      <c r="G222" s="8" t="s">
        <v>18</v>
      </c>
      <c r="H222" s="5">
        <v>-6</v>
      </c>
      <c r="I222" s="7">
        <v>-840</v>
      </c>
    </row>
    <row r="223" spans="1:9" outlineLevel="1" x14ac:dyDescent="0.25">
      <c r="G223" s="1" t="s">
        <v>61</v>
      </c>
      <c r="H223" s="5">
        <f>SUBTOTAL(9,H215:H222)</f>
        <v>-1716</v>
      </c>
      <c r="I223" s="7">
        <f>SUBTOTAL(9,I215:I222)</f>
        <v>-315515</v>
      </c>
    </row>
    <row r="224" spans="1:9" outlineLevel="2" x14ac:dyDescent="0.25">
      <c r="A224">
        <v>616028.1</v>
      </c>
      <c r="B224">
        <v>66819</v>
      </c>
      <c r="C224" t="s">
        <v>0</v>
      </c>
      <c r="D224" t="s">
        <v>9</v>
      </c>
      <c r="E224" s="3">
        <v>37031</v>
      </c>
      <c r="F224" t="s">
        <v>5</v>
      </c>
      <c r="G224" s="8" t="s">
        <v>3</v>
      </c>
      <c r="H224" s="5">
        <v>60</v>
      </c>
      <c r="I224" s="7">
        <v>10800</v>
      </c>
    </row>
    <row r="225" spans="1:9" outlineLevel="2" x14ac:dyDescent="0.25">
      <c r="A225">
        <v>616044.1</v>
      </c>
      <c r="B225">
        <v>66819</v>
      </c>
      <c r="C225" t="s">
        <v>0</v>
      </c>
      <c r="D225" t="s">
        <v>9</v>
      </c>
      <c r="E225" s="3">
        <v>37031</v>
      </c>
      <c r="F225" t="s">
        <v>28</v>
      </c>
      <c r="G225" s="8" t="s">
        <v>3</v>
      </c>
      <c r="H225" s="5">
        <v>41</v>
      </c>
      <c r="I225" s="7">
        <v>6970</v>
      </c>
    </row>
    <row r="226" spans="1:9" outlineLevel="2" x14ac:dyDescent="0.25">
      <c r="A226">
        <v>616058.1</v>
      </c>
      <c r="B226">
        <v>66819</v>
      </c>
      <c r="C226" t="s">
        <v>0</v>
      </c>
      <c r="D226" t="s">
        <v>43</v>
      </c>
      <c r="E226" s="3">
        <v>37031</v>
      </c>
      <c r="F226" t="s">
        <v>7</v>
      </c>
      <c r="G226" s="8" t="s">
        <v>3</v>
      </c>
      <c r="H226" s="5">
        <v>20</v>
      </c>
      <c r="I226" s="7">
        <v>1645</v>
      </c>
    </row>
    <row r="227" spans="1:9" outlineLevel="2" x14ac:dyDescent="0.25">
      <c r="A227">
        <v>616064.1</v>
      </c>
      <c r="B227">
        <v>66819</v>
      </c>
      <c r="C227" t="s">
        <v>0</v>
      </c>
      <c r="D227" t="s">
        <v>4</v>
      </c>
      <c r="E227" s="3">
        <v>37031</v>
      </c>
      <c r="F227" t="s">
        <v>5</v>
      </c>
      <c r="G227" s="8" t="s">
        <v>3</v>
      </c>
      <c r="H227" s="5">
        <v>25</v>
      </c>
      <c r="I227" s="7">
        <v>2750</v>
      </c>
    </row>
    <row r="228" spans="1:9" outlineLevel="2" x14ac:dyDescent="0.25">
      <c r="A228">
        <v>616068.1</v>
      </c>
      <c r="B228">
        <v>66819</v>
      </c>
      <c r="C228" t="s">
        <v>0</v>
      </c>
      <c r="D228" t="s">
        <v>4</v>
      </c>
      <c r="E228" s="3">
        <v>37031</v>
      </c>
      <c r="F228" t="s">
        <v>5</v>
      </c>
      <c r="G228" s="8" t="s">
        <v>3</v>
      </c>
      <c r="H228" s="5">
        <v>20</v>
      </c>
      <c r="I228" s="7">
        <v>2180</v>
      </c>
    </row>
    <row r="229" spans="1:9" outlineLevel="2" x14ac:dyDescent="0.25">
      <c r="A229">
        <v>616070.1</v>
      </c>
      <c r="B229">
        <v>66819</v>
      </c>
      <c r="C229" t="s">
        <v>0</v>
      </c>
      <c r="D229" t="s">
        <v>12</v>
      </c>
      <c r="E229" s="3">
        <v>37031</v>
      </c>
      <c r="F229" t="s">
        <v>28</v>
      </c>
      <c r="G229" s="8" t="s">
        <v>3</v>
      </c>
      <c r="H229" s="5">
        <v>30</v>
      </c>
      <c r="I229" s="7">
        <v>5700</v>
      </c>
    </row>
    <row r="230" spans="1:9" outlineLevel="2" x14ac:dyDescent="0.25">
      <c r="A230">
        <v>616071.1</v>
      </c>
      <c r="B230">
        <v>66819</v>
      </c>
      <c r="C230" t="s">
        <v>0</v>
      </c>
      <c r="D230" t="s">
        <v>14</v>
      </c>
      <c r="E230" s="3">
        <v>37031</v>
      </c>
      <c r="F230" t="s">
        <v>28</v>
      </c>
      <c r="G230" s="8" t="s">
        <v>3</v>
      </c>
      <c r="H230" s="5">
        <v>5</v>
      </c>
      <c r="I230" s="7">
        <v>875</v>
      </c>
    </row>
    <row r="231" spans="1:9" outlineLevel="2" x14ac:dyDescent="0.25">
      <c r="A231">
        <v>616084.1</v>
      </c>
      <c r="B231">
        <v>66819</v>
      </c>
      <c r="C231" t="s">
        <v>8</v>
      </c>
      <c r="D231" t="s">
        <v>34</v>
      </c>
      <c r="E231" s="3">
        <v>37031</v>
      </c>
      <c r="F231" t="s">
        <v>10</v>
      </c>
      <c r="G231" s="8" t="s">
        <v>3</v>
      </c>
      <c r="H231" s="5">
        <v>270</v>
      </c>
      <c r="I231" s="7">
        <v>55100</v>
      </c>
    </row>
    <row r="232" spans="1:9" outlineLevel="1" x14ac:dyDescent="0.25">
      <c r="G232" s="1" t="s">
        <v>60</v>
      </c>
      <c r="H232" s="5">
        <f>SUBTOTAL(9,H224:H231)</f>
        <v>471</v>
      </c>
      <c r="I232" s="7">
        <f>SUBTOTAL(9,I224:I231)</f>
        <v>86020</v>
      </c>
    </row>
    <row r="233" spans="1:9" outlineLevel="2" x14ac:dyDescent="0.25">
      <c r="A233">
        <v>616029.1</v>
      </c>
      <c r="B233">
        <v>66819</v>
      </c>
      <c r="C233" t="s">
        <v>0</v>
      </c>
      <c r="D233" t="s">
        <v>4</v>
      </c>
      <c r="E233" s="3">
        <v>37031</v>
      </c>
      <c r="F233" t="s">
        <v>5</v>
      </c>
      <c r="G233" s="8" t="s">
        <v>18</v>
      </c>
      <c r="H233" s="5">
        <v>-60</v>
      </c>
      <c r="I233" s="7">
        <v>-10860</v>
      </c>
    </row>
    <row r="234" spans="1:9" outlineLevel="2" x14ac:dyDescent="0.25">
      <c r="A234">
        <v>616045.1</v>
      </c>
      <c r="B234">
        <v>66819</v>
      </c>
      <c r="C234" t="s">
        <v>0</v>
      </c>
      <c r="D234" t="s">
        <v>9</v>
      </c>
      <c r="E234" s="3">
        <v>37031</v>
      </c>
      <c r="F234" t="s">
        <v>28</v>
      </c>
      <c r="G234" s="8" t="s">
        <v>18</v>
      </c>
      <c r="H234" s="5">
        <v>-690</v>
      </c>
      <c r="I234" s="7">
        <v>-113850</v>
      </c>
    </row>
    <row r="235" spans="1:9" outlineLevel="2" x14ac:dyDescent="0.25">
      <c r="A235">
        <v>616059.1</v>
      </c>
      <c r="B235">
        <v>66819</v>
      </c>
      <c r="C235" t="s">
        <v>0</v>
      </c>
      <c r="D235" t="s">
        <v>9</v>
      </c>
      <c r="E235" s="3">
        <v>37031</v>
      </c>
      <c r="F235" t="s">
        <v>7</v>
      </c>
      <c r="G235" s="8" t="s">
        <v>18</v>
      </c>
      <c r="H235" s="5">
        <v>-20</v>
      </c>
      <c r="I235" s="7">
        <v>-2200</v>
      </c>
    </row>
    <row r="236" spans="1:9" outlineLevel="2" x14ac:dyDescent="0.25">
      <c r="A236">
        <v>616066.1</v>
      </c>
      <c r="B236">
        <v>66819</v>
      </c>
      <c r="C236" t="s">
        <v>8</v>
      </c>
      <c r="D236" t="s">
        <v>33</v>
      </c>
      <c r="E236" s="3">
        <v>37031</v>
      </c>
      <c r="F236" t="s">
        <v>10</v>
      </c>
      <c r="G236" s="8" t="s">
        <v>18</v>
      </c>
      <c r="H236" s="5">
        <v>-295</v>
      </c>
      <c r="I236" s="7">
        <v>-63925</v>
      </c>
    </row>
    <row r="237" spans="1:9" outlineLevel="2" x14ac:dyDescent="0.25">
      <c r="A237">
        <v>616069.1</v>
      </c>
      <c r="B237">
        <v>66819</v>
      </c>
      <c r="C237" t="s">
        <v>0</v>
      </c>
      <c r="D237" t="s">
        <v>9</v>
      </c>
      <c r="E237" s="3">
        <v>37031</v>
      </c>
      <c r="F237" t="s">
        <v>5</v>
      </c>
      <c r="G237" s="8" t="s">
        <v>18</v>
      </c>
      <c r="H237" s="5">
        <v>-20</v>
      </c>
      <c r="I237" s="7">
        <v>-2200</v>
      </c>
    </row>
    <row r="238" spans="1:9" outlineLevel="1" x14ac:dyDescent="0.25">
      <c r="G238" s="1" t="s">
        <v>61</v>
      </c>
      <c r="H238" s="5">
        <f>SUBTOTAL(9,H233:H237)</f>
        <v>-1085</v>
      </c>
      <c r="I238" s="7">
        <f>SUBTOTAL(9,I233:I237)</f>
        <v>-193035</v>
      </c>
    </row>
    <row r="239" spans="1:9" outlineLevel="2" x14ac:dyDescent="0.25">
      <c r="A239">
        <v>616101.1</v>
      </c>
      <c r="B239">
        <v>66819</v>
      </c>
      <c r="C239" t="s">
        <v>0</v>
      </c>
      <c r="D239" t="s">
        <v>4</v>
      </c>
      <c r="E239" s="3">
        <v>37032</v>
      </c>
      <c r="F239" t="s">
        <v>5</v>
      </c>
      <c r="G239" s="8" t="s">
        <v>3</v>
      </c>
      <c r="H239" s="5">
        <v>380</v>
      </c>
      <c r="I239" s="7">
        <v>77420</v>
      </c>
    </row>
    <row r="240" spans="1:9" outlineLevel="2" x14ac:dyDescent="0.25">
      <c r="A240">
        <v>616118.1</v>
      </c>
      <c r="B240">
        <v>66819</v>
      </c>
      <c r="C240" t="s">
        <v>0</v>
      </c>
      <c r="D240" t="s">
        <v>4</v>
      </c>
      <c r="E240" s="3">
        <v>37032</v>
      </c>
      <c r="F240" t="s">
        <v>5</v>
      </c>
      <c r="G240" s="8" t="s">
        <v>3</v>
      </c>
      <c r="H240" s="5">
        <v>130</v>
      </c>
      <c r="I240" s="7">
        <v>9370</v>
      </c>
    </row>
    <row r="241" spans="1:9" outlineLevel="2" x14ac:dyDescent="0.25">
      <c r="A241">
        <v>616842.1</v>
      </c>
      <c r="B241">
        <v>66819</v>
      </c>
      <c r="C241" t="s">
        <v>0</v>
      </c>
      <c r="D241" t="s">
        <v>1</v>
      </c>
      <c r="E241" s="3">
        <v>37032</v>
      </c>
      <c r="F241" t="s">
        <v>2</v>
      </c>
      <c r="G241" s="8" t="s">
        <v>3</v>
      </c>
      <c r="H241" s="5">
        <v>18</v>
      </c>
      <c r="I241" s="7">
        <v>4050</v>
      </c>
    </row>
    <row r="242" spans="1:9" outlineLevel="2" x14ac:dyDescent="0.25">
      <c r="A242">
        <v>616854.1</v>
      </c>
      <c r="B242">
        <v>66819</v>
      </c>
      <c r="C242" t="s">
        <v>0</v>
      </c>
      <c r="D242" t="s">
        <v>25</v>
      </c>
      <c r="E242" s="3">
        <v>37032</v>
      </c>
      <c r="F242" t="s">
        <v>2</v>
      </c>
      <c r="G242" s="8" t="s">
        <v>3</v>
      </c>
      <c r="H242" s="5">
        <v>36</v>
      </c>
      <c r="I242" s="7">
        <v>9900</v>
      </c>
    </row>
    <row r="243" spans="1:9" outlineLevel="2" x14ac:dyDescent="0.25">
      <c r="A243">
        <v>617298.1</v>
      </c>
      <c r="B243">
        <v>66819</v>
      </c>
      <c r="C243" t="s">
        <v>0</v>
      </c>
      <c r="D243" t="s">
        <v>24</v>
      </c>
      <c r="E243" s="3">
        <v>37032</v>
      </c>
      <c r="F243" t="s">
        <v>5</v>
      </c>
      <c r="G243" s="8" t="s">
        <v>3</v>
      </c>
      <c r="H243" s="5">
        <v>139</v>
      </c>
      <c r="I243" s="7">
        <v>40310</v>
      </c>
    </row>
    <row r="244" spans="1:9" outlineLevel="2" x14ac:dyDescent="0.25">
      <c r="A244">
        <v>617309.1</v>
      </c>
      <c r="B244">
        <v>66819</v>
      </c>
      <c r="C244" t="s">
        <v>8</v>
      </c>
      <c r="D244" t="s">
        <v>14</v>
      </c>
      <c r="E244" s="3">
        <v>37032</v>
      </c>
      <c r="F244" t="s">
        <v>39</v>
      </c>
      <c r="G244" s="8" t="s">
        <v>3</v>
      </c>
      <c r="H244" s="5">
        <v>25</v>
      </c>
      <c r="I244" s="7">
        <v>7250</v>
      </c>
    </row>
    <row r="245" spans="1:9" outlineLevel="2" x14ac:dyDescent="0.25">
      <c r="A245">
        <v>617310.1</v>
      </c>
      <c r="B245">
        <v>66819</v>
      </c>
      <c r="C245" t="s">
        <v>8</v>
      </c>
      <c r="D245" t="s">
        <v>25</v>
      </c>
      <c r="E245" s="3">
        <v>37032</v>
      </c>
      <c r="F245" t="s">
        <v>39</v>
      </c>
      <c r="G245" s="8" t="s">
        <v>3</v>
      </c>
      <c r="H245" s="5">
        <v>103</v>
      </c>
      <c r="I245" s="7">
        <v>29671</v>
      </c>
    </row>
    <row r="246" spans="1:9" outlineLevel="2" x14ac:dyDescent="0.25">
      <c r="A246">
        <v>617400.1</v>
      </c>
      <c r="B246">
        <v>66819</v>
      </c>
      <c r="C246" t="s">
        <v>0</v>
      </c>
      <c r="D246" t="s">
        <v>34</v>
      </c>
      <c r="E246" s="3">
        <v>37032</v>
      </c>
      <c r="F246" t="s">
        <v>17</v>
      </c>
      <c r="G246" s="8" t="s">
        <v>3</v>
      </c>
      <c r="H246" s="5">
        <v>36</v>
      </c>
      <c r="I246" s="7">
        <v>9000</v>
      </c>
    </row>
    <row r="247" spans="1:9" outlineLevel="1" x14ac:dyDescent="0.25">
      <c r="G247" s="1" t="s">
        <v>60</v>
      </c>
      <c r="H247" s="5">
        <f>SUBTOTAL(9,H239:H246)</f>
        <v>867</v>
      </c>
      <c r="I247" s="7">
        <f>SUBTOTAL(9,I239:I246)</f>
        <v>186971</v>
      </c>
    </row>
    <row r="248" spans="1:9" outlineLevel="2" x14ac:dyDescent="0.25">
      <c r="A248">
        <v>616103.1</v>
      </c>
      <c r="B248">
        <v>66819</v>
      </c>
      <c r="C248" t="s">
        <v>8</v>
      </c>
      <c r="D248" t="s">
        <v>33</v>
      </c>
      <c r="E248" s="3">
        <v>37032</v>
      </c>
      <c r="F248" t="s">
        <v>10</v>
      </c>
      <c r="G248" s="8" t="s">
        <v>18</v>
      </c>
      <c r="H248" s="5">
        <v>-35</v>
      </c>
      <c r="I248" s="7">
        <v>-7000</v>
      </c>
    </row>
    <row r="249" spans="1:9" outlineLevel="2" x14ac:dyDescent="0.25">
      <c r="A249">
        <v>616130.1</v>
      </c>
      <c r="B249">
        <v>66819</v>
      </c>
      <c r="C249" t="s">
        <v>0</v>
      </c>
      <c r="D249" t="s">
        <v>34</v>
      </c>
      <c r="E249" s="3">
        <v>37032</v>
      </c>
      <c r="F249" t="s">
        <v>5</v>
      </c>
      <c r="G249" s="8" t="s">
        <v>18</v>
      </c>
      <c r="H249" s="5">
        <v>-130</v>
      </c>
      <c r="I249" s="7">
        <v>-9500</v>
      </c>
    </row>
    <row r="250" spans="1:9" outlineLevel="2" x14ac:dyDescent="0.25">
      <c r="A250">
        <v>616182.1</v>
      </c>
      <c r="B250">
        <v>66819</v>
      </c>
      <c r="C250" t="s">
        <v>8</v>
      </c>
      <c r="D250" t="s">
        <v>15</v>
      </c>
      <c r="E250" s="3">
        <v>37032</v>
      </c>
      <c r="F250" t="s">
        <v>10</v>
      </c>
      <c r="G250" s="8" t="s">
        <v>18</v>
      </c>
      <c r="H250" s="5">
        <v>-12</v>
      </c>
      <c r="I250" s="7">
        <v>-1200</v>
      </c>
    </row>
    <row r="251" spans="1:9" outlineLevel="2" x14ac:dyDescent="0.25">
      <c r="A251">
        <v>616290.1</v>
      </c>
      <c r="B251">
        <v>66819</v>
      </c>
      <c r="C251" t="s">
        <v>8</v>
      </c>
      <c r="D251" t="s">
        <v>33</v>
      </c>
      <c r="E251" s="3">
        <v>37032</v>
      </c>
      <c r="F251" t="s">
        <v>10</v>
      </c>
      <c r="G251" s="8" t="s">
        <v>18</v>
      </c>
      <c r="H251" s="5">
        <v>-418</v>
      </c>
      <c r="I251" s="7">
        <v>-126115</v>
      </c>
    </row>
    <row r="252" spans="1:9" outlineLevel="2" x14ac:dyDescent="0.25">
      <c r="A252">
        <v>616294.1</v>
      </c>
      <c r="B252">
        <v>66819</v>
      </c>
      <c r="C252" t="s">
        <v>8</v>
      </c>
      <c r="D252" t="s">
        <v>33</v>
      </c>
      <c r="E252" s="3">
        <v>37032</v>
      </c>
      <c r="F252" t="s">
        <v>10</v>
      </c>
      <c r="G252" s="8" t="s">
        <v>18</v>
      </c>
      <c r="H252" s="5">
        <v>-24</v>
      </c>
      <c r="I252" s="7">
        <v>-4080</v>
      </c>
    </row>
    <row r="253" spans="1:9" outlineLevel="2" x14ac:dyDescent="0.25">
      <c r="A253">
        <v>616849.1</v>
      </c>
      <c r="B253">
        <v>66819</v>
      </c>
      <c r="C253" t="s">
        <v>0</v>
      </c>
      <c r="D253" t="s">
        <v>25</v>
      </c>
      <c r="E253" s="3">
        <v>37032</v>
      </c>
      <c r="F253" t="s">
        <v>2</v>
      </c>
      <c r="G253" s="8" t="s">
        <v>18</v>
      </c>
      <c r="H253" s="5">
        <v>-18</v>
      </c>
      <c r="I253" s="7">
        <v>-4050</v>
      </c>
    </row>
    <row r="254" spans="1:9" outlineLevel="2" x14ac:dyDescent="0.25">
      <c r="A254">
        <v>616860.1</v>
      </c>
      <c r="B254">
        <v>66819</v>
      </c>
      <c r="C254" t="s">
        <v>0</v>
      </c>
      <c r="D254" t="s">
        <v>1</v>
      </c>
      <c r="E254" s="3">
        <v>37032</v>
      </c>
      <c r="F254" t="s">
        <v>2</v>
      </c>
      <c r="G254" s="8" t="s">
        <v>18</v>
      </c>
      <c r="H254" s="5">
        <v>0</v>
      </c>
      <c r="I254" s="7">
        <v>0</v>
      </c>
    </row>
    <row r="255" spans="1:9" outlineLevel="2" x14ac:dyDescent="0.25">
      <c r="A255">
        <v>617271.1</v>
      </c>
      <c r="B255">
        <v>66819</v>
      </c>
      <c r="C255" t="s">
        <v>8</v>
      </c>
      <c r="D255" t="s">
        <v>19</v>
      </c>
      <c r="E255" s="3">
        <v>37032</v>
      </c>
      <c r="F255" t="s">
        <v>10</v>
      </c>
      <c r="G255" s="8" t="s">
        <v>18</v>
      </c>
      <c r="H255" s="5">
        <v>-69</v>
      </c>
      <c r="I255" s="7">
        <v>-20700</v>
      </c>
    </row>
    <row r="256" spans="1:9" outlineLevel="2" x14ac:dyDescent="0.25">
      <c r="A256">
        <v>617382.1</v>
      </c>
      <c r="B256">
        <v>66819</v>
      </c>
      <c r="C256" t="s">
        <v>0</v>
      </c>
      <c r="D256" t="s">
        <v>9</v>
      </c>
      <c r="E256" s="3">
        <v>37032</v>
      </c>
      <c r="F256" t="s">
        <v>5</v>
      </c>
      <c r="G256" s="8" t="s">
        <v>18</v>
      </c>
      <c r="H256" s="5">
        <v>-20</v>
      </c>
      <c r="I256" s="7">
        <v>-3000</v>
      </c>
    </row>
    <row r="257" spans="1:9" outlineLevel="2" x14ac:dyDescent="0.25">
      <c r="A257">
        <v>617383.1</v>
      </c>
      <c r="B257">
        <v>66819</v>
      </c>
      <c r="C257" t="s">
        <v>0</v>
      </c>
      <c r="D257" t="s">
        <v>30</v>
      </c>
      <c r="E257" s="3">
        <v>37032</v>
      </c>
      <c r="F257" t="s">
        <v>29</v>
      </c>
      <c r="G257" s="8" t="s">
        <v>18</v>
      </c>
      <c r="H257" s="5">
        <v>-105</v>
      </c>
      <c r="I257" s="7">
        <v>-19150</v>
      </c>
    </row>
    <row r="258" spans="1:9" outlineLevel="2" x14ac:dyDescent="0.25">
      <c r="A258">
        <v>617388.1</v>
      </c>
      <c r="B258">
        <v>66819</v>
      </c>
      <c r="C258" t="s">
        <v>0</v>
      </c>
      <c r="D258" t="s">
        <v>26</v>
      </c>
      <c r="E258" s="3">
        <v>37032</v>
      </c>
      <c r="F258" t="s">
        <v>17</v>
      </c>
      <c r="G258" s="8" t="s">
        <v>18</v>
      </c>
      <c r="H258" s="5">
        <v>-18</v>
      </c>
      <c r="I258" s="7">
        <v>-2250</v>
      </c>
    </row>
    <row r="259" spans="1:9" outlineLevel="1" x14ac:dyDescent="0.25">
      <c r="G259" s="1" t="s">
        <v>61</v>
      </c>
      <c r="H259" s="5">
        <f>SUBTOTAL(9,H248:H258)</f>
        <v>-849</v>
      </c>
      <c r="I259" s="7">
        <f>SUBTOTAL(9,I248:I258)</f>
        <v>-197045</v>
      </c>
    </row>
    <row r="260" spans="1:9" outlineLevel="2" x14ac:dyDescent="0.25">
      <c r="A260">
        <v>617406.1</v>
      </c>
      <c r="B260">
        <v>66819</v>
      </c>
      <c r="C260" t="s">
        <v>0</v>
      </c>
      <c r="D260" t="s">
        <v>4</v>
      </c>
      <c r="E260" s="3">
        <v>37033</v>
      </c>
      <c r="F260" t="s">
        <v>5</v>
      </c>
      <c r="G260" s="8" t="s">
        <v>3</v>
      </c>
      <c r="H260" s="5">
        <v>365</v>
      </c>
      <c r="I260" s="7">
        <v>67620</v>
      </c>
    </row>
    <row r="261" spans="1:9" outlineLevel="2" x14ac:dyDescent="0.25">
      <c r="A261">
        <v>617411.1</v>
      </c>
      <c r="B261">
        <v>66819</v>
      </c>
      <c r="C261" t="s">
        <v>8</v>
      </c>
      <c r="D261" t="s">
        <v>9</v>
      </c>
      <c r="E261" s="3">
        <v>37033</v>
      </c>
      <c r="F261" t="s">
        <v>39</v>
      </c>
      <c r="G261" s="8" t="s">
        <v>3</v>
      </c>
      <c r="H261" s="5">
        <v>65</v>
      </c>
      <c r="I261" s="7">
        <v>11375</v>
      </c>
    </row>
    <row r="262" spans="1:9" outlineLevel="2" x14ac:dyDescent="0.25">
      <c r="A262">
        <v>617427.1</v>
      </c>
      <c r="B262">
        <v>66819</v>
      </c>
      <c r="C262" t="s">
        <v>8</v>
      </c>
      <c r="D262" t="s">
        <v>11</v>
      </c>
      <c r="E262" s="3">
        <v>37033</v>
      </c>
      <c r="F262" t="s">
        <v>99</v>
      </c>
      <c r="G262" s="8" t="s">
        <v>3</v>
      </c>
      <c r="H262" s="5">
        <v>35</v>
      </c>
      <c r="I262" s="7">
        <v>7000</v>
      </c>
    </row>
    <row r="263" spans="1:9" outlineLevel="2" x14ac:dyDescent="0.25">
      <c r="A263">
        <v>618830.1</v>
      </c>
      <c r="B263">
        <v>66819</v>
      </c>
      <c r="C263" t="s">
        <v>0</v>
      </c>
      <c r="D263" t="s">
        <v>1</v>
      </c>
      <c r="E263" s="3">
        <v>37033</v>
      </c>
      <c r="F263" t="s">
        <v>2</v>
      </c>
      <c r="G263" s="8" t="s">
        <v>3</v>
      </c>
      <c r="H263" s="5">
        <v>45</v>
      </c>
      <c r="I263" s="7">
        <v>9523.7996826171802</v>
      </c>
    </row>
    <row r="264" spans="1:9" outlineLevel="1" x14ac:dyDescent="0.25">
      <c r="G264" s="1" t="s">
        <v>60</v>
      </c>
      <c r="H264" s="5">
        <f>SUBTOTAL(9,H260:H263)</f>
        <v>510</v>
      </c>
      <c r="I264" s="7">
        <f>SUBTOTAL(9,I260:I263)</f>
        <v>95518.799682617188</v>
      </c>
    </row>
    <row r="265" spans="1:9" outlineLevel="2" x14ac:dyDescent="0.25">
      <c r="A265">
        <v>617407.1</v>
      </c>
      <c r="B265">
        <v>66819</v>
      </c>
      <c r="C265" t="s">
        <v>0</v>
      </c>
      <c r="D265" t="s">
        <v>34</v>
      </c>
      <c r="E265" s="3">
        <v>37033</v>
      </c>
      <c r="F265" t="s">
        <v>5</v>
      </c>
      <c r="G265" s="8" t="s">
        <v>18</v>
      </c>
      <c r="H265" s="5">
        <v>-30</v>
      </c>
      <c r="I265" s="7">
        <v>-5100</v>
      </c>
    </row>
    <row r="266" spans="1:9" outlineLevel="2" x14ac:dyDescent="0.25">
      <c r="A266">
        <v>617412.1</v>
      </c>
      <c r="B266">
        <v>66819</v>
      </c>
      <c r="C266" t="s">
        <v>8</v>
      </c>
      <c r="D266" t="s">
        <v>33</v>
      </c>
      <c r="E266" s="3">
        <v>37033</v>
      </c>
      <c r="F266" t="s">
        <v>10</v>
      </c>
      <c r="G266" s="8" t="s">
        <v>18</v>
      </c>
      <c r="H266" s="5">
        <v>-210</v>
      </c>
      <c r="I266" s="7">
        <v>-45300</v>
      </c>
    </row>
    <row r="267" spans="1:9" outlineLevel="2" x14ac:dyDescent="0.25">
      <c r="A267">
        <v>618831.1</v>
      </c>
      <c r="B267">
        <v>66819</v>
      </c>
      <c r="C267" t="s">
        <v>8</v>
      </c>
      <c r="D267" t="s">
        <v>33</v>
      </c>
      <c r="E267" s="3">
        <v>37033</v>
      </c>
      <c r="F267" t="s">
        <v>10</v>
      </c>
      <c r="G267" s="8" t="s">
        <v>18</v>
      </c>
      <c r="H267" s="5">
        <v>-45</v>
      </c>
      <c r="I267" s="7">
        <v>-9900</v>
      </c>
    </row>
    <row r="268" spans="1:9" outlineLevel="2" x14ac:dyDescent="0.25">
      <c r="A268">
        <v>618898.1</v>
      </c>
      <c r="B268">
        <v>66819</v>
      </c>
      <c r="C268" t="s">
        <v>8</v>
      </c>
      <c r="D268" t="s">
        <v>19</v>
      </c>
      <c r="E268" s="3">
        <v>37033</v>
      </c>
      <c r="F268" t="s">
        <v>10</v>
      </c>
      <c r="G268" s="8" t="s">
        <v>18</v>
      </c>
      <c r="H268" s="5">
        <v>-45</v>
      </c>
      <c r="I268" s="7">
        <v>-13350</v>
      </c>
    </row>
    <row r="269" spans="1:9" outlineLevel="1" x14ac:dyDescent="0.25">
      <c r="G269" s="1" t="s">
        <v>61</v>
      </c>
      <c r="H269" s="5">
        <f>SUBTOTAL(9,H265:H268)</f>
        <v>-330</v>
      </c>
      <c r="I269" s="7">
        <f>SUBTOTAL(9,I265:I268)</f>
        <v>-73650</v>
      </c>
    </row>
    <row r="270" spans="1:9" outlineLevel="2" x14ac:dyDescent="0.25">
      <c r="A270">
        <v>619053.1</v>
      </c>
      <c r="B270">
        <v>66819</v>
      </c>
      <c r="C270" t="s">
        <v>0</v>
      </c>
      <c r="D270" t="s">
        <v>43</v>
      </c>
      <c r="E270" s="3">
        <v>37034</v>
      </c>
      <c r="F270" t="s">
        <v>7</v>
      </c>
      <c r="G270" s="8" t="s">
        <v>3</v>
      </c>
      <c r="H270" s="5">
        <v>28</v>
      </c>
      <c r="I270" s="7">
        <v>3220</v>
      </c>
    </row>
    <row r="271" spans="1:9" outlineLevel="2" x14ac:dyDescent="0.25">
      <c r="A271">
        <v>619148.1</v>
      </c>
      <c r="B271">
        <v>66819</v>
      </c>
      <c r="C271" t="s">
        <v>0</v>
      </c>
      <c r="D271" t="s">
        <v>4</v>
      </c>
      <c r="E271" s="3">
        <v>37034</v>
      </c>
      <c r="F271" t="s">
        <v>5</v>
      </c>
      <c r="G271" s="8" t="s">
        <v>3</v>
      </c>
      <c r="H271" s="5">
        <v>438</v>
      </c>
      <c r="I271" s="7">
        <v>79555</v>
      </c>
    </row>
    <row r="272" spans="1:9" outlineLevel="1" x14ac:dyDescent="0.25">
      <c r="G272" s="1" t="s">
        <v>60</v>
      </c>
      <c r="H272" s="5">
        <f>SUBTOTAL(9,H270:H271)</f>
        <v>466</v>
      </c>
      <c r="I272" s="7">
        <f>SUBTOTAL(9,I270:I271)</f>
        <v>82775</v>
      </c>
    </row>
    <row r="273" spans="1:9" outlineLevel="2" x14ac:dyDescent="0.25">
      <c r="A273">
        <v>619080.1</v>
      </c>
      <c r="B273">
        <v>66819</v>
      </c>
      <c r="C273" t="s">
        <v>0</v>
      </c>
      <c r="D273" t="s">
        <v>9</v>
      </c>
      <c r="E273" s="3">
        <v>37034</v>
      </c>
      <c r="F273" t="s">
        <v>7</v>
      </c>
      <c r="G273" s="8" t="s">
        <v>18</v>
      </c>
      <c r="H273" s="5">
        <v>-28</v>
      </c>
      <c r="I273" s="7">
        <v>-4200</v>
      </c>
    </row>
    <row r="274" spans="1:9" outlineLevel="2" x14ac:dyDescent="0.25">
      <c r="A274">
        <v>619154.1</v>
      </c>
      <c r="B274">
        <v>66819</v>
      </c>
      <c r="C274" t="s">
        <v>8</v>
      </c>
      <c r="D274" t="s">
        <v>33</v>
      </c>
      <c r="E274" s="3">
        <v>37034</v>
      </c>
      <c r="F274" t="s">
        <v>10</v>
      </c>
      <c r="G274" s="8" t="s">
        <v>18</v>
      </c>
      <c r="H274" s="5">
        <v>-335</v>
      </c>
      <c r="I274" s="7">
        <v>-68950</v>
      </c>
    </row>
    <row r="275" spans="1:9" outlineLevel="2" x14ac:dyDescent="0.25">
      <c r="A275">
        <v>619155.1</v>
      </c>
      <c r="B275">
        <v>66819</v>
      </c>
      <c r="C275" t="s">
        <v>8</v>
      </c>
      <c r="D275" t="s">
        <v>19</v>
      </c>
      <c r="E275" s="3">
        <v>37034</v>
      </c>
      <c r="F275" t="s">
        <v>10</v>
      </c>
      <c r="G275" s="8" t="s">
        <v>18</v>
      </c>
      <c r="H275" s="5">
        <v>-103</v>
      </c>
      <c r="I275" s="7">
        <v>-27150</v>
      </c>
    </row>
    <row r="276" spans="1:9" outlineLevel="1" x14ac:dyDescent="0.25">
      <c r="G276" s="1" t="s">
        <v>61</v>
      </c>
      <c r="H276" s="5">
        <f>SUBTOTAL(9,H273:H275)</f>
        <v>-466</v>
      </c>
      <c r="I276" s="7">
        <f>SUBTOTAL(9,I273:I275)</f>
        <v>-100300</v>
      </c>
    </row>
    <row r="277" spans="1:9" outlineLevel="2" x14ac:dyDescent="0.25">
      <c r="A277">
        <v>620881.1</v>
      </c>
      <c r="B277">
        <v>66819</v>
      </c>
      <c r="C277" t="s">
        <v>0</v>
      </c>
      <c r="D277" t="s">
        <v>4</v>
      </c>
      <c r="E277" s="3">
        <v>37035</v>
      </c>
      <c r="F277" t="s">
        <v>5</v>
      </c>
      <c r="G277" s="8" t="s">
        <v>3</v>
      </c>
      <c r="H277" s="5">
        <v>148</v>
      </c>
      <c r="I277" s="7">
        <v>27020</v>
      </c>
    </row>
    <row r="278" spans="1:9" outlineLevel="2" x14ac:dyDescent="0.25">
      <c r="A278">
        <v>620885.1</v>
      </c>
      <c r="B278">
        <v>66819</v>
      </c>
      <c r="C278" t="s">
        <v>8</v>
      </c>
      <c r="D278" t="s">
        <v>9</v>
      </c>
      <c r="E278" s="3">
        <v>37035</v>
      </c>
      <c r="F278" t="s">
        <v>10</v>
      </c>
      <c r="G278" s="8" t="s">
        <v>3</v>
      </c>
      <c r="H278" s="5">
        <v>245</v>
      </c>
      <c r="I278" s="7">
        <v>43475</v>
      </c>
    </row>
    <row r="279" spans="1:9" outlineLevel="2" x14ac:dyDescent="0.25">
      <c r="A279">
        <v>622384.1</v>
      </c>
      <c r="B279">
        <v>66819</v>
      </c>
      <c r="C279" t="s">
        <v>0</v>
      </c>
      <c r="D279" t="s">
        <v>4</v>
      </c>
      <c r="E279" s="3">
        <v>37035</v>
      </c>
      <c r="F279" t="s">
        <v>5</v>
      </c>
      <c r="G279" s="8" t="s">
        <v>3</v>
      </c>
      <c r="H279" s="5">
        <v>7</v>
      </c>
      <c r="I279" s="7">
        <v>1355</v>
      </c>
    </row>
    <row r="280" spans="1:9" outlineLevel="2" x14ac:dyDescent="0.25">
      <c r="A280">
        <v>623631.1</v>
      </c>
      <c r="B280">
        <v>66819</v>
      </c>
      <c r="C280" t="s">
        <v>0</v>
      </c>
      <c r="D280" t="s">
        <v>4</v>
      </c>
      <c r="E280" s="3">
        <v>37035</v>
      </c>
      <c r="F280" t="s">
        <v>5</v>
      </c>
      <c r="G280" s="8" t="s">
        <v>3</v>
      </c>
      <c r="H280" s="5">
        <v>15</v>
      </c>
      <c r="I280" s="7">
        <v>2835</v>
      </c>
    </row>
    <row r="281" spans="1:9" outlineLevel="1" x14ac:dyDescent="0.25">
      <c r="G281" s="1" t="s">
        <v>60</v>
      </c>
      <c r="H281" s="5">
        <f>SUBTOTAL(9,H277:H280)</f>
        <v>415</v>
      </c>
      <c r="I281" s="7">
        <f>SUBTOTAL(9,I277:I280)</f>
        <v>74685</v>
      </c>
    </row>
    <row r="282" spans="1:9" outlineLevel="2" x14ac:dyDescent="0.25">
      <c r="A282">
        <v>620882.1</v>
      </c>
      <c r="B282">
        <v>66819</v>
      </c>
      <c r="C282" t="s">
        <v>8</v>
      </c>
      <c r="D282" t="s">
        <v>19</v>
      </c>
      <c r="E282" s="3">
        <v>37035</v>
      </c>
      <c r="F282" t="s">
        <v>10</v>
      </c>
      <c r="G282" s="8" t="s">
        <v>18</v>
      </c>
      <c r="H282" s="5">
        <v>-165</v>
      </c>
      <c r="I282" s="7">
        <v>-36125</v>
      </c>
    </row>
    <row r="283" spans="1:9" outlineLevel="2" x14ac:dyDescent="0.25">
      <c r="A283">
        <v>620884.1</v>
      </c>
      <c r="B283">
        <v>66819</v>
      </c>
      <c r="C283" t="s">
        <v>8</v>
      </c>
      <c r="D283" t="s">
        <v>33</v>
      </c>
      <c r="E283" s="3">
        <v>37035</v>
      </c>
      <c r="F283" t="s">
        <v>10</v>
      </c>
      <c r="G283" s="8" t="s">
        <v>18</v>
      </c>
      <c r="H283" s="5">
        <v>-228</v>
      </c>
      <c r="I283" s="7">
        <v>-51560</v>
      </c>
    </row>
    <row r="284" spans="1:9" outlineLevel="2" x14ac:dyDescent="0.25">
      <c r="A284">
        <v>622385.1</v>
      </c>
      <c r="B284">
        <v>66819</v>
      </c>
      <c r="C284" t="s">
        <v>0</v>
      </c>
      <c r="D284" t="s">
        <v>9</v>
      </c>
      <c r="E284" s="3">
        <v>37035</v>
      </c>
      <c r="F284" t="s">
        <v>5</v>
      </c>
      <c r="G284" s="8" t="s">
        <v>18</v>
      </c>
      <c r="H284" s="5">
        <v>-7</v>
      </c>
      <c r="I284" s="7">
        <v>-1355</v>
      </c>
    </row>
    <row r="285" spans="1:9" outlineLevel="2" x14ac:dyDescent="0.25">
      <c r="A285">
        <v>623632.1</v>
      </c>
      <c r="B285">
        <v>66819</v>
      </c>
      <c r="C285" t="s">
        <v>0</v>
      </c>
      <c r="D285" t="s">
        <v>12</v>
      </c>
      <c r="E285" s="3">
        <v>37035</v>
      </c>
      <c r="F285" t="s">
        <v>5</v>
      </c>
      <c r="G285" s="8" t="s">
        <v>18</v>
      </c>
      <c r="H285" s="5">
        <v>-15</v>
      </c>
      <c r="I285" s="7">
        <v>-2850</v>
      </c>
    </row>
    <row r="286" spans="1:9" outlineLevel="1" x14ac:dyDescent="0.25">
      <c r="G286" s="1" t="s">
        <v>61</v>
      </c>
      <c r="H286" s="5">
        <f>SUBTOTAL(9,H282:H285)</f>
        <v>-415</v>
      </c>
      <c r="I286" s="7">
        <f>SUBTOTAL(9,I282:I285)</f>
        <v>-91890</v>
      </c>
    </row>
    <row r="287" spans="1:9" outlineLevel="2" x14ac:dyDescent="0.25">
      <c r="A287">
        <v>622397.1</v>
      </c>
      <c r="B287">
        <v>66819</v>
      </c>
      <c r="C287" t="s">
        <v>0</v>
      </c>
      <c r="D287" t="s">
        <v>4</v>
      </c>
      <c r="E287" s="3">
        <v>37036</v>
      </c>
      <c r="F287" t="s">
        <v>5</v>
      </c>
      <c r="G287" s="8" t="s">
        <v>3</v>
      </c>
      <c r="H287" s="5">
        <v>435</v>
      </c>
      <c r="I287" s="7">
        <v>45880</v>
      </c>
    </row>
    <row r="288" spans="1:9" outlineLevel="2" x14ac:dyDescent="0.25">
      <c r="A288">
        <v>623572.1</v>
      </c>
      <c r="B288">
        <v>66819</v>
      </c>
      <c r="C288" t="s">
        <v>0</v>
      </c>
      <c r="D288" t="s">
        <v>4</v>
      </c>
      <c r="E288" s="3">
        <v>37036</v>
      </c>
      <c r="F288" t="s">
        <v>5</v>
      </c>
      <c r="G288" s="8" t="s">
        <v>3</v>
      </c>
      <c r="H288" s="5">
        <v>265</v>
      </c>
      <c r="I288" s="7">
        <v>35550</v>
      </c>
    </row>
    <row r="289" spans="1:9" outlineLevel="2" x14ac:dyDescent="0.25">
      <c r="A289">
        <v>623651.1</v>
      </c>
      <c r="B289">
        <v>66819</v>
      </c>
      <c r="C289" t="s">
        <v>0</v>
      </c>
      <c r="D289" t="s">
        <v>43</v>
      </c>
      <c r="E289" s="3">
        <v>37036</v>
      </c>
      <c r="F289" t="s">
        <v>7</v>
      </c>
      <c r="G289" s="8" t="s">
        <v>3</v>
      </c>
      <c r="H289" s="5">
        <v>19</v>
      </c>
      <c r="I289" s="7">
        <v>1619.55993652343</v>
      </c>
    </row>
    <row r="290" spans="1:9" outlineLevel="1" x14ac:dyDescent="0.25">
      <c r="G290" s="1" t="s">
        <v>60</v>
      </c>
      <c r="H290" s="5">
        <f>SUBTOTAL(9,H287:H289)</f>
        <v>719</v>
      </c>
      <c r="I290" s="7">
        <f>SUBTOTAL(9,I287:I289)</f>
        <v>83049.559936523423</v>
      </c>
    </row>
    <row r="291" spans="1:9" outlineLevel="2" x14ac:dyDescent="0.25">
      <c r="A291">
        <v>622398.1</v>
      </c>
      <c r="B291">
        <v>66819</v>
      </c>
      <c r="C291" t="s">
        <v>0</v>
      </c>
      <c r="D291" t="s">
        <v>34</v>
      </c>
      <c r="E291" s="3">
        <v>37036</v>
      </c>
      <c r="F291" t="s">
        <v>5</v>
      </c>
      <c r="G291" s="8" t="s">
        <v>18</v>
      </c>
      <c r="H291" s="5">
        <v>-260</v>
      </c>
      <c r="I291" s="7">
        <v>-31125</v>
      </c>
    </row>
    <row r="292" spans="1:9" outlineLevel="2" x14ac:dyDescent="0.25">
      <c r="A292">
        <v>622401.1</v>
      </c>
      <c r="B292">
        <v>66819</v>
      </c>
      <c r="C292" t="s">
        <v>0</v>
      </c>
      <c r="D292" t="s">
        <v>9</v>
      </c>
      <c r="E292" s="3">
        <v>37036</v>
      </c>
      <c r="F292" t="s">
        <v>5</v>
      </c>
      <c r="G292" s="8" t="s">
        <v>18</v>
      </c>
      <c r="H292" s="5">
        <v>-35</v>
      </c>
      <c r="I292" s="7">
        <v>-675</v>
      </c>
    </row>
    <row r="293" spans="1:9" outlineLevel="2" x14ac:dyDescent="0.25">
      <c r="A293">
        <v>623574.1</v>
      </c>
      <c r="B293">
        <v>66819</v>
      </c>
      <c r="C293" t="s">
        <v>8</v>
      </c>
      <c r="D293" t="s">
        <v>19</v>
      </c>
      <c r="E293" s="3">
        <v>37036</v>
      </c>
      <c r="F293" t="s">
        <v>10</v>
      </c>
      <c r="G293" s="8" t="s">
        <v>18</v>
      </c>
      <c r="H293" s="5">
        <v>-140</v>
      </c>
      <c r="I293" s="7">
        <v>-21500</v>
      </c>
    </row>
    <row r="294" spans="1:9" outlineLevel="2" x14ac:dyDescent="0.25">
      <c r="A294">
        <v>623574.1</v>
      </c>
      <c r="B294">
        <v>66819</v>
      </c>
      <c r="C294" t="s">
        <v>0</v>
      </c>
      <c r="D294" t="s">
        <v>19</v>
      </c>
      <c r="E294" s="3">
        <v>37036</v>
      </c>
      <c r="F294" t="s">
        <v>10</v>
      </c>
      <c r="G294" s="8" t="s">
        <v>18</v>
      </c>
      <c r="H294" s="5">
        <v>-30</v>
      </c>
      <c r="I294" s="7">
        <v>-4200</v>
      </c>
    </row>
    <row r="295" spans="1:9" outlineLevel="2" x14ac:dyDescent="0.25">
      <c r="A295">
        <v>623575.1</v>
      </c>
      <c r="B295">
        <v>66819</v>
      </c>
      <c r="C295" t="s">
        <v>8</v>
      </c>
      <c r="D295" t="s">
        <v>20</v>
      </c>
      <c r="E295" s="3">
        <v>37036</v>
      </c>
      <c r="F295" t="s">
        <v>10</v>
      </c>
      <c r="G295" s="8" t="s">
        <v>18</v>
      </c>
      <c r="H295" s="5">
        <v>-95</v>
      </c>
      <c r="I295" s="7">
        <v>-17700</v>
      </c>
    </row>
    <row r="296" spans="1:9" outlineLevel="2" x14ac:dyDescent="0.25">
      <c r="A296">
        <v>623604.1</v>
      </c>
      <c r="B296">
        <v>66819</v>
      </c>
      <c r="C296" t="s">
        <v>0</v>
      </c>
      <c r="D296" t="s">
        <v>12</v>
      </c>
      <c r="E296" s="3">
        <v>37036</v>
      </c>
      <c r="F296" t="s">
        <v>5</v>
      </c>
      <c r="G296" s="8" t="s">
        <v>18</v>
      </c>
      <c r="H296" s="5">
        <v>-140</v>
      </c>
      <c r="I296" s="7">
        <v>-14500</v>
      </c>
    </row>
    <row r="297" spans="1:9" outlineLevel="2" x14ac:dyDescent="0.25">
      <c r="A297">
        <v>623652.1</v>
      </c>
      <c r="B297">
        <v>66819</v>
      </c>
      <c r="C297" t="s">
        <v>0</v>
      </c>
      <c r="D297" t="s">
        <v>34</v>
      </c>
      <c r="E297" s="3">
        <v>37036</v>
      </c>
      <c r="F297" t="s">
        <v>7</v>
      </c>
      <c r="G297" s="8" t="s">
        <v>18</v>
      </c>
      <c r="H297" s="5">
        <v>-19</v>
      </c>
      <c r="I297" s="7">
        <v>-1710</v>
      </c>
    </row>
    <row r="298" spans="1:9" outlineLevel="1" x14ac:dyDescent="0.25">
      <c r="G298" s="1" t="s">
        <v>61</v>
      </c>
      <c r="H298" s="5">
        <f>SUBTOTAL(9,H291:H297)</f>
        <v>-719</v>
      </c>
      <c r="I298" s="7">
        <f>SUBTOTAL(9,I291:I297)</f>
        <v>-91410</v>
      </c>
    </row>
    <row r="299" spans="1:9" outlineLevel="2" x14ac:dyDescent="0.25">
      <c r="A299">
        <v>623649.1</v>
      </c>
      <c r="B299">
        <v>66819</v>
      </c>
      <c r="C299" t="s">
        <v>0</v>
      </c>
      <c r="D299" t="s">
        <v>4</v>
      </c>
      <c r="E299" s="3">
        <v>37037</v>
      </c>
      <c r="F299" t="s">
        <v>5</v>
      </c>
      <c r="G299" s="8" t="s">
        <v>3</v>
      </c>
      <c r="H299" s="5">
        <v>545</v>
      </c>
      <c r="I299" s="7">
        <v>18130</v>
      </c>
    </row>
    <row r="300" spans="1:9" outlineLevel="2" x14ac:dyDescent="0.25">
      <c r="A300">
        <v>623659.1</v>
      </c>
      <c r="B300">
        <v>66819</v>
      </c>
      <c r="C300" t="s">
        <v>0</v>
      </c>
      <c r="D300" t="s">
        <v>4</v>
      </c>
      <c r="E300" s="3">
        <v>37037</v>
      </c>
      <c r="F300" t="s">
        <v>5</v>
      </c>
      <c r="G300" s="8" t="s">
        <v>3</v>
      </c>
      <c r="H300" s="5">
        <v>40</v>
      </c>
      <c r="I300" s="7">
        <v>1600</v>
      </c>
    </row>
    <row r="301" spans="1:9" outlineLevel="2" x14ac:dyDescent="0.25">
      <c r="A301">
        <v>623687.1</v>
      </c>
      <c r="B301">
        <v>66819</v>
      </c>
      <c r="C301" t="s">
        <v>8</v>
      </c>
      <c r="D301" t="s">
        <v>34</v>
      </c>
      <c r="E301" s="3">
        <v>37037</v>
      </c>
      <c r="F301" t="s">
        <v>10</v>
      </c>
      <c r="G301" s="8" t="s">
        <v>3</v>
      </c>
      <c r="H301" s="5">
        <v>240</v>
      </c>
      <c r="I301" s="7">
        <v>17700</v>
      </c>
    </row>
    <row r="302" spans="1:9" outlineLevel="1" x14ac:dyDescent="0.25">
      <c r="G302" s="1" t="s">
        <v>60</v>
      </c>
      <c r="H302" s="5">
        <f>SUBTOTAL(9,H299:H301)</f>
        <v>825</v>
      </c>
      <c r="I302" s="7">
        <f>SUBTOTAL(9,I299:I301)</f>
        <v>37430</v>
      </c>
    </row>
    <row r="303" spans="1:9" outlineLevel="2" x14ac:dyDescent="0.25">
      <c r="A303">
        <v>623650.1</v>
      </c>
      <c r="B303">
        <v>66819</v>
      </c>
      <c r="C303" t="s">
        <v>0</v>
      </c>
      <c r="D303" t="s">
        <v>34</v>
      </c>
      <c r="E303" s="3">
        <v>37037</v>
      </c>
      <c r="F303" t="s">
        <v>5</v>
      </c>
      <c r="G303" s="8" t="s">
        <v>18</v>
      </c>
      <c r="H303" s="5">
        <v>-140</v>
      </c>
      <c r="I303" s="7">
        <v>-6350</v>
      </c>
    </row>
    <row r="304" spans="1:9" outlineLevel="2" x14ac:dyDescent="0.25">
      <c r="A304">
        <v>623661.1</v>
      </c>
      <c r="B304">
        <v>66819</v>
      </c>
      <c r="C304" t="s">
        <v>8</v>
      </c>
      <c r="D304" t="s">
        <v>19</v>
      </c>
      <c r="E304" s="3">
        <v>37037</v>
      </c>
      <c r="F304" t="s">
        <v>10</v>
      </c>
      <c r="G304" s="8" t="s">
        <v>18</v>
      </c>
      <c r="H304" s="5">
        <v>-40</v>
      </c>
      <c r="I304" s="7">
        <v>-2600</v>
      </c>
    </row>
    <row r="305" spans="1:9" outlineLevel="2" x14ac:dyDescent="0.25">
      <c r="A305">
        <v>623663.1</v>
      </c>
      <c r="B305">
        <v>66819</v>
      </c>
      <c r="C305" t="s">
        <v>0</v>
      </c>
      <c r="D305" t="s">
        <v>30</v>
      </c>
      <c r="E305" s="3">
        <v>37037</v>
      </c>
      <c r="F305" t="s">
        <v>5</v>
      </c>
      <c r="G305" s="8" t="s">
        <v>18</v>
      </c>
      <c r="H305" s="5">
        <v>-20</v>
      </c>
      <c r="I305" s="7">
        <v>-650</v>
      </c>
    </row>
    <row r="306" spans="1:9" outlineLevel="2" x14ac:dyDescent="0.25">
      <c r="A306">
        <v>623667.1</v>
      </c>
      <c r="B306">
        <v>66819</v>
      </c>
      <c r="C306" t="s">
        <v>0</v>
      </c>
      <c r="D306" t="s">
        <v>14</v>
      </c>
      <c r="E306" s="3">
        <v>37037</v>
      </c>
      <c r="F306" t="s">
        <v>5</v>
      </c>
      <c r="G306" s="8" t="s">
        <v>18</v>
      </c>
      <c r="H306" s="5">
        <v>-130</v>
      </c>
      <c r="I306" s="7">
        <v>-2450</v>
      </c>
    </row>
    <row r="307" spans="1:9" outlineLevel="2" x14ac:dyDescent="0.25">
      <c r="A307">
        <v>623677.1</v>
      </c>
      <c r="B307">
        <v>66819</v>
      </c>
      <c r="C307" t="s">
        <v>0</v>
      </c>
      <c r="D307" t="s">
        <v>11</v>
      </c>
      <c r="E307" s="3">
        <v>37037</v>
      </c>
      <c r="F307" t="s">
        <v>5</v>
      </c>
      <c r="G307" s="8" t="s">
        <v>18</v>
      </c>
      <c r="H307" s="5">
        <v>-95</v>
      </c>
      <c r="I307" s="7">
        <v>-4275</v>
      </c>
    </row>
    <row r="308" spans="1:9" outlineLevel="2" x14ac:dyDescent="0.25">
      <c r="A308">
        <v>623689.1</v>
      </c>
      <c r="B308">
        <v>66819</v>
      </c>
      <c r="C308" t="s">
        <v>0</v>
      </c>
      <c r="D308" t="s">
        <v>21</v>
      </c>
      <c r="E308" s="3">
        <v>37037</v>
      </c>
      <c r="F308" t="s">
        <v>5</v>
      </c>
      <c r="G308" s="8" t="s">
        <v>18</v>
      </c>
      <c r="H308" s="5">
        <v>-130</v>
      </c>
      <c r="I308" s="7">
        <v>-4350</v>
      </c>
    </row>
    <row r="309" spans="1:9" outlineLevel="2" x14ac:dyDescent="0.25">
      <c r="A309">
        <v>623694.1</v>
      </c>
      <c r="B309">
        <v>66819</v>
      </c>
      <c r="C309" t="s">
        <v>0</v>
      </c>
      <c r="D309" t="s">
        <v>12</v>
      </c>
      <c r="E309" s="3">
        <v>37037</v>
      </c>
      <c r="F309" t="s">
        <v>5</v>
      </c>
      <c r="G309" s="8" t="s">
        <v>18</v>
      </c>
      <c r="H309" s="5">
        <v>-30</v>
      </c>
      <c r="I309" s="7">
        <v>-600</v>
      </c>
    </row>
    <row r="310" spans="1:9" outlineLevel="1" x14ac:dyDescent="0.25">
      <c r="G310" s="1" t="s">
        <v>61</v>
      </c>
      <c r="H310" s="5">
        <f>SUBTOTAL(9,H303:H309)</f>
        <v>-585</v>
      </c>
      <c r="I310" s="7">
        <f>SUBTOTAL(9,I303:I309)</f>
        <v>-21275</v>
      </c>
    </row>
    <row r="311" spans="1:9" outlineLevel="2" x14ac:dyDescent="0.25">
      <c r="A311">
        <v>623708.1</v>
      </c>
      <c r="B311">
        <v>66819</v>
      </c>
      <c r="C311" t="s">
        <v>0</v>
      </c>
      <c r="D311" t="s">
        <v>4</v>
      </c>
      <c r="E311" s="3">
        <v>37038</v>
      </c>
      <c r="F311" t="s">
        <v>5</v>
      </c>
      <c r="G311" s="8" t="s">
        <v>3</v>
      </c>
      <c r="H311" s="5">
        <v>390</v>
      </c>
      <c r="I311" s="7">
        <v>6100</v>
      </c>
    </row>
    <row r="312" spans="1:9" outlineLevel="2" x14ac:dyDescent="0.25">
      <c r="A312">
        <v>623735.1</v>
      </c>
      <c r="B312">
        <v>66819</v>
      </c>
      <c r="C312" t="s">
        <v>8</v>
      </c>
      <c r="D312" t="s">
        <v>34</v>
      </c>
      <c r="E312" s="3">
        <v>37038</v>
      </c>
      <c r="F312" t="s">
        <v>10</v>
      </c>
      <c r="G312" s="8" t="s">
        <v>3</v>
      </c>
      <c r="H312" s="5">
        <v>250</v>
      </c>
      <c r="I312" s="7">
        <v>12500</v>
      </c>
    </row>
    <row r="313" spans="1:9" outlineLevel="1" x14ac:dyDescent="0.25">
      <c r="G313" s="1" t="s">
        <v>60</v>
      </c>
      <c r="H313" s="5">
        <f>SUBTOTAL(9,H311:H312)</f>
        <v>640</v>
      </c>
      <c r="I313" s="7">
        <f>SUBTOTAL(9,I311:I312)</f>
        <v>18600</v>
      </c>
    </row>
    <row r="314" spans="1:9" outlineLevel="2" x14ac:dyDescent="0.25">
      <c r="A314">
        <v>623709.1</v>
      </c>
      <c r="B314">
        <v>66819</v>
      </c>
      <c r="C314" t="s">
        <v>0</v>
      </c>
      <c r="D314" t="s">
        <v>11</v>
      </c>
      <c r="E314" s="3">
        <v>37038</v>
      </c>
      <c r="F314" t="s">
        <v>5</v>
      </c>
      <c r="G314" s="8" t="s">
        <v>18</v>
      </c>
      <c r="H314" s="5">
        <v>-25</v>
      </c>
      <c r="I314" s="7">
        <v>-625</v>
      </c>
    </row>
    <row r="315" spans="1:9" outlineLevel="2" x14ac:dyDescent="0.25">
      <c r="A315">
        <v>623710.1</v>
      </c>
      <c r="B315">
        <v>66819</v>
      </c>
      <c r="C315" t="s">
        <v>0</v>
      </c>
      <c r="D315" t="s">
        <v>34</v>
      </c>
      <c r="E315" s="3">
        <v>37038</v>
      </c>
      <c r="F315" t="s">
        <v>5</v>
      </c>
      <c r="G315" s="8" t="s">
        <v>18</v>
      </c>
      <c r="H315" s="5">
        <v>-25</v>
      </c>
      <c r="I315" s="7">
        <v>-500</v>
      </c>
    </row>
    <row r="316" spans="1:9" outlineLevel="2" x14ac:dyDescent="0.25">
      <c r="A316">
        <v>623711.1</v>
      </c>
      <c r="B316">
        <v>66819</v>
      </c>
      <c r="C316" t="s">
        <v>0</v>
      </c>
      <c r="D316" t="s">
        <v>21</v>
      </c>
      <c r="E316" s="3">
        <v>37038</v>
      </c>
      <c r="F316" t="s">
        <v>5</v>
      </c>
      <c r="G316" s="8" t="s">
        <v>18</v>
      </c>
      <c r="H316" s="5">
        <v>-210</v>
      </c>
      <c r="I316" s="7">
        <v>-4075</v>
      </c>
    </row>
    <row r="317" spans="1:9" outlineLevel="2" x14ac:dyDescent="0.25">
      <c r="A317">
        <v>623726.1</v>
      </c>
      <c r="B317">
        <v>66819</v>
      </c>
      <c r="C317" t="s">
        <v>0</v>
      </c>
      <c r="D317" t="s">
        <v>34</v>
      </c>
      <c r="E317" s="3">
        <v>37038</v>
      </c>
      <c r="F317" t="s">
        <v>5</v>
      </c>
      <c r="G317" s="8" t="s">
        <v>18</v>
      </c>
      <c r="H317" s="5">
        <v>-110</v>
      </c>
      <c r="I317" s="7">
        <v>-1030</v>
      </c>
    </row>
    <row r="318" spans="1:9" outlineLevel="2" x14ac:dyDescent="0.25">
      <c r="A318">
        <v>623730.1</v>
      </c>
      <c r="B318">
        <v>66819</v>
      </c>
      <c r="C318" t="s">
        <v>8</v>
      </c>
      <c r="D318" t="s">
        <v>33</v>
      </c>
      <c r="E318" s="3">
        <v>37038</v>
      </c>
      <c r="F318" t="s">
        <v>10</v>
      </c>
      <c r="G318" s="8" t="s">
        <v>18</v>
      </c>
      <c r="H318" s="5">
        <v>-20</v>
      </c>
      <c r="I318" s="7">
        <v>-1100</v>
      </c>
    </row>
    <row r="319" spans="1:9" outlineLevel="1" x14ac:dyDescent="0.25">
      <c r="G319" s="1" t="s">
        <v>61</v>
      </c>
      <c r="H319" s="5">
        <f>SUBTOTAL(9,H314:H318)</f>
        <v>-390</v>
      </c>
      <c r="I319" s="7">
        <f>SUBTOTAL(9,I314:I318)</f>
        <v>-7330</v>
      </c>
    </row>
    <row r="320" spans="1:9" outlineLevel="2" x14ac:dyDescent="0.25">
      <c r="A320">
        <v>623750.1</v>
      </c>
      <c r="B320">
        <v>66819</v>
      </c>
      <c r="C320" t="s">
        <v>0</v>
      </c>
      <c r="D320" t="s">
        <v>4</v>
      </c>
      <c r="E320" s="3">
        <v>37039</v>
      </c>
      <c r="F320" t="s">
        <v>5</v>
      </c>
      <c r="G320" s="8" t="s">
        <v>3</v>
      </c>
      <c r="H320" s="5">
        <v>380</v>
      </c>
      <c r="I320" s="7">
        <v>8775</v>
      </c>
    </row>
    <row r="321" spans="1:9" outlineLevel="2" x14ac:dyDescent="0.25">
      <c r="A321">
        <v>623768.1</v>
      </c>
      <c r="B321">
        <v>66819</v>
      </c>
      <c r="C321" t="s">
        <v>8</v>
      </c>
      <c r="D321" t="s">
        <v>34</v>
      </c>
      <c r="E321" s="3">
        <v>37039</v>
      </c>
      <c r="F321" t="s">
        <v>10</v>
      </c>
      <c r="G321" s="8" t="s">
        <v>3</v>
      </c>
      <c r="H321" s="5">
        <v>200</v>
      </c>
      <c r="I321" s="7">
        <v>12000</v>
      </c>
    </row>
    <row r="322" spans="1:9" outlineLevel="1" x14ac:dyDescent="0.25">
      <c r="G322" s="1" t="s">
        <v>60</v>
      </c>
      <c r="H322" s="5">
        <f>SUBTOTAL(9,H320:H321)</f>
        <v>580</v>
      </c>
      <c r="I322" s="7">
        <f>SUBTOTAL(9,I320:I321)</f>
        <v>20775</v>
      </c>
    </row>
    <row r="323" spans="1:9" outlineLevel="2" x14ac:dyDescent="0.25">
      <c r="A323">
        <v>623751.1</v>
      </c>
      <c r="B323">
        <v>66819</v>
      </c>
      <c r="C323" t="s">
        <v>0</v>
      </c>
      <c r="D323" t="s">
        <v>21</v>
      </c>
      <c r="E323" s="3">
        <v>37039</v>
      </c>
      <c r="F323" t="s">
        <v>5</v>
      </c>
      <c r="G323" s="8" t="s">
        <v>18</v>
      </c>
      <c r="H323" s="5">
        <v>-120</v>
      </c>
      <c r="I323" s="7">
        <v>-1800</v>
      </c>
    </row>
    <row r="324" spans="1:9" outlineLevel="2" x14ac:dyDescent="0.25">
      <c r="A324">
        <v>623763.1</v>
      </c>
      <c r="B324">
        <v>66819</v>
      </c>
      <c r="C324" t="s">
        <v>0</v>
      </c>
      <c r="D324" t="s">
        <v>9</v>
      </c>
      <c r="E324" s="3">
        <v>37039</v>
      </c>
      <c r="F324" t="s">
        <v>5</v>
      </c>
      <c r="G324" s="8" t="s">
        <v>18</v>
      </c>
      <c r="H324" s="5">
        <v>-185</v>
      </c>
      <c r="I324" s="7">
        <v>-5550</v>
      </c>
    </row>
    <row r="325" spans="1:9" outlineLevel="2" x14ac:dyDescent="0.25">
      <c r="A325">
        <v>623764.1</v>
      </c>
      <c r="B325">
        <v>66819</v>
      </c>
      <c r="C325" t="s">
        <v>0</v>
      </c>
      <c r="D325" t="s">
        <v>14</v>
      </c>
      <c r="E325" s="3">
        <v>37039</v>
      </c>
      <c r="F325" t="s">
        <v>5</v>
      </c>
      <c r="G325" s="8" t="s">
        <v>18</v>
      </c>
      <c r="H325" s="5">
        <v>-55</v>
      </c>
      <c r="I325" s="7">
        <v>-1375</v>
      </c>
    </row>
    <row r="326" spans="1:9" outlineLevel="2" x14ac:dyDescent="0.25">
      <c r="A326">
        <v>623782.1</v>
      </c>
      <c r="B326">
        <v>66819</v>
      </c>
      <c r="C326" t="s">
        <v>0</v>
      </c>
      <c r="D326" t="s">
        <v>21</v>
      </c>
      <c r="E326" s="3">
        <v>37039</v>
      </c>
      <c r="F326" t="s">
        <v>5</v>
      </c>
      <c r="G326" s="8" t="s">
        <v>18</v>
      </c>
      <c r="H326" s="5">
        <v>-20</v>
      </c>
      <c r="I326" s="7">
        <v>-400</v>
      </c>
    </row>
    <row r="327" spans="1:9" outlineLevel="1" x14ac:dyDescent="0.25">
      <c r="G327" s="1" t="s">
        <v>61</v>
      </c>
      <c r="H327" s="5">
        <f>SUBTOTAL(9,H323:H326)</f>
        <v>-380</v>
      </c>
      <c r="I327" s="7">
        <f>SUBTOTAL(9,I323:I326)</f>
        <v>-9125</v>
      </c>
    </row>
    <row r="328" spans="1:9" outlineLevel="2" x14ac:dyDescent="0.25">
      <c r="A328">
        <v>623789.1</v>
      </c>
      <c r="B328">
        <v>66819</v>
      </c>
      <c r="C328" t="s">
        <v>0</v>
      </c>
      <c r="D328" t="s">
        <v>4</v>
      </c>
      <c r="E328" s="3">
        <v>37040</v>
      </c>
      <c r="F328" t="s">
        <v>36</v>
      </c>
      <c r="G328" s="8" t="s">
        <v>3</v>
      </c>
      <c r="H328" s="5">
        <v>445</v>
      </c>
      <c r="I328" s="7">
        <v>18955</v>
      </c>
    </row>
    <row r="329" spans="1:9" outlineLevel="2" x14ac:dyDescent="0.25">
      <c r="A329">
        <v>625301.1</v>
      </c>
      <c r="B329">
        <v>66819</v>
      </c>
      <c r="C329" t="s">
        <v>0</v>
      </c>
      <c r="D329" t="s">
        <v>4</v>
      </c>
      <c r="E329" s="3">
        <v>37040</v>
      </c>
      <c r="F329" t="s">
        <v>5</v>
      </c>
      <c r="G329" s="8" t="s">
        <v>3</v>
      </c>
      <c r="H329" s="5">
        <v>125</v>
      </c>
      <c r="I329" s="7">
        <v>12125</v>
      </c>
    </row>
    <row r="330" spans="1:9" outlineLevel="1" x14ac:dyDescent="0.25">
      <c r="G330" s="1" t="s">
        <v>60</v>
      </c>
      <c r="H330" s="5">
        <f>SUBTOTAL(9,H328:H329)</f>
        <v>570</v>
      </c>
      <c r="I330" s="7">
        <f>SUBTOTAL(9,I328:I329)</f>
        <v>31080</v>
      </c>
    </row>
    <row r="331" spans="1:9" outlineLevel="2" x14ac:dyDescent="0.25">
      <c r="A331">
        <v>623788.1</v>
      </c>
      <c r="B331">
        <v>66819</v>
      </c>
      <c r="C331" t="s">
        <v>0</v>
      </c>
      <c r="D331" t="s">
        <v>21</v>
      </c>
      <c r="E331" s="3">
        <v>37040</v>
      </c>
      <c r="F331" t="s">
        <v>36</v>
      </c>
      <c r="G331" s="8" t="s">
        <v>18</v>
      </c>
      <c r="H331" s="5">
        <v>-185</v>
      </c>
      <c r="I331" s="7">
        <v>-8275</v>
      </c>
    </row>
    <row r="332" spans="1:9" outlineLevel="2" x14ac:dyDescent="0.25">
      <c r="A332">
        <v>623790.1</v>
      </c>
      <c r="B332">
        <v>66819</v>
      </c>
      <c r="C332" t="s">
        <v>0</v>
      </c>
      <c r="D332" t="s">
        <v>9</v>
      </c>
      <c r="E332" s="3">
        <v>37040</v>
      </c>
      <c r="F332" t="s">
        <v>5</v>
      </c>
      <c r="G332" s="8" t="s">
        <v>18</v>
      </c>
      <c r="H332" s="5">
        <v>-135</v>
      </c>
      <c r="I332" s="7">
        <v>-4900</v>
      </c>
    </row>
    <row r="333" spans="1:9" outlineLevel="2" x14ac:dyDescent="0.25">
      <c r="A333">
        <v>623797.1</v>
      </c>
      <c r="B333">
        <v>66819</v>
      </c>
      <c r="C333" t="s">
        <v>0</v>
      </c>
      <c r="D333" t="s">
        <v>11</v>
      </c>
      <c r="E333" s="3">
        <v>37040</v>
      </c>
      <c r="F333" t="s">
        <v>5</v>
      </c>
      <c r="G333" s="8" t="s">
        <v>18</v>
      </c>
      <c r="H333" s="5">
        <v>-125</v>
      </c>
      <c r="I333" s="7">
        <v>-6225</v>
      </c>
    </row>
    <row r="334" spans="1:9" outlineLevel="2" x14ac:dyDescent="0.25">
      <c r="A334">
        <v>625303.1</v>
      </c>
      <c r="B334">
        <v>66819</v>
      </c>
      <c r="C334" t="s">
        <v>8</v>
      </c>
      <c r="D334" t="s">
        <v>19</v>
      </c>
      <c r="E334" s="3">
        <v>37040</v>
      </c>
      <c r="F334" t="s">
        <v>10</v>
      </c>
      <c r="G334" s="8" t="s">
        <v>18</v>
      </c>
      <c r="H334" s="5">
        <v>-30</v>
      </c>
      <c r="I334" s="7">
        <v>-3300</v>
      </c>
    </row>
    <row r="335" spans="1:9" outlineLevel="2" x14ac:dyDescent="0.25">
      <c r="A335">
        <v>625309.1</v>
      </c>
      <c r="B335">
        <v>66819</v>
      </c>
      <c r="C335" t="s">
        <v>8</v>
      </c>
      <c r="D335" t="s">
        <v>20</v>
      </c>
      <c r="E335" s="3">
        <v>37040</v>
      </c>
      <c r="F335" t="s">
        <v>10</v>
      </c>
      <c r="G335" s="8" t="s">
        <v>18</v>
      </c>
      <c r="H335" s="5">
        <v>-80</v>
      </c>
      <c r="I335" s="7">
        <v>-11650</v>
      </c>
    </row>
    <row r="336" spans="1:9" outlineLevel="2" x14ac:dyDescent="0.25">
      <c r="A336">
        <v>625334.1</v>
      </c>
      <c r="B336">
        <v>66819</v>
      </c>
      <c r="C336" t="s">
        <v>8</v>
      </c>
      <c r="D336" t="s">
        <v>33</v>
      </c>
      <c r="E336" s="3">
        <v>37040</v>
      </c>
      <c r="F336" t="s">
        <v>10</v>
      </c>
      <c r="G336" s="8" t="s">
        <v>18</v>
      </c>
      <c r="H336" s="5">
        <v>-15</v>
      </c>
      <c r="I336" s="7">
        <v>-1575</v>
      </c>
    </row>
    <row r="337" spans="1:9" outlineLevel="1" x14ac:dyDescent="0.25">
      <c r="G337" s="1" t="s">
        <v>61</v>
      </c>
      <c r="H337" s="5">
        <f>SUBTOTAL(9,H331:H336)</f>
        <v>-570</v>
      </c>
      <c r="I337" s="7">
        <f>SUBTOTAL(9,I331:I336)</f>
        <v>-35925</v>
      </c>
    </row>
    <row r="338" spans="1:9" outlineLevel="2" x14ac:dyDescent="0.25">
      <c r="A338">
        <v>625346.1</v>
      </c>
      <c r="B338">
        <v>66819</v>
      </c>
      <c r="C338" t="s">
        <v>0</v>
      </c>
      <c r="D338" t="s">
        <v>4</v>
      </c>
      <c r="E338" s="3">
        <v>37041</v>
      </c>
      <c r="F338" t="s">
        <v>5</v>
      </c>
      <c r="G338" s="8" t="s">
        <v>3</v>
      </c>
      <c r="H338" s="5">
        <v>215</v>
      </c>
      <c r="I338" s="7">
        <v>13135</v>
      </c>
    </row>
    <row r="339" spans="1:9" outlineLevel="2" x14ac:dyDescent="0.25">
      <c r="A339">
        <v>625602.1</v>
      </c>
      <c r="B339">
        <v>66819</v>
      </c>
      <c r="C339" t="s">
        <v>0</v>
      </c>
      <c r="D339" t="s">
        <v>4</v>
      </c>
      <c r="E339" s="3">
        <v>37041</v>
      </c>
      <c r="F339" t="s">
        <v>5</v>
      </c>
      <c r="G339" s="8" t="s">
        <v>3</v>
      </c>
      <c r="H339" s="5">
        <v>520</v>
      </c>
      <c r="I339" s="7">
        <v>77950</v>
      </c>
    </row>
    <row r="340" spans="1:9" outlineLevel="1" x14ac:dyDescent="0.25">
      <c r="G340" s="1" t="s">
        <v>60</v>
      </c>
      <c r="H340" s="5">
        <f>SUBTOTAL(9,H338:H339)</f>
        <v>735</v>
      </c>
      <c r="I340" s="7">
        <f>SUBTOTAL(9,I338:I339)</f>
        <v>91085</v>
      </c>
    </row>
    <row r="341" spans="1:9" outlineLevel="2" x14ac:dyDescent="0.25">
      <c r="A341">
        <v>625343.1</v>
      </c>
      <c r="B341">
        <v>66819</v>
      </c>
      <c r="C341" t="s">
        <v>0</v>
      </c>
      <c r="D341" t="s">
        <v>9</v>
      </c>
      <c r="E341" s="3">
        <v>37041</v>
      </c>
      <c r="F341" t="s">
        <v>31</v>
      </c>
      <c r="G341" s="8" t="s">
        <v>18</v>
      </c>
      <c r="H341" s="5">
        <v>-30</v>
      </c>
      <c r="I341" s="7">
        <v>-1350</v>
      </c>
    </row>
    <row r="342" spans="1:9" outlineLevel="2" x14ac:dyDescent="0.25">
      <c r="A342">
        <v>625347.1</v>
      </c>
      <c r="B342">
        <v>66819</v>
      </c>
      <c r="C342" t="s">
        <v>0</v>
      </c>
      <c r="D342" t="s">
        <v>9</v>
      </c>
      <c r="E342" s="3">
        <v>37041</v>
      </c>
      <c r="F342" t="s">
        <v>5</v>
      </c>
      <c r="G342" s="8" t="s">
        <v>18</v>
      </c>
      <c r="H342" s="5">
        <v>-195</v>
      </c>
      <c r="I342" s="7">
        <v>-10150</v>
      </c>
    </row>
    <row r="343" spans="1:9" outlineLevel="2" x14ac:dyDescent="0.25">
      <c r="A343">
        <v>625614.1</v>
      </c>
      <c r="B343">
        <v>66819</v>
      </c>
      <c r="C343" t="s">
        <v>8</v>
      </c>
      <c r="D343" t="s">
        <v>33</v>
      </c>
      <c r="E343" s="3">
        <v>37041</v>
      </c>
      <c r="F343" t="s">
        <v>10</v>
      </c>
      <c r="G343" s="8" t="s">
        <v>18</v>
      </c>
      <c r="H343" s="5">
        <v>-70</v>
      </c>
      <c r="I343" s="7">
        <v>-10325</v>
      </c>
    </row>
    <row r="344" spans="1:9" outlineLevel="2" x14ac:dyDescent="0.25">
      <c r="A344">
        <v>626938.1</v>
      </c>
      <c r="B344">
        <v>66819</v>
      </c>
      <c r="C344" t="s">
        <v>8</v>
      </c>
      <c r="D344" t="s">
        <v>20</v>
      </c>
      <c r="E344" s="3">
        <v>37041</v>
      </c>
      <c r="F344" t="s">
        <v>10</v>
      </c>
      <c r="G344" s="8" t="s">
        <v>18</v>
      </c>
      <c r="H344" s="5">
        <v>-450</v>
      </c>
      <c r="I344" s="7">
        <v>-80725</v>
      </c>
    </row>
    <row r="345" spans="1:9" outlineLevel="2" x14ac:dyDescent="0.25">
      <c r="A345">
        <v>627029.1</v>
      </c>
      <c r="B345">
        <v>66819</v>
      </c>
      <c r="C345" t="s">
        <v>0</v>
      </c>
      <c r="D345" t="s">
        <v>21</v>
      </c>
      <c r="E345" s="3">
        <v>37041</v>
      </c>
      <c r="F345" t="s">
        <v>36</v>
      </c>
      <c r="G345" s="8" t="s">
        <v>18</v>
      </c>
      <c r="H345" s="5">
        <v>-20</v>
      </c>
      <c r="I345" s="7">
        <v>-3200</v>
      </c>
    </row>
    <row r="346" spans="1:9" outlineLevel="1" x14ac:dyDescent="0.25">
      <c r="G346" s="1" t="s">
        <v>61</v>
      </c>
      <c r="H346" s="5">
        <f>SUBTOTAL(9,H341:H345)</f>
        <v>-765</v>
      </c>
      <c r="I346" s="7">
        <f>SUBTOTAL(9,I341:I345)</f>
        <v>-105750</v>
      </c>
    </row>
    <row r="347" spans="1:9" outlineLevel="2" x14ac:dyDescent="0.25">
      <c r="A347">
        <v>627088.1</v>
      </c>
      <c r="B347">
        <v>66819</v>
      </c>
      <c r="C347" t="s">
        <v>0</v>
      </c>
      <c r="D347" t="s">
        <v>4</v>
      </c>
      <c r="E347" s="3">
        <v>37042</v>
      </c>
      <c r="F347" t="s">
        <v>5</v>
      </c>
      <c r="G347" s="8" t="s">
        <v>3</v>
      </c>
      <c r="H347" s="5">
        <v>150</v>
      </c>
      <c r="I347" s="7">
        <v>17950</v>
      </c>
    </row>
    <row r="348" spans="1:9" outlineLevel="2" x14ac:dyDescent="0.25">
      <c r="A348">
        <v>627737.1</v>
      </c>
      <c r="B348">
        <v>66819</v>
      </c>
      <c r="C348" t="s">
        <v>0</v>
      </c>
      <c r="D348" t="s">
        <v>4</v>
      </c>
      <c r="E348" s="3">
        <v>37042</v>
      </c>
      <c r="F348" t="s">
        <v>5</v>
      </c>
      <c r="G348" s="8" t="s">
        <v>3</v>
      </c>
      <c r="H348" s="5">
        <v>160</v>
      </c>
      <c r="I348" s="7">
        <v>28465</v>
      </c>
    </row>
    <row r="349" spans="1:9" outlineLevel="2" x14ac:dyDescent="0.25">
      <c r="A349">
        <v>628092.1</v>
      </c>
      <c r="B349">
        <v>66819</v>
      </c>
      <c r="C349" t="s">
        <v>0</v>
      </c>
      <c r="D349" t="s">
        <v>1</v>
      </c>
      <c r="E349" s="3">
        <v>37042</v>
      </c>
      <c r="F349" t="s">
        <v>2</v>
      </c>
      <c r="G349" s="8" t="s">
        <v>3</v>
      </c>
      <c r="H349" s="5">
        <v>30</v>
      </c>
      <c r="I349" s="7">
        <v>4500</v>
      </c>
    </row>
    <row r="350" spans="1:9" outlineLevel="2" x14ac:dyDescent="0.25">
      <c r="A350">
        <v>628671.1</v>
      </c>
      <c r="B350">
        <v>66819</v>
      </c>
      <c r="C350" t="s">
        <v>0</v>
      </c>
      <c r="D350" t="s">
        <v>4</v>
      </c>
      <c r="E350" s="3">
        <v>37042</v>
      </c>
      <c r="F350" t="s">
        <v>5</v>
      </c>
      <c r="G350" s="8" t="s">
        <v>3</v>
      </c>
      <c r="H350" s="5">
        <v>395</v>
      </c>
      <c r="I350" s="7">
        <v>69100</v>
      </c>
    </row>
    <row r="351" spans="1:9" outlineLevel="2" x14ac:dyDescent="0.25">
      <c r="A351">
        <v>628719.1</v>
      </c>
      <c r="B351">
        <v>66819</v>
      </c>
      <c r="C351" t="s">
        <v>8</v>
      </c>
      <c r="D351" t="s">
        <v>12</v>
      </c>
      <c r="E351" s="3">
        <v>37042</v>
      </c>
      <c r="F351" t="s">
        <v>10</v>
      </c>
      <c r="G351" s="8" t="s">
        <v>3</v>
      </c>
      <c r="H351" s="5">
        <v>300</v>
      </c>
      <c r="I351" s="7">
        <v>69000</v>
      </c>
    </row>
    <row r="352" spans="1:9" outlineLevel="1" x14ac:dyDescent="0.25">
      <c r="G352" s="1" t="s">
        <v>60</v>
      </c>
      <c r="H352" s="5">
        <f>SUBTOTAL(9,H347:H351)</f>
        <v>1035</v>
      </c>
      <c r="I352" s="7">
        <f>SUBTOTAL(9,I347:I351)</f>
        <v>189015</v>
      </c>
    </row>
    <row r="353" spans="1:9" outlineLevel="2" x14ac:dyDescent="0.25">
      <c r="A353">
        <v>627089.1</v>
      </c>
      <c r="B353">
        <v>66819</v>
      </c>
      <c r="C353" t="s">
        <v>8</v>
      </c>
      <c r="D353" t="s">
        <v>20</v>
      </c>
      <c r="E353" s="3">
        <v>37042</v>
      </c>
      <c r="F353" t="s">
        <v>10</v>
      </c>
      <c r="G353" s="8" t="s">
        <v>18</v>
      </c>
      <c r="H353" s="5">
        <v>-150</v>
      </c>
      <c r="I353" s="7">
        <v>-24925</v>
      </c>
    </row>
    <row r="354" spans="1:9" outlineLevel="2" x14ac:dyDescent="0.25">
      <c r="A354">
        <v>627739.1</v>
      </c>
      <c r="B354">
        <v>66819</v>
      </c>
      <c r="C354" t="s">
        <v>0</v>
      </c>
      <c r="D354" t="s">
        <v>9</v>
      </c>
      <c r="E354" s="3">
        <v>37042</v>
      </c>
      <c r="F354" t="s">
        <v>5</v>
      </c>
      <c r="G354" s="8" t="s">
        <v>18</v>
      </c>
      <c r="H354" s="5">
        <v>-120</v>
      </c>
      <c r="I354" s="7">
        <v>-21825</v>
      </c>
    </row>
    <row r="355" spans="1:9" outlineLevel="2" x14ac:dyDescent="0.25">
      <c r="A355">
        <v>627786.1</v>
      </c>
      <c r="B355">
        <v>66819</v>
      </c>
      <c r="C355" t="s">
        <v>0</v>
      </c>
      <c r="D355" t="s">
        <v>11</v>
      </c>
      <c r="E355" s="3">
        <v>37042</v>
      </c>
      <c r="F355" t="s">
        <v>5</v>
      </c>
      <c r="G355" s="8" t="s">
        <v>18</v>
      </c>
      <c r="H355" s="5">
        <v>-40</v>
      </c>
      <c r="I355" s="7">
        <v>-6800</v>
      </c>
    </row>
    <row r="356" spans="1:9" outlineLevel="2" x14ac:dyDescent="0.25">
      <c r="A356">
        <v>628095.1</v>
      </c>
      <c r="B356">
        <v>66819</v>
      </c>
      <c r="C356" t="s">
        <v>0</v>
      </c>
      <c r="D356" t="s">
        <v>25</v>
      </c>
      <c r="E356" s="3">
        <v>37042</v>
      </c>
      <c r="F356" t="s">
        <v>2</v>
      </c>
      <c r="G356" s="8" t="s">
        <v>18</v>
      </c>
      <c r="H356" s="5">
        <v>-30</v>
      </c>
      <c r="I356" s="7">
        <v>-4500</v>
      </c>
    </row>
    <row r="357" spans="1:9" outlineLevel="2" x14ac:dyDescent="0.25">
      <c r="A357">
        <v>628711.1</v>
      </c>
      <c r="B357">
        <v>66819</v>
      </c>
      <c r="C357" t="s">
        <v>8</v>
      </c>
      <c r="D357" t="s">
        <v>33</v>
      </c>
      <c r="E357" s="3">
        <v>37042</v>
      </c>
      <c r="F357" t="s">
        <v>10</v>
      </c>
      <c r="G357" s="8" t="s">
        <v>18</v>
      </c>
      <c r="H357" s="5">
        <v>-395</v>
      </c>
      <c r="I357" s="7">
        <v>-78750</v>
      </c>
    </row>
    <row r="358" spans="1:9" outlineLevel="1" x14ac:dyDescent="0.25">
      <c r="G358" s="1" t="s">
        <v>61</v>
      </c>
      <c r="H358" s="5">
        <f>SUBTOTAL(9,H353:H357)</f>
        <v>-735</v>
      </c>
      <c r="I358" s="7">
        <f>SUBTOTAL(9,I353:I357)</f>
        <v>-136800</v>
      </c>
    </row>
    <row r="359" spans="1:9" outlineLevel="1" x14ac:dyDescent="0.25"/>
    <row r="360" spans="1:9" outlineLevel="1" x14ac:dyDescent="0.25"/>
    <row r="361" spans="1:9" outlineLevel="1" x14ac:dyDescent="0.25">
      <c r="G361" s="8" t="s">
        <v>64</v>
      </c>
      <c r="H361" s="11">
        <f>SUM(H6,H19,H32,H44,H58,H76,H89,H98,H107,H116,H126,H137,H148,H154,H167,H182,H191,H203,H214,H232,H247,H264,H272,H281,H290,H302)+SUM(H313,H322,H330,H340,H352)</f>
        <v>20812</v>
      </c>
    </row>
    <row r="362" spans="1:9" outlineLevel="1" x14ac:dyDescent="0.25"/>
    <row r="363" spans="1:9" outlineLevel="1" x14ac:dyDescent="0.25">
      <c r="G363" s="8" t="s">
        <v>65</v>
      </c>
      <c r="H363" s="11">
        <f>SUM(H12,H27,H39,H53,H73,H85,H95,H104,H113,H122,H133,H145,H150,H162,H178,H189,H200,H211,H223,H238,H259,H269,H276,H286,H298,H310)+SUM(H319,H327,H337,H346,H358)</f>
        <v>-23716</v>
      </c>
    </row>
    <row r="364" spans="1:9" outlineLevel="1" x14ac:dyDescent="0.25"/>
    <row r="365" spans="1:9" outlineLevel="1" x14ac:dyDescent="0.25"/>
    <row r="366" spans="1:9" outlineLevel="1" x14ac:dyDescent="0.25">
      <c r="A366" t="s">
        <v>113</v>
      </c>
    </row>
    <row r="367" spans="1:9" outlineLevel="1" x14ac:dyDescent="0.25">
      <c r="A367" t="s">
        <v>114</v>
      </c>
    </row>
    <row r="368" spans="1:9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outlineLevel="1" x14ac:dyDescent="0.25"/>
    <row r="690" outlineLevel="1" x14ac:dyDescent="0.25"/>
    <row r="691" outlineLevel="1" x14ac:dyDescent="0.25"/>
    <row r="692" outlineLevel="1" x14ac:dyDescent="0.25"/>
    <row r="693" outlineLevel="1" x14ac:dyDescent="0.25"/>
    <row r="694" outlineLevel="1" x14ac:dyDescent="0.25"/>
    <row r="695" outlineLevel="1" x14ac:dyDescent="0.25"/>
    <row r="696" outlineLevel="1" x14ac:dyDescent="0.25"/>
    <row r="697" outlineLevel="1" x14ac:dyDescent="0.25"/>
    <row r="698" outlineLevel="1" x14ac:dyDescent="0.25"/>
    <row r="699" outlineLevel="1" x14ac:dyDescent="0.25"/>
    <row r="700" outlineLevel="1" x14ac:dyDescent="0.25"/>
    <row r="701" outlineLevel="1" x14ac:dyDescent="0.25"/>
    <row r="702" outlineLevel="1" x14ac:dyDescent="0.25"/>
    <row r="703" outlineLevel="1" x14ac:dyDescent="0.25"/>
    <row r="704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  <row r="770" outlineLevel="1" x14ac:dyDescent="0.25"/>
    <row r="771" outlineLevel="1" x14ac:dyDescent="0.25"/>
    <row r="772" outlineLevel="1" x14ac:dyDescent="0.25"/>
    <row r="773" outlineLevel="1" x14ac:dyDescent="0.25"/>
    <row r="774" outlineLevel="1" x14ac:dyDescent="0.25"/>
    <row r="775" outlineLevel="1" x14ac:dyDescent="0.25"/>
    <row r="776" outlineLevel="1" x14ac:dyDescent="0.25"/>
    <row r="777" outlineLevel="1" x14ac:dyDescent="0.25"/>
    <row r="778" outlineLevel="1" x14ac:dyDescent="0.25"/>
    <row r="779" outlineLevel="1" x14ac:dyDescent="0.25"/>
    <row r="780" outlineLevel="1" x14ac:dyDescent="0.25"/>
    <row r="781" outlineLevel="1" x14ac:dyDescent="0.25"/>
    <row r="782" outlineLevel="1" x14ac:dyDescent="0.25"/>
    <row r="783" outlineLevel="1" x14ac:dyDescent="0.25"/>
    <row r="784" outlineLevel="1" x14ac:dyDescent="0.25"/>
    <row r="785" outlineLevel="1" x14ac:dyDescent="0.25"/>
    <row r="786" outlineLevel="1" x14ac:dyDescent="0.25"/>
    <row r="787" outlineLevel="1" x14ac:dyDescent="0.25"/>
    <row r="788" outlineLevel="1" x14ac:dyDescent="0.25"/>
    <row r="789" outlineLevel="1" x14ac:dyDescent="0.25"/>
    <row r="790" outlineLevel="1" x14ac:dyDescent="0.25"/>
    <row r="791" outlineLevel="1" x14ac:dyDescent="0.25"/>
    <row r="792" outlineLevel="1" x14ac:dyDescent="0.25"/>
    <row r="793" outlineLevel="1" x14ac:dyDescent="0.25"/>
    <row r="794" outlineLevel="1" x14ac:dyDescent="0.25"/>
    <row r="795" outlineLevel="1" x14ac:dyDescent="0.25"/>
    <row r="796" outlineLevel="1" x14ac:dyDescent="0.25"/>
    <row r="797" outlineLevel="1" x14ac:dyDescent="0.25"/>
    <row r="798" outlineLevel="1" x14ac:dyDescent="0.25"/>
    <row r="799" outlineLevel="1" x14ac:dyDescent="0.25"/>
    <row r="800" outlineLevel="1" x14ac:dyDescent="0.25"/>
    <row r="801" outlineLevel="1" x14ac:dyDescent="0.25"/>
    <row r="802" outlineLevel="1" x14ac:dyDescent="0.25"/>
    <row r="803" outlineLevel="1" x14ac:dyDescent="0.25"/>
    <row r="804" outlineLevel="1" x14ac:dyDescent="0.25"/>
    <row r="805" outlineLevel="1" x14ac:dyDescent="0.25"/>
    <row r="806" outlineLevel="1" x14ac:dyDescent="0.25"/>
    <row r="807" outlineLevel="1" x14ac:dyDescent="0.25"/>
    <row r="808" outlineLevel="1" x14ac:dyDescent="0.25"/>
    <row r="809" outlineLevel="1" x14ac:dyDescent="0.25"/>
    <row r="810" outlineLevel="1" x14ac:dyDescent="0.25"/>
    <row r="811" outlineLevel="1" x14ac:dyDescent="0.25"/>
    <row r="812" outlineLevel="1" x14ac:dyDescent="0.25"/>
    <row r="813" outlineLevel="1" x14ac:dyDescent="0.25"/>
    <row r="814" outlineLevel="1" x14ac:dyDescent="0.25"/>
    <row r="815" outlineLevel="1" x14ac:dyDescent="0.25"/>
    <row r="816" outlineLevel="1" x14ac:dyDescent="0.25"/>
    <row r="817" outlineLevel="1" x14ac:dyDescent="0.25"/>
    <row r="818" outlineLevel="1" x14ac:dyDescent="0.25"/>
    <row r="819" outlineLevel="1" x14ac:dyDescent="0.25"/>
    <row r="820" outlineLevel="1" x14ac:dyDescent="0.25"/>
    <row r="821" outlineLevel="1" x14ac:dyDescent="0.25"/>
    <row r="822" outlineLevel="1" x14ac:dyDescent="0.25"/>
    <row r="823" outlineLevel="1" x14ac:dyDescent="0.25"/>
    <row r="824" outlineLevel="1" x14ac:dyDescent="0.25"/>
    <row r="825" outlineLevel="1" x14ac:dyDescent="0.25"/>
    <row r="826" outlineLevel="1" x14ac:dyDescent="0.25"/>
    <row r="827" outlineLevel="1" x14ac:dyDescent="0.25"/>
    <row r="828" outlineLevel="1" x14ac:dyDescent="0.25"/>
    <row r="829" outlineLevel="1" x14ac:dyDescent="0.25"/>
    <row r="830" outlineLevel="1" x14ac:dyDescent="0.25"/>
    <row r="831" outlineLevel="1" x14ac:dyDescent="0.25"/>
    <row r="832" outlineLevel="1" x14ac:dyDescent="0.25"/>
    <row r="833" outlineLevel="1" x14ac:dyDescent="0.25"/>
    <row r="834" outlineLevel="1" x14ac:dyDescent="0.25"/>
    <row r="835" outlineLevel="1" x14ac:dyDescent="0.25"/>
    <row r="836" outlineLevel="1" x14ac:dyDescent="0.25"/>
    <row r="837" outlineLevel="1" x14ac:dyDescent="0.25"/>
    <row r="838" outlineLevel="1" x14ac:dyDescent="0.25"/>
    <row r="839" outlineLevel="1" x14ac:dyDescent="0.25"/>
    <row r="840" outlineLevel="1" x14ac:dyDescent="0.25"/>
    <row r="841" outlineLevel="1" x14ac:dyDescent="0.25"/>
    <row r="842" outlineLevel="1" x14ac:dyDescent="0.25"/>
    <row r="843" outlineLevel="1" x14ac:dyDescent="0.25"/>
    <row r="844" outlineLevel="1" x14ac:dyDescent="0.25"/>
    <row r="845" outlineLevel="1" x14ac:dyDescent="0.25"/>
    <row r="846" outlineLevel="1" x14ac:dyDescent="0.25"/>
    <row r="847" outlineLevel="1" x14ac:dyDescent="0.25"/>
    <row r="848" outlineLevel="1" x14ac:dyDescent="0.25"/>
    <row r="849" outlineLevel="1" x14ac:dyDescent="0.25"/>
    <row r="850" outlineLevel="1" x14ac:dyDescent="0.25"/>
    <row r="851" outlineLevel="1" x14ac:dyDescent="0.25"/>
    <row r="852" outlineLevel="1" x14ac:dyDescent="0.25"/>
    <row r="853" outlineLevel="1" x14ac:dyDescent="0.25"/>
    <row r="854" outlineLevel="1" x14ac:dyDescent="0.25"/>
    <row r="855" outlineLevel="1" x14ac:dyDescent="0.25"/>
    <row r="856" outlineLevel="1" x14ac:dyDescent="0.25"/>
    <row r="857" outlineLevel="1" x14ac:dyDescent="0.25"/>
    <row r="858" outlineLevel="1" x14ac:dyDescent="0.25"/>
    <row r="859" outlineLevel="1" x14ac:dyDescent="0.25"/>
    <row r="860" outlineLevel="1" x14ac:dyDescent="0.25"/>
    <row r="861" outlineLevel="1" x14ac:dyDescent="0.25"/>
    <row r="862" outlineLevel="1" x14ac:dyDescent="0.25"/>
    <row r="863" outlineLevel="1" x14ac:dyDescent="0.25"/>
    <row r="864" outlineLevel="1" x14ac:dyDescent="0.25"/>
    <row r="865" outlineLevel="1" x14ac:dyDescent="0.25"/>
    <row r="866" outlineLevel="1" x14ac:dyDescent="0.25"/>
    <row r="867" outlineLevel="1" x14ac:dyDescent="0.25"/>
    <row r="868" outlineLevel="1" x14ac:dyDescent="0.25"/>
    <row r="869" outlineLevel="1" x14ac:dyDescent="0.25"/>
    <row r="870" outlineLevel="1" x14ac:dyDescent="0.25"/>
    <row r="871" outlineLevel="1" x14ac:dyDescent="0.25"/>
    <row r="872" outlineLevel="1" x14ac:dyDescent="0.25"/>
    <row r="873" outlineLevel="1" x14ac:dyDescent="0.25"/>
    <row r="874" outlineLevel="1" x14ac:dyDescent="0.25"/>
    <row r="875" outlineLevel="1" x14ac:dyDescent="0.25"/>
    <row r="876" outlineLevel="1" x14ac:dyDescent="0.25"/>
    <row r="877" outlineLevel="1" x14ac:dyDescent="0.25"/>
    <row r="878" outlineLevel="1" x14ac:dyDescent="0.25"/>
    <row r="879" outlineLevel="1" x14ac:dyDescent="0.25"/>
    <row r="880" outlineLevel="1" x14ac:dyDescent="0.25"/>
    <row r="881" spans="7:9" outlineLevel="1" x14ac:dyDescent="0.25"/>
    <row r="882" spans="7:9" outlineLevel="1" x14ac:dyDescent="0.25"/>
    <row r="883" spans="7:9" outlineLevel="1" x14ac:dyDescent="0.25"/>
    <row r="884" spans="7:9" outlineLevel="1" x14ac:dyDescent="0.25"/>
    <row r="885" spans="7:9" outlineLevel="1" x14ac:dyDescent="0.25"/>
    <row r="886" spans="7:9" outlineLevel="1" x14ac:dyDescent="0.25">
      <c r="G886" s="1" t="s">
        <v>62</v>
      </c>
      <c r="H886" s="5">
        <f>SUBTOTAL(9,H2:H885)</f>
        <v>-5808</v>
      </c>
      <c r="I886" s="7">
        <f>SUBTOTAL(9,I2:I885)</f>
        <v>-1126986.0203857422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5"/>
  <sheetViews>
    <sheetView topLeftCell="A76" workbookViewId="0">
      <selection activeCell="A217" sqref="A217:A218"/>
    </sheetView>
  </sheetViews>
  <sheetFormatPr defaultRowHeight="13.2" outlineLevelRow="2" x14ac:dyDescent="0.25"/>
  <cols>
    <col min="2" max="2" width="7.44140625" customWidth="1"/>
    <col min="3" max="3" width="4.6640625" customWidth="1"/>
    <col min="4" max="4" width="33.109375" customWidth="1"/>
    <col min="5" max="5" width="10" style="3" customWidth="1"/>
    <col min="6" max="6" width="20.6640625" customWidth="1"/>
    <col min="7" max="7" width="9.109375" style="8" customWidth="1"/>
    <col min="8" max="8" width="9.109375" style="5" customWidth="1"/>
    <col min="9" max="9" width="15.33203125" style="7" customWidth="1"/>
  </cols>
  <sheetData>
    <row r="1" spans="1:9" s="1" customFormat="1" x14ac:dyDescent="0.25">
      <c r="A1" s="1" t="s">
        <v>52</v>
      </c>
      <c r="B1" s="1" t="s">
        <v>53</v>
      </c>
      <c r="C1" s="1" t="s">
        <v>63</v>
      </c>
      <c r="D1" s="1" t="s">
        <v>56</v>
      </c>
      <c r="E1" s="2" t="s">
        <v>55</v>
      </c>
      <c r="F1" s="1" t="s">
        <v>54</v>
      </c>
      <c r="G1" s="1" t="s">
        <v>57</v>
      </c>
      <c r="H1" s="4" t="s">
        <v>58</v>
      </c>
      <c r="I1" s="6" t="s">
        <v>59</v>
      </c>
    </row>
    <row r="2" spans="1:9" hidden="1" outlineLevel="2" x14ac:dyDescent="0.25">
      <c r="A2">
        <v>628811.1</v>
      </c>
      <c r="B2">
        <v>66819</v>
      </c>
      <c r="C2" t="s">
        <v>0</v>
      </c>
      <c r="D2" t="s">
        <v>4</v>
      </c>
      <c r="E2" s="3">
        <v>37043</v>
      </c>
      <c r="F2" t="s">
        <v>5</v>
      </c>
      <c r="G2" s="8" t="s">
        <v>3</v>
      </c>
      <c r="H2" s="5">
        <v>133</v>
      </c>
      <c r="I2" s="7">
        <v>17272</v>
      </c>
    </row>
    <row r="3" spans="1:9" hidden="1" outlineLevel="2" x14ac:dyDescent="0.25">
      <c r="A3">
        <v>628812.1</v>
      </c>
      <c r="B3">
        <v>66819</v>
      </c>
      <c r="C3" t="s">
        <v>0</v>
      </c>
      <c r="D3" t="s">
        <v>4</v>
      </c>
      <c r="E3" s="3">
        <v>37043</v>
      </c>
      <c r="F3" t="s">
        <v>5</v>
      </c>
      <c r="G3" s="8" t="s">
        <v>3</v>
      </c>
      <c r="H3" s="5">
        <v>327</v>
      </c>
      <c r="I3" s="7">
        <v>39253</v>
      </c>
    </row>
    <row r="4" spans="1:9" outlineLevel="1" collapsed="1" x14ac:dyDescent="0.25">
      <c r="G4" s="10" t="s">
        <v>60</v>
      </c>
      <c r="H4" s="5">
        <f>SUBTOTAL(9,H2:H3)</f>
        <v>460</v>
      </c>
      <c r="I4" s="7">
        <f>SUBTOTAL(9,I2:I3)</f>
        <v>56525</v>
      </c>
    </row>
    <row r="5" spans="1:9" hidden="1" outlineLevel="2" x14ac:dyDescent="0.25">
      <c r="A5">
        <v>628814.1</v>
      </c>
      <c r="B5">
        <v>66819</v>
      </c>
      <c r="C5" t="s">
        <v>0</v>
      </c>
      <c r="D5" t="s">
        <v>9</v>
      </c>
      <c r="E5" s="3">
        <v>37043</v>
      </c>
      <c r="F5" t="s">
        <v>5</v>
      </c>
      <c r="G5" s="8" t="s">
        <v>18</v>
      </c>
      <c r="H5" s="5">
        <v>-120</v>
      </c>
      <c r="I5" s="7">
        <v>-10100</v>
      </c>
    </row>
    <row r="6" spans="1:9" hidden="1" outlineLevel="2" x14ac:dyDescent="0.25">
      <c r="A6">
        <v>628815.1</v>
      </c>
      <c r="B6">
        <v>66819</v>
      </c>
      <c r="C6" t="s">
        <v>8</v>
      </c>
      <c r="D6" t="s">
        <v>20</v>
      </c>
      <c r="E6" s="3">
        <v>37043</v>
      </c>
      <c r="F6" t="s">
        <v>10</v>
      </c>
      <c r="G6" s="8" t="s">
        <v>18</v>
      </c>
      <c r="H6" s="5">
        <v>-30</v>
      </c>
      <c r="I6" s="7">
        <v>-5400</v>
      </c>
    </row>
    <row r="7" spans="1:9" hidden="1" outlineLevel="2" x14ac:dyDescent="0.25">
      <c r="A7">
        <v>628816.1</v>
      </c>
      <c r="B7">
        <v>66819</v>
      </c>
      <c r="C7" t="s">
        <v>8</v>
      </c>
      <c r="D7" t="s">
        <v>33</v>
      </c>
      <c r="E7" s="3">
        <v>37043</v>
      </c>
      <c r="F7" t="s">
        <v>10</v>
      </c>
      <c r="G7" s="8" t="s">
        <v>18</v>
      </c>
      <c r="H7" s="5">
        <v>-30</v>
      </c>
      <c r="I7" s="7">
        <v>-3300</v>
      </c>
    </row>
    <row r="8" spans="1:9" hidden="1" outlineLevel="2" x14ac:dyDescent="0.25">
      <c r="A8">
        <v>629075.1</v>
      </c>
      <c r="B8">
        <v>66819</v>
      </c>
      <c r="C8" t="s">
        <v>8</v>
      </c>
      <c r="D8" t="s">
        <v>19</v>
      </c>
      <c r="E8" s="3">
        <v>37043</v>
      </c>
      <c r="F8" t="s">
        <v>10</v>
      </c>
      <c r="G8" s="8" t="s">
        <v>18</v>
      </c>
      <c r="H8" s="5">
        <v>-25</v>
      </c>
      <c r="I8" s="7">
        <v>-3000</v>
      </c>
    </row>
    <row r="9" spans="1:9" hidden="1" outlineLevel="2" x14ac:dyDescent="0.25">
      <c r="A9">
        <v>629115.1</v>
      </c>
      <c r="B9">
        <v>66819</v>
      </c>
      <c r="C9" t="s">
        <v>8</v>
      </c>
      <c r="D9" t="s">
        <v>19</v>
      </c>
      <c r="E9" s="3">
        <v>37043</v>
      </c>
      <c r="F9" t="s">
        <v>10</v>
      </c>
      <c r="G9" s="8" t="s">
        <v>18</v>
      </c>
      <c r="H9" s="5">
        <v>0</v>
      </c>
      <c r="I9" s="7">
        <v>0</v>
      </c>
    </row>
    <row r="10" spans="1:9" hidden="1" outlineLevel="2" x14ac:dyDescent="0.25">
      <c r="A10">
        <v>630104.1</v>
      </c>
      <c r="B10">
        <v>66819</v>
      </c>
      <c r="C10" t="s">
        <v>0</v>
      </c>
      <c r="D10" t="s">
        <v>21</v>
      </c>
      <c r="E10" s="3">
        <v>37043</v>
      </c>
      <c r="F10" t="s">
        <v>5</v>
      </c>
      <c r="G10" s="8" t="s">
        <v>18</v>
      </c>
      <c r="H10" s="5">
        <v>-207</v>
      </c>
      <c r="I10" s="7">
        <v>-29480</v>
      </c>
    </row>
    <row r="11" spans="1:9" hidden="1" outlineLevel="2" x14ac:dyDescent="0.25">
      <c r="A11">
        <v>630139.1</v>
      </c>
      <c r="B11">
        <v>66819</v>
      </c>
      <c r="C11" t="s">
        <v>8</v>
      </c>
      <c r="D11" t="s">
        <v>15</v>
      </c>
      <c r="E11" s="3">
        <v>37043</v>
      </c>
      <c r="F11" t="s">
        <v>10</v>
      </c>
      <c r="G11" s="8" t="s">
        <v>18</v>
      </c>
      <c r="H11" s="5">
        <v>-48</v>
      </c>
      <c r="I11" s="7">
        <v>-10560</v>
      </c>
    </row>
    <row r="12" spans="1:9" outlineLevel="1" collapsed="1" x14ac:dyDescent="0.25">
      <c r="G12" s="1" t="s">
        <v>61</v>
      </c>
      <c r="H12" s="5">
        <f>SUBTOTAL(9,H5:H11)</f>
        <v>-460</v>
      </c>
      <c r="I12" s="7">
        <f>SUBTOTAL(9,I5:I11)</f>
        <v>-61840</v>
      </c>
    </row>
    <row r="13" spans="1:9" hidden="1" outlineLevel="2" x14ac:dyDescent="0.25">
      <c r="A13">
        <v>630287.1</v>
      </c>
      <c r="B13">
        <v>66819</v>
      </c>
      <c r="C13" t="s">
        <v>0</v>
      </c>
      <c r="D13" t="s">
        <v>4</v>
      </c>
      <c r="E13" s="3">
        <v>37044</v>
      </c>
      <c r="F13" t="s">
        <v>5</v>
      </c>
      <c r="G13" s="8" t="s">
        <v>3</v>
      </c>
      <c r="H13" s="5">
        <v>530</v>
      </c>
      <c r="I13" s="7">
        <v>25745</v>
      </c>
    </row>
    <row r="14" spans="1:9" hidden="1" outlineLevel="2" x14ac:dyDescent="0.25">
      <c r="A14">
        <v>630365.1</v>
      </c>
      <c r="B14">
        <v>66819</v>
      </c>
      <c r="C14" t="s">
        <v>0</v>
      </c>
      <c r="D14" t="s">
        <v>4</v>
      </c>
      <c r="E14" s="3">
        <v>37044</v>
      </c>
      <c r="F14" t="s">
        <v>5</v>
      </c>
      <c r="G14" s="8" t="s">
        <v>3</v>
      </c>
      <c r="H14" s="5">
        <v>30</v>
      </c>
      <c r="I14" s="7">
        <v>1850</v>
      </c>
    </row>
    <row r="15" spans="1:9" outlineLevel="1" collapsed="1" x14ac:dyDescent="0.25">
      <c r="G15" s="1" t="s">
        <v>60</v>
      </c>
      <c r="H15" s="5">
        <f>SUBTOTAL(9,H13:H14)</f>
        <v>560</v>
      </c>
      <c r="I15" s="7">
        <f>SUBTOTAL(9,I13:I14)</f>
        <v>27595</v>
      </c>
    </row>
    <row r="16" spans="1:9" hidden="1" outlineLevel="2" x14ac:dyDescent="0.25">
      <c r="A16">
        <v>630288.1</v>
      </c>
      <c r="B16">
        <v>66819</v>
      </c>
      <c r="C16" t="s">
        <v>0</v>
      </c>
      <c r="D16" t="s">
        <v>21</v>
      </c>
      <c r="E16" s="3">
        <v>37044</v>
      </c>
      <c r="F16" t="s">
        <v>5</v>
      </c>
      <c r="G16" s="8" t="s">
        <v>18</v>
      </c>
      <c r="H16" s="5">
        <v>-455</v>
      </c>
      <c r="I16" s="7">
        <v>-22625</v>
      </c>
    </row>
    <row r="17" spans="1:9" hidden="1" outlineLevel="2" x14ac:dyDescent="0.25">
      <c r="A17">
        <v>630318.1</v>
      </c>
      <c r="B17">
        <v>66819</v>
      </c>
      <c r="C17" t="s">
        <v>0</v>
      </c>
      <c r="D17" t="s">
        <v>12</v>
      </c>
      <c r="E17" s="3">
        <v>37044</v>
      </c>
      <c r="F17" t="s">
        <v>5</v>
      </c>
      <c r="G17" s="9" t="s">
        <v>18</v>
      </c>
      <c r="H17" s="5">
        <v>-75</v>
      </c>
      <c r="I17" s="7">
        <v>-3650</v>
      </c>
    </row>
    <row r="18" spans="1:9" hidden="1" outlineLevel="2" x14ac:dyDescent="0.25">
      <c r="A18">
        <v>630360.1</v>
      </c>
      <c r="B18">
        <v>66819</v>
      </c>
      <c r="C18" t="s">
        <v>0</v>
      </c>
      <c r="D18" t="s">
        <v>21</v>
      </c>
      <c r="E18" s="3">
        <v>37044</v>
      </c>
      <c r="F18" t="s">
        <v>7</v>
      </c>
      <c r="G18" s="8" t="s">
        <v>18</v>
      </c>
      <c r="H18" s="5">
        <v>-2</v>
      </c>
      <c r="I18" s="7">
        <v>-80</v>
      </c>
    </row>
    <row r="19" spans="1:9" hidden="1" outlineLevel="2" x14ac:dyDescent="0.25">
      <c r="A19">
        <v>630368.1</v>
      </c>
      <c r="B19">
        <v>66819</v>
      </c>
      <c r="C19" t="s">
        <v>8</v>
      </c>
      <c r="D19" t="s">
        <v>20</v>
      </c>
      <c r="E19" s="3">
        <v>37044</v>
      </c>
      <c r="F19" t="s">
        <v>10</v>
      </c>
      <c r="G19" s="8" t="s">
        <v>18</v>
      </c>
      <c r="H19" s="5">
        <v>-30</v>
      </c>
      <c r="I19" s="7">
        <v>-2600</v>
      </c>
    </row>
    <row r="20" spans="1:9" outlineLevel="1" collapsed="1" x14ac:dyDescent="0.25">
      <c r="G20" s="1" t="s">
        <v>61</v>
      </c>
      <c r="H20" s="5">
        <f>SUBTOTAL(9,H16:H19)</f>
        <v>-562</v>
      </c>
      <c r="I20" s="7">
        <f>SUBTOTAL(9,I16:I19)</f>
        <v>-28955</v>
      </c>
    </row>
    <row r="21" spans="1:9" hidden="1" outlineLevel="2" x14ac:dyDescent="0.25">
      <c r="A21">
        <v>630369.1</v>
      </c>
      <c r="B21">
        <v>66819</v>
      </c>
      <c r="C21" t="s">
        <v>0</v>
      </c>
      <c r="D21" t="s">
        <v>4</v>
      </c>
      <c r="E21" s="3">
        <v>37045</v>
      </c>
      <c r="F21" t="s">
        <v>5</v>
      </c>
      <c r="G21" s="8" t="s">
        <v>3</v>
      </c>
      <c r="H21" s="5">
        <v>635</v>
      </c>
      <c r="I21" s="7">
        <v>17340</v>
      </c>
    </row>
    <row r="22" spans="1:9" outlineLevel="1" collapsed="1" x14ac:dyDescent="0.25">
      <c r="G22" s="1" t="s">
        <v>60</v>
      </c>
      <c r="H22" s="5">
        <f>SUBTOTAL(9,H21:H21)</f>
        <v>635</v>
      </c>
      <c r="I22" s="7">
        <f>SUBTOTAL(9,I21:I21)</f>
        <v>17340</v>
      </c>
    </row>
    <row r="23" spans="1:9" hidden="1" outlineLevel="2" x14ac:dyDescent="0.25">
      <c r="A23">
        <v>630370.1</v>
      </c>
      <c r="B23">
        <v>66819</v>
      </c>
      <c r="C23" t="s">
        <v>0</v>
      </c>
      <c r="D23" t="s">
        <v>34</v>
      </c>
      <c r="E23" s="3">
        <v>37045</v>
      </c>
      <c r="F23" t="s">
        <v>5</v>
      </c>
      <c r="G23" s="8" t="s">
        <v>18</v>
      </c>
      <c r="H23" s="5">
        <v>-280</v>
      </c>
      <c r="I23" s="7">
        <v>-7000</v>
      </c>
    </row>
    <row r="24" spans="1:9" hidden="1" outlineLevel="2" x14ac:dyDescent="0.25">
      <c r="A24">
        <v>630412.1</v>
      </c>
      <c r="B24">
        <v>66819</v>
      </c>
      <c r="C24" t="s">
        <v>0</v>
      </c>
      <c r="D24" t="s">
        <v>9</v>
      </c>
      <c r="E24" s="3">
        <v>37045</v>
      </c>
      <c r="F24" t="s">
        <v>5</v>
      </c>
      <c r="G24" s="8" t="s">
        <v>18</v>
      </c>
      <c r="H24" s="5">
        <v>-260</v>
      </c>
      <c r="I24" s="7">
        <v>-8725</v>
      </c>
    </row>
    <row r="25" spans="1:9" hidden="1" outlineLevel="2" x14ac:dyDescent="0.25">
      <c r="A25">
        <v>630413.1</v>
      </c>
      <c r="B25">
        <v>66819</v>
      </c>
      <c r="C25" t="s">
        <v>0</v>
      </c>
      <c r="D25" t="s">
        <v>21</v>
      </c>
      <c r="E25" s="3">
        <v>37045</v>
      </c>
      <c r="F25" t="s">
        <v>5</v>
      </c>
      <c r="G25" s="8" t="s">
        <v>18</v>
      </c>
      <c r="H25" s="5">
        <v>-10</v>
      </c>
      <c r="I25" s="7">
        <v>-300</v>
      </c>
    </row>
    <row r="26" spans="1:9" hidden="1" outlineLevel="2" x14ac:dyDescent="0.25">
      <c r="A26">
        <v>630429.1</v>
      </c>
      <c r="B26">
        <v>66819</v>
      </c>
      <c r="C26" t="s">
        <v>0</v>
      </c>
      <c r="D26" t="s">
        <v>11</v>
      </c>
      <c r="E26" s="3">
        <v>37045</v>
      </c>
      <c r="F26" t="s">
        <v>5</v>
      </c>
      <c r="G26" s="8" t="s">
        <v>18</v>
      </c>
      <c r="H26" s="5">
        <v>-45</v>
      </c>
      <c r="I26" s="7">
        <v>-1350</v>
      </c>
    </row>
    <row r="27" spans="1:9" hidden="1" outlineLevel="2" x14ac:dyDescent="0.25">
      <c r="A27">
        <v>630430.1</v>
      </c>
      <c r="B27">
        <v>66819</v>
      </c>
      <c r="C27" t="s">
        <v>0</v>
      </c>
      <c r="D27" t="s">
        <v>34</v>
      </c>
      <c r="E27" s="3">
        <v>37045</v>
      </c>
      <c r="F27" t="s">
        <v>5</v>
      </c>
      <c r="G27" s="8" t="s">
        <v>18</v>
      </c>
      <c r="H27" s="5">
        <v>-40</v>
      </c>
      <c r="I27" s="7">
        <v>-600</v>
      </c>
    </row>
    <row r="28" spans="1:9" outlineLevel="1" collapsed="1" x14ac:dyDescent="0.25">
      <c r="G28" s="1" t="s">
        <v>61</v>
      </c>
      <c r="H28" s="5">
        <f>SUBTOTAL(9,H23:H27)</f>
        <v>-635</v>
      </c>
      <c r="I28" s="7">
        <f>SUBTOTAL(9,I23:I27)</f>
        <v>-17975</v>
      </c>
    </row>
    <row r="29" spans="1:9" hidden="1" outlineLevel="2" x14ac:dyDescent="0.25">
      <c r="A29">
        <v>630434.1</v>
      </c>
      <c r="B29">
        <v>66819</v>
      </c>
      <c r="C29" t="s">
        <v>0</v>
      </c>
      <c r="D29" t="s">
        <v>4</v>
      </c>
      <c r="E29" s="3">
        <v>37046</v>
      </c>
      <c r="F29" t="s">
        <v>5</v>
      </c>
      <c r="G29" s="8" t="s">
        <v>3</v>
      </c>
      <c r="H29" s="5">
        <v>650</v>
      </c>
      <c r="I29" s="7">
        <v>14500</v>
      </c>
    </row>
    <row r="30" spans="1:9" hidden="1" outlineLevel="2" x14ac:dyDescent="0.25">
      <c r="A30">
        <v>630462.1</v>
      </c>
      <c r="B30">
        <v>66819</v>
      </c>
      <c r="C30" t="s">
        <v>0</v>
      </c>
      <c r="D30" t="s">
        <v>4</v>
      </c>
      <c r="E30" s="3">
        <v>37046</v>
      </c>
      <c r="F30" t="s">
        <v>5</v>
      </c>
      <c r="G30" s="8" t="s">
        <v>3</v>
      </c>
      <c r="H30" s="5">
        <v>25</v>
      </c>
      <c r="I30" s="7">
        <v>750</v>
      </c>
    </row>
    <row r="31" spans="1:9" hidden="1" outlineLevel="2" x14ac:dyDescent="0.25">
      <c r="A31">
        <v>630466.1</v>
      </c>
      <c r="B31">
        <v>66819</v>
      </c>
      <c r="C31" t="s">
        <v>0</v>
      </c>
      <c r="D31" t="s">
        <v>4</v>
      </c>
      <c r="E31" s="3">
        <v>37046</v>
      </c>
      <c r="F31" t="s">
        <v>5</v>
      </c>
      <c r="G31" s="8" t="s">
        <v>3</v>
      </c>
      <c r="H31" s="5">
        <v>30</v>
      </c>
      <c r="I31" s="7">
        <v>1200</v>
      </c>
    </row>
    <row r="32" spans="1:9" hidden="1" outlineLevel="2" x14ac:dyDescent="0.25">
      <c r="A32">
        <v>632016.1</v>
      </c>
      <c r="B32">
        <v>66819</v>
      </c>
      <c r="C32" t="s">
        <v>0</v>
      </c>
      <c r="D32" t="s">
        <v>4</v>
      </c>
      <c r="E32" s="3">
        <v>37046</v>
      </c>
      <c r="F32" t="s">
        <v>5</v>
      </c>
      <c r="G32" s="8" t="s">
        <v>3</v>
      </c>
      <c r="H32" s="5">
        <v>30</v>
      </c>
      <c r="I32" s="7">
        <v>2250</v>
      </c>
    </row>
    <row r="33" spans="1:9" outlineLevel="1" collapsed="1" x14ac:dyDescent="0.25">
      <c r="G33" s="1" t="s">
        <v>60</v>
      </c>
      <c r="H33" s="5">
        <f>SUBTOTAL(9,H29:H32)</f>
        <v>735</v>
      </c>
      <c r="I33" s="7">
        <f>SUBTOTAL(9,I29:I32)</f>
        <v>18700</v>
      </c>
    </row>
    <row r="34" spans="1:9" hidden="1" outlineLevel="2" x14ac:dyDescent="0.25">
      <c r="A34">
        <v>630436.1</v>
      </c>
      <c r="B34">
        <v>66819</v>
      </c>
      <c r="C34" t="s">
        <v>0</v>
      </c>
      <c r="D34" t="s">
        <v>34</v>
      </c>
      <c r="E34" s="3">
        <v>37046</v>
      </c>
      <c r="F34" t="s">
        <v>5</v>
      </c>
      <c r="G34" s="8" t="s">
        <v>18</v>
      </c>
      <c r="H34" s="5">
        <v>-120</v>
      </c>
      <c r="I34" s="7">
        <v>-1800</v>
      </c>
    </row>
    <row r="35" spans="1:9" hidden="1" outlineLevel="2" x14ac:dyDescent="0.25">
      <c r="A35">
        <v>630464.1</v>
      </c>
      <c r="B35">
        <v>66819</v>
      </c>
      <c r="C35" t="s">
        <v>0</v>
      </c>
      <c r="D35" t="s">
        <v>9</v>
      </c>
      <c r="E35" s="3">
        <v>37046</v>
      </c>
      <c r="F35" t="s">
        <v>5</v>
      </c>
      <c r="G35" s="8" t="s">
        <v>18</v>
      </c>
      <c r="H35" s="5">
        <v>-25</v>
      </c>
      <c r="I35" s="7">
        <v>-750</v>
      </c>
    </row>
    <row r="36" spans="1:9" hidden="1" outlineLevel="2" x14ac:dyDescent="0.25">
      <c r="A36">
        <v>630467.1</v>
      </c>
      <c r="B36">
        <v>66819</v>
      </c>
      <c r="C36" t="s">
        <v>0</v>
      </c>
      <c r="D36" t="s">
        <v>9</v>
      </c>
      <c r="E36" s="3">
        <v>37046</v>
      </c>
      <c r="F36" t="s">
        <v>5</v>
      </c>
      <c r="G36" s="8" t="s">
        <v>18</v>
      </c>
      <c r="H36" s="5">
        <v>-30</v>
      </c>
      <c r="I36" s="7">
        <v>-1200</v>
      </c>
    </row>
    <row r="37" spans="1:9" hidden="1" outlineLevel="2" x14ac:dyDescent="0.25">
      <c r="A37">
        <v>632018.1</v>
      </c>
      <c r="B37">
        <v>66819</v>
      </c>
      <c r="C37" t="s">
        <v>8</v>
      </c>
      <c r="D37" t="s">
        <v>15</v>
      </c>
      <c r="E37" s="3">
        <v>37046</v>
      </c>
      <c r="F37" t="s">
        <v>10</v>
      </c>
      <c r="G37" s="8" t="s">
        <v>18</v>
      </c>
      <c r="H37" s="5">
        <v>-30</v>
      </c>
      <c r="I37" s="7">
        <v>-2550</v>
      </c>
    </row>
    <row r="38" spans="1:9" hidden="1" outlineLevel="2" x14ac:dyDescent="0.25">
      <c r="A38">
        <v>632020.1</v>
      </c>
      <c r="B38">
        <v>66819</v>
      </c>
      <c r="C38" t="s">
        <v>0</v>
      </c>
      <c r="D38" t="s">
        <v>21</v>
      </c>
      <c r="E38" s="3">
        <v>37046</v>
      </c>
      <c r="F38" t="s">
        <v>5</v>
      </c>
      <c r="G38" s="8" t="s">
        <v>18</v>
      </c>
      <c r="H38" s="5">
        <v>-530</v>
      </c>
      <c r="I38" s="7">
        <v>-13350</v>
      </c>
    </row>
    <row r="39" spans="1:9" hidden="1" outlineLevel="2" x14ac:dyDescent="0.25">
      <c r="A39">
        <v>632071.1</v>
      </c>
      <c r="B39">
        <v>66819</v>
      </c>
      <c r="C39" t="s">
        <v>0</v>
      </c>
      <c r="D39" t="s">
        <v>34</v>
      </c>
      <c r="E39" s="3">
        <v>37046</v>
      </c>
      <c r="F39" t="s">
        <v>28</v>
      </c>
      <c r="G39" s="8" t="s">
        <v>18</v>
      </c>
      <c r="H39" s="5">
        <v>-6</v>
      </c>
      <c r="I39" s="7">
        <v>-60</v>
      </c>
    </row>
    <row r="40" spans="1:9" hidden="1" outlineLevel="2" x14ac:dyDescent="0.25">
      <c r="A40">
        <v>632073.1</v>
      </c>
      <c r="B40">
        <v>66819</v>
      </c>
      <c r="C40" t="s">
        <v>0</v>
      </c>
      <c r="D40" t="s">
        <v>21</v>
      </c>
      <c r="E40" s="3">
        <v>37046</v>
      </c>
      <c r="F40" t="s">
        <v>7</v>
      </c>
      <c r="G40" s="8" t="s">
        <v>18</v>
      </c>
      <c r="H40" s="5">
        <v>-15</v>
      </c>
      <c r="I40" s="7">
        <v>-240</v>
      </c>
    </row>
    <row r="41" spans="1:9" outlineLevel="1" collapsed="1" x14ac:dyDescent="0.25">
      <c r="G41" s="1" t="s">
        <v>61</v>
      </c>
      <c r="H41" s="5">
        <f>SUBTOTAL(9,H34:H40)</f>
        <v>-756</v>
      </c>
      <c r="I41" s="7">
        <f>SUBTOTAL(9,I34:I40)</f>
        <v>-19950</v>
      </c>
    </row>
    <row r="42" spans="1:9" hidden="1" outlineLevel="2" x14ac:dyDescent="0.25">
      <c r="A42">
        <v>632093.1</v>
      </c>
      <c r="B42">
        <v>66819</v>
      </c>
      <c r="C42" t="s">
        <v>0</v>
      </c>
      <c r="D42" t="s">
        <v>4</v>
      </c>
      <c r="E42" s="3">
        <v>37047</v>
      </c>
      <c r="F42" t="s">
        <v>5</v>
      </c>
      <c r="G42" s="8" t="s">
        <v>3</v>
      </c>
      <c r="H42" s="5">
        <v>760</v>
      </c>
      <c r="I42" s="7">
        <v>23665</v>
      </c>
    </row>
    <row r="43" spans="1:9" outlineLevel="1" collapsed="1" x14ac:dyDescent="0.25">
      <c r="G43" s="1" t="s">
        <v>60</v>
      </c>
      <c r="H43" s="5">
        <f>SUBTOTAL(9,H42:H42)</f>
        <v>760</v>
      </c>
      <c r="I43" s="7">
        <f>SUBTOTAL(9,I42:I42)</f>
        <v>23665</v>
      </c>
    </row>
    <row r="44" spans="1:9" hidden="1" outlineLevel="2" x14ac:dyDescent="0.25">
      <c r="A44">
        <v>632079.1</v>
      </c>
      <c r="B44">
        <v>66819</v>
      </c>
      <c r="C44" t="s">
        <v>0</v>
      </c>
      <c r="D44" t="s">
        <v>21</v>
      </c>
      <c r="E44" s="3">
        <v>37047</v>
      </c>
      <c r="F44" t="s">
        <v>7</v>
      </c>
      <c r="G44" s="8" t="s">
        <v>18</v>
      </c>
      <c r="H44" s="5">
        <v>-9</v>
      </c>
      <c r="I44" s="7">
        <v>-135</v>
      </c>
    </row>
    <row r="45" spans="1:9" hidden="1" outlineLevel="2" x14ac:dyDescent="0.25">
      <c r="A45">
        <v>632094.1</v>
      </c>
      <c r="B45">
        <v>66819</v>
      </c>
      <c r="C45" t="s">
        <v>0</v>
      </c>
      <c r="D45" t="s">
        <v>34</v>
      </c>
      <c r="E45" s="3">
        <v>37047</v>
      </c>
      <c r="F45" t="s">
        <v>5</v>
      </c>
      <c r="G45" s="8" t="s">
        <v>18</v>
      </c>
      <c r="H45" s="5">
        <v>-490</v>
      </c>
      <c r="I45" s="7">
        <v>-14100</v>
      </c>
    </row>
    <row r="46" spans="1:9" hidden="1" outlineLevel="2" x14ac:dyDescent="0.25">
      <c r="A46">
        <v>633835.1</v>
      </c>
      <c r="B46">
        <v>66819</v>
      </c>
      <c r="C46" t="s">
        <v>0</v>
      </c>
      <c r="D46" t="s">
        <v>34</v>
      </c>
      <c r="E46" s="3">
        <v>37047</v>
      </c>
      <c r="F46" t="s">
        <v>28</v>
      </c>
      <c r="G46" s="8" t="s">
        <v>18</v>
      </c>
      <c r="H46" s="5">
        <v>-30</v>
      </c>
      <c r="I46" s="7">
        <v>-1080</v>
      </c>
    </row>
    <row r="47" spans="1:9" hidden="1" outlineLevel="2" x14ac:dyDescent="0.25">
      <c r="A47">
        <v>633859.1</v>
      </c>
      <c r="B47">
        <v>66819</v>
      </c>
      <c r="C47" t="s">
        <v>8</v>
      </c>
      <c r="D47" t="s">
        <v>15</v>
      </c>
      <c r="E47" s="3">
        <v>37047</v>
      </c>
      <c r="F47" t="s">
        <v>10</v>
      </c>
      <c r="G47" s="8" t="s">
        <v>18</v>
      </c>
      <c r="H47" s="5">
        <v>-150</v>
      </c>
      <c r="I47" s="7">
        <v>-11050</v>
      </c>
    </row>
    <row r="48" spans="1:9" hidden="1" outlineLevel="2" x14ac:dyDescent="0.25">
      <c r="A48">
        <v>633915.1</v>
      </c>
      <c r="B48">
        <v>66819</v>
      </c>
      <c r="C48" t="s">
        <v>0</v>
      </c>
      <c r="D48" t="s">
        <v>24</v>
      </c>
      <c r="E48" s="3">
        <v>37047</v>
      </c>
      <c r="F48" t="s">
        <v>5</v>
      </c>
      <c r="G48" s="8" t="s">
        <v>18</v>
      </c>
      <c r="H48" s="5">
        <v>-40</v>
      </c>
      <c r="I48" s="7">
        <v>-1200</v>
      </c>
    </row>
    <row r="49" spans="1:9" hidden="1" outlineLevel="2" x14ac:dyDescent="0.25">
      <c r="A49">
        <v>633921.1</v>
      </c>
      <c r="B49">
        <v>66819</v>
      </c>
      <c r="C49" t="s">
        <v>0</v>
      </c>
      <c r="D49" t="s">
        <v>21</v>
      </c>
      <c r="E49" s="3">
        <v>37047</v>
      </c>
      <c r="F49" t="s">
        <v>5</v>
      </c>
      <c r="G49" s="8" t="s">
        <v>18</v>
      </c>
      <c r="H49" s="5">
        <v>-80</v>
      </c>
      <c r="I49" s="7">
        <v>-2975</v>
      </c>
    </row>
    <row r="50" spans="1:9" outlineLevel="1" collapsed="1" x14ac:dyDescent="0.25">
      <c r="G50" s="1" t="s">
        <v>61</v>
      </c>
      <c r="H50" s="5">
        <f>SUBTOTAL(9,H44:H49)</f>
        <v>-799</v>
      </c>
      <c r="I50" s="7">
        <f>SUBTOTAL(9,I44:I49)</f>
        <v>-30540</v>
      </c>
    </row>
    <row r="51" spans="1:9" hidden="1" outlineLevel="2" x14ac:dyDescent="0.25">
      <c r="A51">
        <v>633938.1</v>
      </c>
      <c r="B51">
        <v>66819</v>
      </c>
      <c r="C51" t="s">
        <v>0</v>
      </c>
      <c r="D51" t="s">
        <v>4</v>
      </c>
      <c r="E51" s="3">
        <v>37048</v>
      </c>
      <c r="F51" t="s">
        <v>5</v>
      </c>
      <c r="G51" s="8" t="s">
        <v>3</v>
      </c>
      <c r="H51" s="5">
        <v>619</v>
      </c>
      <c r="I51" s="7">
        <v>15051</v>
      </c>
    </row>
    <row r="52" spans="1:9" hidden="1" outlineLevel="2" x14ac:dyDescent="0.25">
      <c r="A52">
        <v>634584.1</v>
      </c>
      <c r="B52">
        <v>66819</v>
      </c>
      <c r="C52" t="s">
        <v>0</v>
      </c>
      <c r="D52" t="s">
        <v>4</v>
      </c>
      <c r="E52" s="3">
        <v>37048</v>
      </c>
      <c r="F52" t="s">
        <v>5</v>
      </c>
      <c r="G52" s="8" t="s">
        <v>3</v>
      </c>
      <c r="H52" s="5">
        <v>190</v>
      </c>
      <c r="I52" s="7">
        <v>7050</v>
      </c>
    </row>
    <row r="53" spans="1:9" outlineLevel="1" collapsed="1" x14ac:dyDescent="0.25">
      <c r="G53" s="1" t="s">
        <v>60</v>
      </c>
      <c r="H53" s="5">
        <f>SUBTOTAL(9,H51:H52)</f>
        <v>809</v>
      </c>
      <c r="I53" s="7">
        <f>SUBTOTAL(9,I51:I52)</f>
        <v>22101</v>
      </c>
    </row>
    <row r="54" spans="1:9" hidden="1" outlineLevel="2" x14ac:dyDescent="0.25">
      <c r="A54">
        <v>633929.1</v>
      </c>
      <c r="B54">
        <v>66819</v>
      </c>
      <c r="C54" t="s">
        <v>0</v>
      </c>
      <c r="D54" t="s">
        <v>34</v>
      </c>
      <c r="E54" s="3">
        <v>37048</v>
      </c>
      <c r="F54" t="s">
        <v>28</v>
      </c>
      <c r="G54" s="8" t="s">
        <v>18</v>
      </c>
      <c r="H54" s="5">
        <v>-9</v>
      </c>
      <c r="I54" s="7">
        <v>-180</v>
      </c>
    </row>
    <row r="55" spans="1:9" hidden="1" outlineLevel="2" x14ac:dyDescent="0.25">
      <c r="A55">
        <v>633939.1</v>
      </c>
      <c r="B55">
        <v>66819</v>
      </c>
      <c r="C55" t="s">
        <v>0</v>
      </c>
      <c r="D55" t="s">
        <v>21</v>
      </c>
      <c r="E55" s="3">
        <v>37048</v>
      </c>
      <c r="F55" t="s">
        <v>5</v>
      </c>
      <c r="G55" s="8" t="s">
        <v>18</v>
      </c>
      <c r="H55" s="5">
        <v>-135</v>
      </c>
      <c r="I55" s="7">
        <v>-2900</v>
      </c>
    </row>
    <row r="56" spans="1:9" hidden="1" outlineLevel="2" x14ac:dyDescent="0.25">
      <c r="A56">
        <v>633940.1</v>
      </c>
      <c r="B56">
        <v>66819</v>
      </c>
      <c r="C56" t="s">
        <v>0</v>
      </c>
      <c r="D56" t="s">
        <v>34</v>
      </c>
      <c r="E56" s="3">
        <v>37048</v>
      </c>
      <c r="F56" t="s">
        <v>5</v>
      </c>
      <c r="G56" s="8" t="s">
        <v>18</v>
      </c>
      <c r="H56" s="5">
        <v>-14</v>
      </c>
      <c r="I56" s="7">
        <v>-420</v>
      </c>
    </row>
    <row r="57" spans="1:9" hidden="1" outlineLevel="2" x14ac:dyDescent="0.25">
      <c r="A57">
        <v>633944.1</v>
      </c>
      <c r="B57">
        <v>66819</v>
      </c>
      <c r="C57" t="s">
        <v>0</v>
      </c>
      <c r="D57" t="s">
        <v>47</v>
      </c>
      <c r="E57" s="3">
        <v>37048</v>
      </c>
      <c r="F57" t="s">
        <v>5</v>
      </c>
      <c r="G57" s="8" t="s">
        <v>18</v>
      </c>
      <c r="H57" s="5">
        <v>-40</v>
      </c>
      <c r="I57" s="7">
        <v>-800</v>
      </c>
    </row>
    <row r="58" spans="1:9" hidden="1" outlineLevel="2" x14ac:dyDescent="0.25">
      <c r="A58">
        <v>634607.1</v>
      </c>
      <c r="B58">
        <v>66819</v>
      </c>
      <c r="C58" t="s">
        <v>8</v>
      </c>
      <c r="D58" t="s">
        <v>20</v>
      </c>
      <c r="E58" s="3">
        <v>37048</v>
      </c>
      <c r="F58" t="s">
        <v>10</v>
      </c>
      <c r="G58" s="8" t="s">
        <v>18</v>
      </c>
      <c r="H58" s="5">
        <v>0</v>
      </c>
      <c r="I58" s="7">
        <v>0</v>
      </c>
    </row>
    <row r="59" spans="1:9" hidden="1" outlineLevel="2" x14ac:dyDescent="0.25">
      <c r="A59">
        <v>634608.1</v>
      </c>
      <c r="B59">
        <v>66819</v>
      </c>
      <c r="C59" t="s">
        <v>8</v>
      </c>
      <c r="D59" t="s">
        <v>19</v>
      </c>
      <c r="E59" s="3">
        <v>37048</v>
      </c>
      <c r="F59" t="s">
        <v>10</v>
      </c>
      <c r="G59" s="8" t="s">
        <v>18</v>
      </c>
      <c r="H59" s="5">
        <v>-190</v>
      </c>
      <c r="I59" s="7">
        <v>-9625</v>
      </c>
    </row>
    <row r="60" spans="1:9" hidden="1" outlineLevel="2" x14ac:dyDescent="0.25">
      <c r="A60">
        <v>635954.1</v>
      </c>
      <c r="B60">
        <v>66819</v>
      </c>
      <c r="C60" t="s">
        <v>0</v>
      </c>
      <c r="D60" t="s">
        <v>47</v>
      </c>
      <c r="E60" s="3">
        <v>37048</v>
      </c>
      <c r="F60" t="s">
        <v>5</v>
      </c>
      <c r="G60" s="8" t="s">
        <v>18</v>
      </c>
      <c r="H60" s="5">
        <v>-55</v>
      </c>
      <c r="I60" s="7">
        <v>-1100</v>
      </c>
    </row>
    <row r="61" spans="1:9" hidden="1" outlineLevel="2" x14ac:dyDescent="0.25">
      <c r="A61">
        <v>635957.1</v>
      </c>
      <c r="B61">
        <v>66819</v>
      </c>
      <c r="C61" t="s">
        <v>0</v>
      </c>
      <c r="D61" t="s">
        <v>11</v>
      </c>
      <c r="E61" s="3">
        <v>37048</v>
      </c>
      <c r="F61" t="s">
        <v>5</v>
      </c>
      <c r="G61" s="8" t="s">
        <v>18</v>
      </c>
      <c r="H61" s="5">
        <v>-195</v>
      </c>
      <c r="I61" s="7">
        <v>-5950</v>
      </c>
    </row>
    <row r="62" spans="1:9" hidden="1" outlineLevel="2" x14ac:dyDescent="0.25">
      <c r="A62">
        <v>636074.1</v>
      </c>
      <c r="B62">
        <v>66819</v>
      </c>
      <c r="C62" t="s">
        <v>0</v>
      </c>
      <c r="D62" t="s">
        <v>9</v>
      </c>
      <c r="E62" s="3">
        <v>37048</v>
      </c>
      <c r="F62" t="s">
        <v>28</v>
      </c>
      <c r="G62" s="8" t="s">
        <v>18</v>
      </c>
      <c r="H62" s="5">
        <v>-195</v>
      </c>
      <c r="I62" s="7">
        <v>-4875</v>
      </c>
    </row>
    <row r="63" spans="1:9" outlineLevel="1" collapsed="1" x14ac:dyDescent="0.25">
      <c r="G63" s="1" t="s">
        <v>61</v>
      </c>
      <c r="H63" s="5">
        <f>SUBTOTAL(9,H54:H62)</f>
        <v>-833</v>
      </c>
      <c r="I63" s="7">
        <f>SUBTOTAL(9,I54:I62)</f>
        <v>-25850</v>
      </c>
    </row>
    <row r="64" spans="1:9" hidden="1" outlineLevel="2" x14ac:dyDescent="0.25">
      <c r="A64">
        <v>636081.1</v>
      </c>
      <c r="B64">
        <v>66819</v>
      </c>
      <c r="C64" t="s">
        <v>0</v>
      </c>
      <c r="D64" t="s">
        <v>4</v>
      </c>
      <c r="E64" s="3">
        <v>37049</v>
      </c>
      <c r="F64" t="s">
        <v>5</v>
      </c>
      <c r="G64" s="8" t="s">
        <v>3</v>
      </c>
      <c r="H64" s="5">
        <v>405</v>
      </c>
      <c r="I64" s="7">
        <v>15570</v>
      </c>
    </row>
    <row r="65" spans="1:9" hidden="1" outlineLevel="2" x14ac:dyDescent="0.25">
      <c r="A65">
        <v>638062.1</v>
      </c>
      <c r="B65">
        <v>66819</v>
      </c>
      <c r="C65" t="s">
        <v>8</v>
      </c>
      <c r="D65" t="s">
        <v>12</v>
      </c>
      <c r="E65" s="3">
        <v>37049</v>
      </c>
      <c r="F65" t="s">
        <v>45</v>
      </c>
      <c r="G65" s="8" t="s">
        <v>3</v>
      </c>
      <c r="H65" s="5">
        <v>165</v>
      </c>
      <c r="I65" s="7">
        <v>11325</v>
      </c>
    </row>
    <row r="66" spans="1:9" hidden="1" outlineLevel="2" x14ac:dyDescent="0.25">
      <c r="A66">
        <v>638099.1</v>
      </c>
      <c r="B66">
        <v>66819</v>
      </c>
      <c r="C66" t="s">
        <v>0</v>
      </c>
      <c r="D66" t="s">
        <v>4</v>
      </c>
      <c r="E66" s="3">
        <v>37049</v>
      </c>
      <c r="F66" t="s">
        <v>5</v>
      </c>
      <c r="G66" s="8" t="s">
        <v>3</v>
      </c>
      <c r="H66" s="5">
        <v>15</v>
      </c>
      <c r="I66" s="7">
        <v>825</v>
      </c>
    </row>
    <row r="67" spans="1:9" hidden="1" outlineLevel="2" x14ac:dyDescent="0.25">
      <c r="A67">
        <v>638101.1</v>
      </c>
      <c r="B67">
        <v>66819</v>
      </c>
      <c r="C67" t="s">
        <v>8</v>
      </c>
      <c r="D67" t="s">
        <v>14</v>
      </c>
      <c r="E67" s="3">
        <v>37049</v>
      </c>
      <c r="F67" t="s">
        <v>10</v>
      </c>
      <c r="G67" s="8" t="s">
        <v>3</v>
      </c>
      <c r="H67" s="5">
        <v>2</v>
      </c>
      <c r="I67" s="7">
        <v>170</v>
      </c>
    </row>
    <row r="68" spans="1:9" hidden="1" outlineLevel="2" x14ac:dyDescent="0.25">
      <c r="A68">
        <v>638130.1</v>
      </c>
      <c r="B68">
        <v>66819</v>
      </c>
      <c r="C68" t="s">
        <v>0</v>
      </c>
      <c r="D68" t="s">
        <v>4</v>
      </c>
      <c r="E68" s="3">
        <v>37049</v>
      </c>
      <c r="F68" t="s">
        <v>5</v>
      </c>
      <c r="G68" s="8" t="s">
        <v>3</v>
      </c>
      <c r="H68" s="5">
        <v>70</v>
      </c>
      <c r="I68" s="7">
        <v>5300</v>
      </c>
    </row>
    <row r="69" spans="1:9" outlineLevel="1" collapsed="1" x14ac:dyDescent="0.25">
      <c r="G69" s="1" t="s">
        <v>60</v>
      </c>
      <c r="H69" s="5">
        <f>SUBTOTAL(9,H64:H68)</f>
        <v>657</v>
      </c>
      <c r="I69" s="7">
        <f>SUBTOTAL(9,I64:I68)</f>
        <v>33190</v>
      </c>
    </row>
    <row r="70" spans="1:9" hidden="1" outlineLevel="2" x14ac:dyDescent="0.25">
      <c r="A70">
        <v>636082.1</v>
      </c>
      <c r="B70">
        <v>66819</v>
      </c>
      <c r="C70" t="s">
        <v>0</v>
      </c>
      <c r="D70" t="s">
        <v>34</v>
      </c>
      <c r="E70" s="3">
        <v>37049</v>
      </c>
      <c r="F70" t="s">
        <v>5</v>
      </c>
      <c r="G70" s="8" t="s">
        <v>18</v>
      </c>
      <c r="H70" s="5">
        <v>-175</v>
      </c>
      <c r="I70" s="7">
        <v>-4675</v>
      </c>
    </row>
    <row r="71" spans="1:9" hidden="1" outlineLevel="2" x14ac:dyDescent="0.25">
      <c r="A71">
        <v>636085.1</v>
      </c>
      <c r="B71">
        <v>66819</v>
      </c>
      <c r="C71" t="s">
        <v>0</v>
      </c>
      <c r="D71" t="s">
        <v>34</v>
      </c>
      <c r="E71" s="3">
        <v>37049</v>
      </c>
      <c r="F71" t="s">
        <v>28</v>
      </c>
      <c r="G71" s="8" t="s">
        <v>18</v>
      </c>
      <c r="H71" s="5">
        <v>-21</v>
      </c>
      <c r="I71" s="7">
        <v>-555</v>
      </c>
    </row>
    <row r="72" spans="1:9" hidden="1" outlineLevel="2" x14ac:dyDescent="0.25">
      <c r="A72">
        <v>637554.1</v>
      </c>
      <c r="B72">
        <v>66819</v>
      </c>
      <c r="C72" t="s">
        <v>0</v>
      </c>
      <c r="D72" t="s">
        <v>21</v>
      </c>
      <c r="E72" s="3">
        <v>37049</v>
      </c>
      <c r="F72" t="s">
        <v>5</v>
      </c>
      <c r="G72" s="8" t="s">
        <v>18</v>
      </c>
      <c r="H72" s="5">
        <v>-233</v>
      </c>
      <c r="I72" s="7">
        <v>-11405</v>
      </c>
    </row>
    <row r="73" spans="1:9" hidden="1" outlineLevel="2" x14ac:dyDescent="0.25">
      <c r="A73">
        <v>638106.1</v>
      </c>
      <c r="B73">
        <v>66819</v>
      </c>
      <c r="C73" t="s">
        <v>8</v>
      </c>
      <c r="D73" t="s">
        <v>15</v>
      </c>
      <c r="E73" s="3">
        <v>37049</v>
      </c>
      <c r="F73" t="s">
        <v>10</v>
      </c>
      <c r="G73" s="8" t="s">
        <v>18</v>
      </c>
      <c r="H73" s="5">
        <v>-18</v>
      </c>
      <c r="I73" s="7">
        <v>-1710</v>
      </c>
    </row>
    <row r="74" spans="1:9" hidden="1" outlineLevel="2" x14ac:dyDescent="0.25">
      <c r="A74">
        <v>638131.1</v>
      </c>
      <c r="B74">
        <v>66819</v>
      </c>
      <c r="C74" t="s">
        <v>8</v>
      </c>
      <c r="D74" t="s">
        <v>15</v>
      </c>
      <c r="E74" s="3">
        <v>37049</v>
      </c>
      <c r="F74" t="s">
        <v>5</v>
      </c>
      <c r="G74" s="8" t="s">
        <v>18</v>
      </c>
      <c r="H74" s="5">
        <v>-40</v>
      </c>
      <c r="I74" s="7">
        <v>-4000</v>
      </c>
    </row>
    <row r="75" spans="1:9" hidden="1" outlineLevel="2" x14ac:dyDescent="0.25">
      <c r="A75">
        <v>638134.1</v>
      </c>
      <c r="B75">
        <v>66819</v>
      </c>
      <c r="C75" t="s">
        <v>8</v>
      </c>
      <c r="D75" t="s">
        <v>33</v>
      </c>
      <c r="E75" s="3">
        <v>37049</v>
      </c>
      <c r="F75" t="s">
        <v>10</v>
      </c>
      <c r="G75" s="8" t="s">
        <v>18</v>
      </c>
      <c r="H75" s="5">
        <v>-30</v>
      </c>
      <c r="I75" s="7">
        <v>-2850</v>
      </c>
    </row>
    <row r="76" spans="1:9" outlineLevel="1" collapsed="1" x14ac:dyDescent="0.25">
      <c r="G76" s="1" t="s">
        <v>61</v>
      </c>
      <c r="H76" s="5">
        <f>SUBTOTAL(9,H70:H75)</f>
        <v>-517</v>
      </c>
      <c r="I76" s="7">
        <f>SUBTOTAL(9,I70:I75)</f>
        <v>-25195</v>
      </c>
    </row>
    <row r="77" spans="1:9" hidden="1" outlineLevel="2" x14ac:dyDescent="0.25">
      <c r="A77">
        <v>638150.1</v>
      </c>
      <c r="B77">
        <v>66819</v>
      </c>
      <c r="C77" t="s">
        <v>0</v>
      </c>
      <c r="D77" t="s">
        <v>4</v>
      </c>
      <c r="E77" s="3">
        <v>37050</v>
      </c>
      <c r="F77" t="s">
        <v>5</v>
      </c>
      <c r="G77" s="8" t="s">
        <v>3</v>
      </c>
      <c r="H77" s="5">
        <v>60</v>
      </c>
      <c r="I77" s="7">
        <v>3400</v>
      </c>
    </row>
    <row r="78" spans="1:9" hidden="1" outlineLevel="2" x14ac:dyDescent="0.25">
      <c r="A78">
        <v>638154.1</v>
      </c>
      <c r="B78">
        <v>66819</v>
      </c>
      <c r="C78" t="s">
        <v>0</v>
      </c>
      <c r="D78" t="s">
        <v>43</v>
      </c>
      <c r="E78" s="3">
        <v>37050</v>
      </c>
      <c r="F78" t="s">
        <v>7</v>
      </c>
      <c r="G78" s="8" t="s">
        <v>3</v>
      </c>
      <c r="H78" s="5">
        <v>120</v>
      </c>
      <c r="I78" s="7">
        <v>10420</v>
      </c>
    </row>
    <row r="79" spans="1:9" hidden="1" outlineLevel="2" x14ac:dyDescent="0.25">
      <c r="A79">
        <v>638164.1</v>
      </c>
      <c r="B79">
        <v>66819</v>
      </c>
      <c r="C79" t="s">
        <v>0</v>
      </c>
      <c r="D79" t="s">
        <v>4</v>
      </c>
      <c r="E79" s="3">
        <v>37050</v>
      </c>
      <c r="F79" t="s">
        <v>5</v>
      </c>
      <c r="G79" s="8" t="s">
        <v>3</v>
      </c>
      <c r="H79" s="5">
        <v>355</v>
      </c>
      <c r="I79" s="7">
        <v>22520</v>
      </c>
    </row>
    <row r="80" spans="1:9" outlineLevel="1" collapsed="1" x14ac:dyDescent="0.25">
      <c r="G80" s="1" t="s">
        <v>60</v>
      </c>
      <c r="H80" s="5">
        <f>SUBTOTAL(9,H77:H79)</f>
        <v>535</v>
      </c>
      <c r="I80" s="7">
        <f>SUBTOTAL(9,I77:I79)</f>
        <v>36340</v>
      </c>
    </row>
    <row r="81" spans="1:9" hidden="1" outlineLevel="2" x14ac:dyDescent="0.25">
      <c r="A81">
        <v>638152.1</v>
      </c>
      <c r="B81">
        <v>66819</v>
      </c>
      <c r="C81" t="s">
        <v>8</v>
      </c>
      <c r="D81" t="s">
        <v>33</v>
      </c>
      <c r="E81" s="3">
        <v>37050</v>
      </c>
      <c r="F81" t="s">
        <v>10</v>
      </c>
      <c r="G81" s="8" t="s">
        <v>18</v>
      </c>
      <c r="H81" s="5">
        <v>-30</v>
      </c>
      <c r="I81" s="7">
        <v>-2550</v>
      </c>
    </row>
    <row r="82" spans="1:9" hidden="1" outlineLevel="2" x14ac:dyDescent="0.25">
      <c r="A82">
        <v>638153.1</v>
      </c>
      <c r="B82">
        <v>66819</v>
      </c>
      <c r="C82" t="s">
        <v>8</v>
      </c>
      <c r="D82" t="s">
        <v>20</v>
      </c>
      <c r="E82" s="3">
        <v>37050</v>
      </c>
      <c r="F82" t="s">
        <v>10</v>
      </c>
      <c r="G82" s="8" t="s">
        <v>18</v>
      </c>
      <c r="H82" s="5">
        <v>-30</v>
      </c>
      <c r="I82" s="7">
        <v>-2400</v>
      </c>
    </row>
    <row r="83" spans="1:9" hidden="1" outlineLevel="2" x14ac:dyDescent="0.25">
      <c r="A83">
        <v>638156.1</v>
      </c>
      <c r="B83">
        <v>66819</v>
      </c>
      <c r="C83" t="s">
        <v>8</v>
      </c>
      <c r="D83" t="s">
        <v>33</v>
      </c>
      <c r="E83" s="3">
        <v>37050</v>
      </c>
      <c r="F83" t="s">
        <v>10</v>
      </c>
      <c r="G83" s="8" t="s">
        <v>18</v>
      </c>
      <c r="H83" s="5">
        <v>-50</v>
      </c>
      <c r="I83" s="7">
        <v>-4250</v>
      </c>
    </row>
    <row r="84" spans="1:9" hidden="1" outlineLevel="2" x14ac:dyDescent="0.25">
      <c r="A84">
        <v>638165.1</v>
      </c>
      <c r="B84">
        <v>66819</v>
      </c>
      <c r="C84" t="s">
        <v>0</v>
      </c>
      <c r="D84" t="s">
        <v>21</v>
      </c>
      <c r="E84" s="3">
        <v>37050</v>
      </c>
      <c r="F84" t="s">
        <v>5</v>
      </c>
      <c r="G84" s="8" t="s">
        <v>18</v>
      </c>
      <c r="H84" s="5">
        <v>-30</v>
      </c>
      <c r="I84" s="7">
        <v>-1500</v>
      </c>
    </row>
    <row r="85" spans="1:9" hidden="1" outlineLevel="2" x14ac:dyDescent="0.25">
      <c r="A85">
        <v>638166.1</v>
      </c>
      <c r="B85">
        <v>66819</v>
      </c>
      <c r="C85" t="s">
        <v>0</v>
      </c>
      <c r="D85" t="s">
        <v>9</v>
      </c>
      <c r="E85" s="3">
        <v>37050</v>
      </c>
      <c r="F85" t="s">
        <v>5</v>
      </c>
      <c r="G85" s="8" t="s">
        <v>18</v>
      </c>
      <c r="H85" s="5">
        <v>-310</v>
      </c>
      <c r="I85" s="7">
        <v>-20100</v>
      </c>
    </row>
    <row r="86" spans="1:9" hidden="1" outlineLevel="2" x14ac:dyDescent="0.25">
      <c r="A86">
        <v>639951.1</v>
      </c>
      <c r="B86">
        <v>66819</v>
      </c>
      <c r="C86" t="s">
        <v>0</v>
      </c>
      <c r="D86" t="s">
        <v>30</v>
      </c>
      <c r="E86" s="3">
        <v>37050</v>
      </c>
      <c r="F86" t="s">
        <v>5</v>
      </c>
      <c r="G86" s="8" t="s">
        <v>18</v>
      </c>
      <c r="H86" s="5">
        <v>-15</v>
      </c>
      <c r="I86" s="7">
        <v>-1275</v>
      </c>
    </row>
    <row r="87" spans="1:9" hidden="1" outlineLevel="2" x14ac:dyDescent="0.25">
      <c r="A87">
        <v>640350.1</v>
      </c>
      <c r="B87">
        <v>66819</v>
      </c>
      <c r="C87" t="s">
        <v>0</v>
      </c>
      <c r="D87" t="s">
        <v>11</v>
      </c>
      <c r="E87" s="3">
        <v>37050</v>
      </c>
      <c r="F87" t="s">
        <v>7</v>
      </c>
      <c r="G87" s="8" t="s">
        <v>18</v>
      </c>
      <c r="H87" s="5">
        <v>-70</v>
      </c>
      <c r="I87" s="7">
        <v>-7700</v>
      </c>
    </row>
    <row r="88" spans="1:9" outlineLevel="1" collapsed="1" x14ac:dyDescent="0.25">
      <c r="G88" s="1" t="s">
        <v>61</v>
      </c>
      <c r="H88" s="5">
        <f>SUBTOTAL(9,H81:H87)</f>
        <v>-535</v>
      </c>
      <c r="I88" s="7">
        <f>SUBTOTAL(9,I81:I87)</f>
        <v>-39775</v>
      </c>
    </row>
    <row r="89" spans="1:9" hidden="1" outlineLevel="2" x14ac:dyDescent="0.25">
      <c r="A89">
        <v>640386.1</v>
      </c>
      <c r="B89">
        <v>66819</v>
      </c>
      <c r="C89" t="s">
        <v>0</v>
      </c>
      <c r="D89" t="s">
        <v>4</v>
      </c>
      <c r="E89" s="3">
        <v>37051</v>
      </c>
      <c r="F89" t="s">
        <v>5</v>
      </c>
      <c r="G89" s="8" t="s">
        <v>3</v>
      </c>
      <c r="H89" s="5">
        <v>10</v>
      </c>
      <c r="I89" s="7">
        <v>690</v>
      </c>
    </row>
    <row r="90" spans="1:9" outlineLevel="1" collapsed="1" x14ac:dyDescent="0.25">
      <c r="G90" s="1" t="s">
        <v>60</v>
      </c>
      <c r="H90" s="5">
        <f>SUBTOTAL(9,H89:H89)</f>
        <v>10</v>
      </c>
      <c r="I90" s="7">
        <f>SUBTOTAL(9,I89:I89)</f>
        <v>690</v>
      </c>
    </row>
    <row r="91" spans="1:9" hidden="1" outlineLevel="2" x14ac:dyDescent="0.25">
      <c r="A91">
        <v>640387.1</v>
      </c>
      <c r="B91">
        <v>66819</v>
      </c>
      <c r="C91" t="s">
        <v>0</v>
      </c>
      <c r="D91" t="s">
        <v>21</v>
      </c>
      <c r="E91" s="3">
        <v>37051</v>
      </c>
      <c r="F91" t="s">
        <v>5</v>
      </c>
      <c r="G91" s="8" t="s">
        <v>18</v>
      </c>
      <c r="H91" s="5">
        <v>-10</v>
      </c>
      <c r="I91" s="7">
        <v>-700</v>
      </c>
    </row>
    <row r="92" spans="1:9" hidden="1" outlineLevel="2" x14ac:dyDescent="0.25">
      <c r="A92">
        <v>640399.1</v>
      </c>
      <c r="B92">
        <v>66819</v>
      </c>
      <c r="C92" t="s">
        <v>8</v>
      </c>
      <c r="D92" t="s">
        <v>15</v>
      </c>
      <c r="E92" s="3">
        <v>37051</v>
      </c>
      <c r="F92" t="s">
        <v>36</v>
      </c>
      <c r="G92" s="8" t="s">
        <v>18</v>
      </c>
    </row>
    <row r="93" spans="1:9" hidden="1" outlineLevel="2" x14ac:dyDescent="0.25">
      <c r="A93">
        <v>640410.1</v>
      </c>
      <c r="B93">
        <v>66819</v>
      </c>
      <c r="C93" t="s">
        <v>8</v>
      </c>
      <c r="D93" t="s">
        <v>15</v>
      </c>
      <c r="E93" s="3">
        <v>37051</v>
      </c>
      <c r="F93" t="s">
        <v>10</v>
      </c>
      <c r="G93" s="8" t="s">
        <v>18</v>
      </c>
      <c r="H93" s="5">
        <v>-50</v>
      </c>
      <c r="I93" s="7">
        <v>-5500</v>
      </c>
    </row>
    <row r="94" spans="1:9" hidden="1" outlineLevel="2" x14ac:dyDescent="0.25">
      <c r="A94">
        <v>640482.1</v>
      </c>
      <c r="B94">
        <v>66819</v>
      </c>
      <c r="C94" t="s">
        <v>0</v>
      </c>
      <c r="D94" t="s">
        <v>21</v>
      </c>
      <c r="E94" s="3">
        <v>37052</v>
      </c>
      <c r="F94" t="s">
        <v>7</v>
      </c>
      <c r="G94" s="8" t="s">
        <v>18</v>
      </c>
      <c r="H94" s="5">
        <v>-32</v>
      </c>
      <c r="I94" s="7">
        <v>-1360</v>
      </c>
    </row>
    <row r="95" spans="1:9" outlineLevel="1" collapsed="1" x14ac:dyDescent="0.25">
      <c r="G95" s="1" t="s">
        <v>61</v>
      </c>
      <c r="H95" s="5">
        <f>SUBTOTAL(9,H91:H94)</f>
        <v>-92</v>
      </c>
      <c r="I95" s="7">
        <f>SUBTOTAL(9,I91:I94)</f>
        <v>-7560</v>
      </c>
    </row>
    <row r="96" spans="1:9" hidden="1" outlineLevel="2" x14ac:dyDescent="0.25">
      <c r="A96">
        <v>640552.1</v>
      </c>
      <c r="B96">
        <v>66819</v>
      </c>
      <c r="C96" t="s">
        <v>0</v>
      </c>
      <c r="D96" t="s">
        <v>4</v>
      </c>
      <c r="E96" s="3">
        <v>37053</v>
      </c>
      <c r="F96" t="s">
        <v>5</v>
      </c>
      <c r="G96" s="8" t="s">
        <v>3</v>
      </c>
      <c r="H96" s="5">
        <v>55</v>
      </c>
      <c r="I96" s="7">
        <v>1145</v>
      </c>
    </row>
    <row r="97" spans="1:9" outlineLevel="1" collapsed="1" x14ac:dyDescent="0.25">
      <c r="G97" s="1" t="s">
        <v>60</v>
      </c>
      <c r="H97" s="5">
        <f>SUBTOTAL(9,H96:H96)</f>
        <v>55</v>
      </c>
      <c r="I97" s="7">
        <f>SUBTOTAL(9,I96:I96)</f>
        <v>1145</v>
      </c>
    </row>
    <row r="98" spans="1:9" hidden="1" outlineLevel="2" x14ac:dyDescent="0.25">
      <c r="A98">
        <v>640553.1</v>
      </c>
      <c r="B98">
        <v>66819</v>
      </c>
      <c r="C98" t="s">
        <v>0</v>
      </c>
      <c r="D98" t="s">
        <v>21</v>
      </c>
      <c r="E98" s="3">
        <v>37053</v>
      </c>
      <c r="F98" t="s">
        <v>5</v>
      </c>
      <c r="G98" s="8" t="s">
        <v>18</v>
      </c>
      <c r="H98" s="5">
        <v>-55</v>
      </c>
      <c r="I98" s="7">
        <v>-1200</v>
      </c>
    </row>
    <row r="99" spans="1:9" hidden="1" outlineLevel="2" x14ac:dyDescent="0.25">
      <c r="A99">
        <v>640672.1</v>
      </c>
      <c r="B99">
        <v>66819</v>
      </c>
      <c r="C99" t="s">
        <v>0</v>
      </c>
      <c r="D99" t="s">
        <v>21</v>
      </c>
      <c r="E99" s="3">
        <v>37053</v>
      </c>
      <c r="F99" t="s">
        <v>7</v>
      </c>
      <c r="G99" s="8" t="s">
        <v>18</v>
      </c>
      <c r="H99" s="5">
        <v>-43</v>
      </c>
      <c r="I99" s="7">
        <v>-1260</v>
      </c>
    </row>
    <row r="100" spans="1:9" outlineLevel="1" collapsed="1" x14ac:dyDescent="0.25">
      <c r="G100" s="1" t="s">
        <v>61</v>
      </c>
      <c r="H100" s="5">
        <f>SUBTOTAL(9,H98:H99)</f>
        <v>-98</v>
      </c>
      <c r="I100" s="7">
        <f>SUBTOTAL(9,I98:I99)</f>
        <v>-2460</v>
      </c>
    </row>
    <row r="101" spans="1:9" hidden="1" outlineLevel="2" x14ac:dyDescent="0.25">
      <c r="A101">
        <v>642639.1</v>
      </c>
      <c r="B101">
        <v>66819</v>
      </c>
      <c r="C101" t="s">
        <v>0</v>
      </c>
      <c r="D101" t="s">
        <v>4</v>
      </c>
      <c r="E101" s="3">
        <v>37054</v>
      </c>
      <c r="F101" t="s">
        <v>5</v>
      </c>
      <c r="G101" s="8" t="s">
        <v>3</v>
      </c>
      <c r="H101" s="5">
        <v>90</v>
      </c>
      <c r="I101" s="7">
        <v>2610</v>
      </c>
    </row>
    <row r="102" spans="1:9" hidden="1" outlineLevel="2" x14ac:dyDescent="0.25">
      <c r="A102">
        <v>644662.1</v>
      </c>
      <c r="B102">
        <v>66819</v>
      </c>
      <c r="C102" t="s">
        <v>0</v>
      </c>
      <c r="D102" t="s">
        <v>4</v>
      </c>
      <c r="E102" s="3">
        <v>37054</v>
      </c>
      <c r="F102" t="s">
        <v>28</v>
      </c>
      <c r="G102" s="8" t="s">
        <v>3</v>
      </c>
      <c r="H102" s="5">
        <v>130</v>
      </c>
      <c r="I102" s="7">
        <v>7620</v>
      </c>
    </row>
    <row r="103" spans="1:9" outlineLevel="1" collapsed="1" x14ac:dyDescent="0.25">
      <c r="G103" s="1" t="s">
        <v>60</v>
      </c>
      <c r="H103" s="5">
        <f>SUBTOTAL(9,H101:H102)</f>
        <v>220</v>
      </c>
      <c r="I103" s="7">
        <f>SUBTOTAL(9,I101:I102)</f>
        <v>10230</v>
      </c>
    </row>
    <row r="104" spans="1:9" hidden="1" outlineLevel="2" x14ac:dyDescent="0.25">
      <c r="A104">
        <v>642637.1</v>
      </c>
      <c r="B104">
        <v>66819</v>
      </c>
      <c r="C104" t="s">
        <v>0</v>
      </c>
      <c r="D104" t="s">
        <v>21</v>
      </c>
      <c r="E104" s="3">
        <v>37054</v>
      </c>
      <c r="F104" t="s">
        <v>7</v>
      </c>
      <c r="G104" s="8" t="s">
        <v>18</v>
      </c>
      <c r="H104" s="5">
        <v>-63</v>
      </c>
      <c r="I104" s="7">
        <v>-1980</v>
      </c>
    </row>
    <row r="105" spans="1:9" hidden="1" outlineLevel="2" x14ac:dyDescent="0.25">
      <c r="A105">
        <v>642641.1</v>
      </c>
      <c r="B105">
        <v>66819</v>
      </c>
      <c r="C105" t="s">
        <v>0</v>
      </c>
      <c r="D105" t="s">
        <v>21</v>
      </c>
      <c r="E105" s="3">
        <v>37054</v>
      </c>
      <c r="F105" t="s">
        <v>5</v>
      </c>
      <c r="G105" s="8" t="s">
        <v>18</v>
      </c>
      <c r="H105" s="5">
        <v>-90</v>
      </c>
      <c r="I105" s="7">
        <v>-2700</v>
      </c>
    </row>
    <row r="106" spans="1:9" hidden="1" outlineLevel="2" x14ac:dyDescent="0.25">
      <c r="A106">
        <v>644638.1</v>
      </c>
      <c r="B106">
        <v>66819</v>
      </c>
      <c r="C106" t="s">
        <v>0</v>
      </c>
      <c r="D106" t="s">
        <v>9</v>
      </c>
      <c r="E106" s="3">
        <v>37054</v>
      </c>
      <c r="F106" t="s">
        <v>28</v>
      </c>
      <c r="G106" s="8" t="s">
        <v>18</v>
      </c>
      <c r="H106" s="5">
        <v>-40</v>
      </c>
      <c r="I106" s="7">
        <v>-2560</v>
      </c>
    </row>
    <row r="107" spans="1:9" hidden="1" outlineLevel="2" x14ac:dyDescent="0.25">
      <c r="A107">
        <v>644654.1</v>
      </c>
      <c r="B107">
        <v>66819</v>
      </c>
      <c r="C107" t="s">
        <v>0</v>
      </c>
      <c r="D107" t="s">
        <v>11</v>
      </c>
      <c r="E107" s="3">
        <v>37054</v>
      </c>
      <c r="F107" t="s">
        <v>28</v>
      </c>
      <c r="G107" s="8" t="s">
        <v>18</v>
      </c>
      <c r="H107" s="5">
        <v>-8</v>
      </c>
      <c r="I107" s="7">
        <v>-480</v>
      </c>
    </row>
    <row r="108" spans="1:9" hidden="1" outlineLevel="2" x14ac:dyDescent="0.25">
      <c r="A108">
        <v>644655.1</v>
      </c>
      <c r="B108">
        <v>66819</v>
      </c>
      <c r="C108" t="s">
        <v>0</v>
      </c>
      <c r="D108" t="s">
        <v>21</v>
      </c>
      <c r="E108" s="3">
        <v>37054</v>
      </c>
      <c r="F108" t="s">
        <v>28</v>
      </c>
      <c r="G108" s="8" t="s">
        <v>18</v>
      </c>
      <c r="H108" s="5">
        <v>-8</v>
      </c>
      <c r="I108" s="7">
        <v>-480</v>
      </c>
    </row>
    <row r="109" spans="1:9" hidden="1" outlineLevel="2" x14ac:dyDescent="0.25">
      <c r="A109">
        <v>644656.1</v>
      </c>
      <c r="B109">
        <v>66819</v>
      </c>
      <c r="C109" t="s">
        <v>0</v>
      </c>
      <c r="D109" t="s">
        <v>34</v>
      </c>
      <c r="E109" s="3">
        <v>37054</v>
      </c>
      <c r="F109" t="s">
        <v>28</v>
      </c>
      <c r="G109" s="8" t="s">
        <v>18</v>
      </c>
      <c r="H109" s="5">
        <v>-72</v>
      </c>
      <c r="I109" s="7">
        <v>-2880</v>
      </c>
    </row>
    <row r="110" spans="1:9" hidden="1" outlineLevel="2" x14ac:dyDescent="0.25">
      <c r="A110">
        <v>644665.1</v>
      </c>
      <c r="B110">
        <v>66819</v>
      </c>
      <c r="C110" t="s">
        <v>0</v>
      </c>
      <c r="D110" t="s">
        <v>9</v>
      </c>
      <c r="E110" s="3">
        <v>37054</v>
      </c>
      <c r="F110" t="s">
        <v>28</v>
      </c>
      <c r="G110" s="8" t="s">
        <v>18</v>
      </c>
      <c r="H110" s="5">
        <v>-130</v>
      </c>
      <c r="I110" s="7">
        <v>-7750</v>
      </c>
    </row>
    <row r="111" spans="1:9" outlineLevel="1" collapsed="1" x14ac:dyDescent="0.25">
      <c r="G111" s="1" t="s">
        <v>61</v>
      </c>
      <c r="H111" s="5">
        <f>SUBTOTAL(9,H104:H110)</f>
        <v>-411</v>
      </c>
      <c r="I111" s="7">
        <f>SUBTOTAL(9,I104:I110)</f>
        <v>-18830</v>
      </c>
    </row>
    <row r="112" spans="1:9" hidden="1" outlineLevel="2" x14ac:dyDescent="0.25">
      <c r="A112">
        <v>644700.1</v>
      </c>
      <c r="B112">
        <v>66819</v>
      </c>
      <c r="C112" t="s">
        <v>0</v>
      </c>
      <c r="D112" t="s">
        <v>4</v>
      </c>
      <c r="E112" s="3">
        <v>37055</v>
      </c>
      <c r="F112" t="s">
        <v>5</v>
      </c>
      <c r="G112" s="8" t="s">
        <v>3</v>
      </c>
      <c r="H112" s="5">
        <v>565</v>
      </c>
      <c r="I112" s="7">
        <v>19985</v>
      </c>
    </row>
    <row r="113" spans="1:9" hidden="1" outlineLevel="2" x14ac:dyDescent="0.25">
      <c r="A113">
        <v>644717.1</v>
      </c>
      <c r="B113">
        <v>66819</v>
      </c>
      <c r="C113" t="s">
        <v>0</v>
      </c>
      <c r="D113" t="s">
        <v>11</v>
      </c>
      <c r="E113" s="3">
        <v>37055</v>
      </c>
      <c r="F113" t="s">
        <v>78</v>
      </c>
      <c r="G113" s="8" t="s">
        <v>3</v>
      </c>
      <c r="H113" s="5">
        <v>60</v>
      </c>
      <c r="I113" s="7">
        <v>4500</v>
      </c>
    </row>
    <row r="114" spans="1:9" hidden="1" outlineLevel="2" x14ac:dyDescent="0.25">
      <c r="A114">
        <v>644719.1</v>
      </c>
      <c r="B114">
        <v>66819</v>
      </c>
      <c r="C114" t="s">
        <v>0</v>
      </c>
      <c r="D114" t="s">
        <v>4</v>
      </c>
      <c r="E114" s="3">
        <v>37055</v>
      </c>
      <c r="F114" t="s">
        <v>5</v>
      </c>
      <c r="G114" s="8" t="s">
        <v>3</v>
      </c>
      <c r="H114" s="5">
        <v>95</v>
      </c>
      <c r="I114" s="7">
        <v>3225</v>
      </c>
    </row>
    <row r="115" spans="1:9" hidden="1" outlineLevel="2" x14ac:dyDescent="0.25">
      <c r="A115">
        <v>644757.1</v>
      </c>
      <c r="B115">
        <v>66819</v>
      </c>
      <c r="C115" t="s">
        <v>0</v>
      </c>
      <c r="D115" t="s">
        <v>34</v>
      </c>
      <c r="E115" s="3">
        <v>37055</v>
      </c>
      <c r="F115" t="s">
        <v>78</v>
      </c>
      <c r="G115" s="8" t="s">
        <v>3</v>
      </c>
      <c r="H115" s="5">
        <v>60</v>
      </c>
      <c r="I115" s="7">
        <v>5100</v>
      </c>
    </row>
    <row r="116" spans="1:9" hidden="1" outlineLevel="2" x14ac:dyDescent="0.25">
      <c r="A116">
        <v>646845.1</v>
      </c>
      <c r="B116">
        <v>66819</v>
      </c>
      <c r="C116" t="s">
        <v>0</v>
      </c>
      <c r="D116" t="s">
        <v>25</v>
      </c>
      <c r="E116" s="3">
        <v>37055</v>
      </c>
      <c r="F116" t="s">
        <v>78</v>
      </c>
      <c r="G116" s="8" t="s">
        <v>3</v>
      </c>
      <c r="H116" s="5">
        <v>70</v>
      </c>
      <c r="I116" s="7">
        <v>4900</v>
      </c>
    </row>
    <row r="117" spans="1:9" outlineLevel="1" collapsed="1" x14ac:dyDescent="0.25">
      <c r="G117" s="1" t="s">
        <v>60</v>
      </c>
      <c r="H117" s="5">
        <f>SUBTOTAL(9,H112:H116)</f>
        <v>850</v>
      </c>
      <c r="I117" s="7">
        <f>SUBTOTAL(9,I112:I116)</f>
        <v>37710</v>
      </c>
    </row>
    <row r="118" spans="1:9" hidden="1" outlineLevel="2" x14ac:dyDescent="0.25">
      <c r="A118">
        <v>644699.1</v>
      </c>
      <c r="B118">
        <v>66819</v>
      </c>
      <c r="C118" t="s">
        <v>0</v>
      </c>
      <c r="D118" t="s">
        <v>9</v>
      </c>
      <c r="E118" s="3">
        <v>37055</v>
      </c>
      <c r="F118" t="s">
        <v>28</v>
      </c>
      <c r="G118" s="8" t="s">
        <v>18</v>
      </c>
      <c r="H118" s="5">
        <v>-152</v>
      </c>
      <c r="I118" s="7">
        <v>-7040</v>
      </c>
    </row>
    <row r="119" spans="1:9" hidden="1" outlineLevel="2" x14ac:dyDescent="0.25">
      <c r="A119">
        <v>644701.1</v>
      </c>
      <c r="B119">
        <v>66819</v>
      </c>
      <c r="C119" t="s">
        <v>0</v>
      </c>
      <c r="D119" t="s">
        <v>21</v>
      </c>
      <c r="E119" s="3">
        <v>37055</v>
      </c>
      <c r="F119" t="s">
        <v>5</v>
      </c>
      <c r="G119" s="8" t="s">
        <v>18</v>
      </c>
      <c r="H119" s="5">
        <v>-30</v>
      </c>
      <c r="I119" s="7">
        <v>-900</v>
      </c>
    </row>
    <row r="120" spans="1:9" hidden="1" outlineLevel="2" x14ac:dyDescent="0.25">
      <c r="A120">
        <v>644718.1</v>
      </c>
      <c r="B120">
        <v>66819</v>
      </c>
      <c r="C120" t="s">
        <v>0</v>
      </c>
      <c r="D120" t="s">
        <v>26</v>
      </c>
      <c r="E120" s="3">
        <v>37055</v>
      </c>
      <c r="F120" t="s">
        <v>78</v>
      </c>
      <c r="G120" s="8" t="s">
        <v>18</v>
      </c>
      <c r="H120" s="5">
        <v>0</v>
      </c>
      <c r="I120" s="7">
        <v>0</v>
      </c>
    </row>
    <row r="121" spans="1:9" hidden="1" outlineLevel="2" x14ac:dyDescent="0.25">
      <c r="A121">
        <v>644721.1</v>
      </c>
      <c r="B121">
        <v>66819</v>
      </c>
      <c r="C121" t="s">
        <v>8</v>
      </c>
      <c r="D121" t="s">
        <v>6</v>
      </c>
      <c r="E121" s="3">
        <v>37055</v>
      </c>
      <c r="F121" t="s">
        <v>10</v>
      </c>
      <c r="G121" s="8" t="s">
        <v>18</v>
      </c>
      <c r="H121" s="5">
        <v>-20</v>
      </c>
      <c r="I121" s="7">
        <v>-1300</v>
      </c>
    </row>
    <row r="122" spans="1:9" hidden="1" outlineLevel="2" x14ac:dyDescent="0.25">
      <c r="A122">
        <v>646719.1</v>
      </c>
      <c r="B122">
        <v>66819</v>
      </c>
      <c r="C122" t="s">
        <v>0</v>
      </c>
      <c r="D122" t="s">
        <v>34</v>
      </c>
      <c r="E122" s="3">
        <v>37055</v>
      </c>
      <c r="F122" t="s">
        <v>5</v>
      </c>
      <c r="G122" s="8" t="s">
        <v>18</v>
      </c>
      <c r="H122" s="5">
        <v>-170</v>
      </c>
      <c r="I122" s="7">
        <v>-6900</v>
      </c>
    </row>
    <row r="123" spans="1:9" hidden="1" outlineLevel="2" x14ac:dyDescent="0.25">
      <c r="A123">
        <v>646750.1</v>
      </c>
      <c r="B123">
        <v>66819</v>
      </c>
      <c r="C123" t="s">
        <v>0</v>
      </c>
      <c r="D123" t="s">
        <v>9</v>
      </c>
      <c r="E123" s="3">
        <v>37055</v>
      </c>
      <c r="F123" t="s">
        <v>5</v>
      </c>
      <c r="G123" s="8" t="s">
        <v>18</v>
      </c>
      <c r="H123" s="5">
        <v>-125</v>
      </c>
      <c r="I123" s="7">
        <v>-4350</v>
      </c>
    </row>
    <row r="124" spans="1:9" hidden="1" outlineLevel="2" x14ac:dyDescent="0.25">
      <c r="A124">
        <v>646751.1</v>
      </c>
      <c r="B124">
        <v>66819</v>
      </c>
      <c r="C124" t="s">
        <v>0</v>
      </c>
      <c r="D124" t="s">
        <v>11</v>
      </c>
      <c r="E124" s="3">
        <v>37055</v>
      </c>
      <c r="F124" t="s">
        <v>5</v>
      </c>
      <c r="G124" s="8" t="s">
        <v>18</v>
      </c>
      <c r="H124" s="5">
        <v>-240</v>
      </c>
      <c r="I124" s="7">
        <v>-8400</v>
      </c>
    </row>
    <row r="125" spans="1:9" hidden="1" outlineLevel="2" x14ac:dyDescent="0.25">
      <c r="A125">
        <v>646853.1</v>
      </c>
      <c r="B125">
        <v>66819</v>
      </c>
      <c r="C125" t="s">
        <v>8</v>
      </c>
      <c r="D125" t="s">
        <v>19</v>
      </c>
      <c r="E125" s="3">
        <v>37055</v>
      </c>
      <c r="F125" t="s">
        <v>10</v>
      </c>
      <c r="G125" s="8" t="s">
        <v>18</v>
      </c>
      <c r="H125" s="5">
        <v>-75</v>
      </c>
      <c r="I125" s="7">
        <v>-4500</v>
      </c>
    </row>
    <row r="126" spans="1:9" outlineLevel="1" collapsed="1" x14ac:dyDescent="0.25">
      <c r="G126" s="1" t="s">
        <v>61</v>
      </c>
      <c r="H126" s="5">
        <f>SUBTOTAL(9,H118:H125)</f>
        <v>-812</v>
      </c>
      <c r="I126" s="7">
        <f>SUBTOTAL(9,I118:I125)</f>
        <v>-33390</v>
      </c>
    </row>
    <row r="127" spans="1:9" hidden="1" outlineLevel="2" x14ac:dyDescent="0.25">
      <c r="A127">
        <v>646868.1</v>
      </c>
      <c r="B127">
        <v>66819</v>
      </c>
      <c r="C127" t="s">
        <v>0</v>
      </c>
      <c r="D127" t="s">
        <v>4</v>
      </c>
      <c r="E127" s="3">
        <v>37056</v>
      </c>
      <c r="F127" t="s">
        <v>5</v>
      </c>
      <c r="G127" s="8" t="s">
        <v>3</v>
      </c>
      <c r="H127" s="5">
        <v>710</v>
      </c>
      <c r="I127" s="7">
        <v>27260</v>
      </c>
    </row>
    <row r="128" spans="1:9" hidden="1" outlineLevel="2" x14ac:dyDescent="0.25">
      <c r="A128">
        <v>647071.1</v>
      </c>
      <c r="B128">
        <v>66819</v>
      </c>
      <c r="C128" t="s">
        <v>0</v>
      </c>
      <c r="D128" t="s">
        <v>9</v>
      </c>
      <c r="E128" s="3">
        <v>37056</v>
      </c>
      <c r="F128" t="s">
        <v>5</v>
      </c>
      <c r="G128" s="8" t="s">
        <v>3</v>
      </c>
      <c r="H128" s="5">
        <v>50</v>
      </c>
      <c r="I128" s="7">
        <v>3000</v>
      </c>
    </row>
    <row r="129" spans="1:9" hidden="1" outlineLevel="2" x14ac:dyDescent="0.25">
      <c r="A129">
        <v>648478.1</v>
      </c>
      <c r="B129">
        <v>66819</v>
      </c>
      <c r="C129" t="s">
        <v>0</v>
      </c>
      <c r="D129" t="s">
        <v>4</v>
      </c>
      <c r="E129" s="3">
        <v>37056</v>
      </c>
      <c r="F129" t="s">
        <v>5</v>
      </c>
      <c r="G129" s="8" t="s">
        <v>3</v>
      </c>
      <c r="H129" s="5">
        <v>600</v>
      </c>
      <c r="I129" s="7">
        <v>22625</v>
      </c>
    </row>
    <row r="130" spans="1:9" outlineLevel="1" collapsed="1" x14ac:dyDescent="0.25">
      <c r="G130" s="1" t="s">
        <v>60</v>
      </c>
      <c r="H130" s="5">
        <f>SUBTOTAL(9,H127:H129)</f>
        <v>1360</v>
      </c>
      <c r="I130" s="7">
        <f>SUBTOTAL(9,I127:I129)</f>
        <v>52885</v>
      </c>
    </row>
    <row r="131" spans="1:9" hidden="1" outlineLevel="2" x14ac:dyDescent="0.25">
      <c r="A131">
        <v>646867.1</v>
      </c>
      <c r="B131">
        <v>66819</v>
      </c>
      <c r="C131" t="s">
        <v>0</v>
      </c>
      <c r="D131" t="s">
        <v>34</v>
      </c>
      <c r="E131" s="3">
        <v>37056</v>
      </c>
      <c r="F131" t="s">
        <v>28</v>
      </c>
      <c r="G131" s="8" t="s">
        <v>18</v>
      </c>
      <c r="H131" s="5">
        <v>-40</v>
      </c>
      <c r="I131" s="7">
        <v>-1000</v>
      </c>
    </row>
    <row r="132" spans="1:9" hidden="1" outlineLevel="2" x14ac:dyDescent="0.25">
      <c r="A132">
        <v>646870.1</v>
      </c>
      <c r="B132">
        <v>66819</v>
      </c>
      <c r="C132" t="s">
        <v>8</v>
      </c>
      <c r="D132" t="s">
        <v>19</v>
      </c>
      <c r="E132" s="3">
        <v>37056</v>
      </c>
      <c r="F132" t="s">
        <v>10</v>
      </c>
      <c r="G132" s="8" t="s">
        <v>18</v>
      </c>
      <c r="H132" s="5">
        <v>-710</v>
      </c>
      <c r="I132" s="7">
        <v>-41500</v>
      </c>
    </row>
    <row r="133" spans="1:9" hidden="1" outlineLevel="2" x14ac:dyDescent="0.25">
      <c r="A133">
        <v>647079.1</v>
      </c>
      <c r="B133">
        <v>66819</v>
      </c>
      <c r="C133" t="s">
        <v>0</v>
      </c>
      <c r="D133" t="s">
        <v>4</v>
      </c>
      <c r="E133" s="3">
        <v>37056</v>
      </c>
      <c r="F133" t="s">
        <v>5</v>
      </c>
      <c r="G133" s="8" t="s">
        <v>18</v>
      </c>
      <c r="H133" s="5">
        <v>-50</v>
      </c>
      <c r="I133" s="7">
        <v>-3050</v>
      </c>
    </row>
    <row r="134" spans="1:9" hidden="1" outlineLevel="2" x14ac:dyDescent="0.25">
      <c r="A134">
        <v>647131.1</v>
      </c>
      <c r="B134">
        <v>66819</v>
      </c>
      <c r="C134" t="s">
        <v>0</v>
      </c>
      <c r="D134" t="s">
        <v>40</v>
      </c>
      <c r="E134" s="3">
        <v>37056</v>
      </c>
      <c r="F134" t="s">
        <v>28</v>
      </c>
      <c r="G134" s="8" t="s">
        <v>18</v>
      </c>
      <c r="H134" s="5">
        <v>-144</v>
      </c>
      <c r="I134" s="7">
        <v>-5920</v>
      </c>
    </row>
    <row r="135" spans="1:9" hidden="1" outlineLevel="2" x14ac:dyDescent="0.25">
      <c r="A135">
        <v>648485.1</v>
      </c>
      <c r="B135">
        <v>66819</v>
      </c>
      <c r="C135" t="s">
        <v>0</v>
      </c>
      <c r="D135" t="s">
        <v>11</v>
      </c>
      <c r="E135" s="3">
        <v>37056</v>
      </c>
      <c r="F135" t="s">
        <v>5</v>
      </c>
      <c r="G135" s="8" t="s">
        <v>18</v>
      </c>
      <c r="H135" s="5">
        <v>-600</v>
      </c>
      <c r="I135" s="7">
        <v>-23225</v>
      </c>
    </row>
    <row r="136" spans="1:9" outlineLevel="1" collapsed="1" x14ac:dyDescent="0.25">
      <c r="G136" s="1" t="s">
        <v>61</v>
      </c>
      <c r="H136" s="5">
        <f>SUBTOTAL(9,H131:H135)</f>
        <v>-1544</v>
      </c>
      <c r="I136" s="7">
        <f>SUBTOTAL(9,I131:I135)</f>
        <v>-74695</v>
      </c>
    </row>
    <row r="137" spans="1:9" hidden="1" outlineLevel="2" x14ac:dyDescent="0.25">
      <c r="A137">
        <v>648915.1</v>
      </c>
      <c r="B137">
        <v>66819</v>
      </c>
      <c r="C137" t="s">
        <v>0</v>
      </c>
      <c r="D137" t="s">
        <v>4</v>
      </c>
      <c r="E137" s="3">
        <v>37057</v>
      </c>
      <c r="F137" t="s">
        <v>5</v>
      </c>
      <c r="G137" s="8" t="s">
        <v>3</v>
      </c>
      <c r="H137" s="5">
        <v>365</v>
      </c>
      <c r="I137" s="7">
        <v>12375</v>
      </c>
    </row>
    <row r="138" spans="1:9" hidden="1" outlineLevel="2" x14ac:dyDescent="0.25">
      <c r="A138">
        <v>648994.1</v>
      </c>
      <c r="B138">
        <v>66819</v>
      </c>
      <c r="C138" t="s">
        <v>0</v>
      </c>
      <c r="D138" t="s">
        <v>4</v>
      </c>
      <c r="E138" s="3">
        <v>37057</v>
      </c>
      <c r="F138" t="s">
        <v>5</v>
      </c>
      <c r="G138" s="8" t="s">
        <v>3</v>
      </c>
      <c r="H138" s="5">
        <v>1020</v>
      </c>
      <c r="I138" s="7">
        <v>41605</v>
      </c>
    </row>
    <row r="139" spans="1:9" outlineLevel="1" collapsed="1" x14ac:dyDescent="0.25">
      <c r="G139" s="1" t="s">
        <v>60</v>
      </c>
      <c r="H139" s="5">
        <f>SUBTOTAL(9,H137:H138)</f>
        <v>1385</v>
      </c>
      <c r="I139" s="7">
        <f>SUBTOTAL(9,I137:I138)</f>
        <v>53980</v>
      </c>
    </row>
    <row r="140" spans="1:9" hidden="1" outlineLevel="2" x14ac:dyDescent="0.25">
      <c r="A140">
        <v>648917.1</v>
      </c>
      <c r="B140">
        <v>66819</v>
      </c>
      <c r="C140" t="s">
        <v>8</v>
      </c>
      <c r="D140" t="s">
        <v>19</v>
      </c>
      <c r="E140" s="3">
        <v>37057</v>
      </c>
      <c r="F140" t="s">
        <v>10</v>
      </c>
      <c r="G140" s="8" t="s">
        <v>18</v>
      </c>
      <c r="H140" s="5">
        <v>-365</v>
      </c>
      <c r="I140" s="7">
        <v>-19475</v>
      </c>
    </row>
    <row r="141" spans="1:9" hidden="1" outlineLevel="2" x14ac:dyDescent="0.25">
      <c r="A141">
        <v>649006.1</v>
      </c>
      <c r="B141">
        <v>66819</v>
      </c>
      <c r="C141" t="s">
        <v>0</v>
      </c>
      <c r="D141" t="s">
        <v>34</v>
      </c>
      <c r="E141" s="3">
        <v>37057</v>
      </c>
      <c r="F141" t="s">
        <v>5</v>
      </c>
      <c r="G141" s="8" t="s">
        <v>18</v>
      </c>
      <c r="H141" s="5">
        <v>-260</v>
      </c>
      <c r="I141" s="7">
        <v>-6500</v>
      </c>
    </row>
    <row r="142" spans="1:9" hidden="1" outlineLevel="2" x14ac:dyDescent="0.25">
      <c r="A142">
        <v>649052.1</v>
      </c>
      <c r="B142">
        <v>66819</v>
      </c>
      <c r="C142" t="s">
        <v>0</v>
      </c>
      <c r="D142" t="s">
        <v>34</v>
      </c>
      <c r="E142" s="3">
        <v>37057</v>
      </c>
      <c r="F142" t="s">
        <v>17</v>
      </c>
      <c r="G142" s="8" t="s">
        <v>18</v>
      </c>
      <c r="H142" s="5">
        <v>-30</v>
      </c>
      <c r="I142" s="7">
        <v>-750</v>
      </c>
    </row>
    <row r="143" spans="1:9" hidden="1" outlineLevel="2" x14ac:dyDescent="0.25">
      <c r="A143">
        <v>649062.1</v>
      </c>
      <c r="B143">
        <v>66819</v>
      </c>
      <c r="C143" t="s">
        <v>8</v>
      </c>
      <c r="D143" t="s">
        <v>19</v>
      </c>
      <c r="E143" s="3">
        <v>37057</v>
      </c>
      <c r="F143" t="s">
        <v>10</v>
      </c>
      <c r="G143" s="8" t="s">
        <v>18</v>
      </c>
      <c r="H143" s="5">
        <v>-30</v>
      </c>
      <c r="I143" s="7">
        <v>-1650</v>
      </c>
    </row>
    <row r="144" spans="1:9" hidden="1" outlineLevel="2" x14ac:dyDescent="0.25">
      <c r="A144">
        <v>649072.1</v>
      </c>
      <c r="B144">
        <v>66819</v>
      </c>
      <c r="C144" t="s">
        <v>0</v>
      </c>
      <c r="D144" t="s">
        <v>40</v>
      </c>
      <c r="E144" s="3">
        <v>37057</v>
      </c>
      <c r="F144" t="s">
        <v>28</v>
      </c>
      <c r="G144" s="8" t="s">
        <v>18</v>
      </c>
      <c r="H144" s="5">
        <v>-96</v>
      </c>
      <c r="I144" s="7">
        <v>-3840</v>
      </c>
    </row>
    <row r="145" spans="1:9" hidden="1" outlineLevel="2" x14ac:dyDescent="0.25">
      <c r="A145">
        <v>649764.1</v>
      </c>
      <c r="B145">
        <v>66819</v>
      </c>
      <c r="C145" t="s">
        <v>0</v>
      </c>
      <c r="D145" t="s">
        <v>9</v>
      </c>
      <c r="E145" s="3">
        <v>37057</v>
      </c>
      <c r="F145" t="s">
        <v>5</v>
      </c>
      <c r="G145" s="8" t="s">
        <v>18</v>
      </c>
      <c r="H145" s="5">
        <v>-110</v>
      </c>
      <c r="I145" s="7">
        <v>-2750</v>
      </c>
    </row>
    <row r="146" spans="1:9" hidden="1" outlineLevel="2" x14ac:dyDescent="0.25">
      <c r="A146">
        <v>650297.1</v>
      </c>
      <c r="B146">
        <v>66819</v>
      </c>
      <c r="C146" t="s">
        <v>0</v>
      </c>
      <c r="D146" t="s">
        <v>11</v>
      </c>
      <c r="E146" s="3">
        <v>37057</v>
      </c>
      <c r="F146" t="s">
        <v>28</v>
      </c>
      <c r="G146" s="8" t="s">
        <v>18</v>
      </c>
      <c r="H146" s="5">
        <v>-96</v>
      </c>
      <c r="I146" s="7">
        <v>-4320</v>
      </c>
    </row>
    <row r="147" spans="1:9" hidden="1" outlineLevel="2" x14ac:dyDescent="0.25">
      <c r="A147">
        <v>650364.1</v>
      </c>
      <c r="B147">
        <v>66819</v>
      </c>
      <c r="C147" t="s">
        <v>0</v>
      </c>
      <c r="D147" t="s">
        <v>11</v>
      </c>
      <c r="E147" s="3">
        <v>37057</v>
      </c>
      <c r="F147" t="s">
        <v>5</v>
      </c>
      <c r="G147" s="8" t="s">
        <v>18</v>
      </c>
      <c r="H147" s="5">
        <v>-460</v>
      </c>
      <c r="I147" s="7">
        <v>-27125</v>
      </c>
    </row>
    <row r="148" spans="1:9" hidden="1" outlineLevel="2" x14ac:dyDescent="0.25">
      <c r="A148">
        <v>650463.1</v>
      </c>
      <c r="B148">
        <v>66819</v>
      </c>
      <c r="C148" t="s">
        <v>0</v>
      </c>
      <c r="D148" t="s">
        <v>30</v>
      </c>
      <c r="E148" s="3">
        <v>37057</v>
      </c>
      <c r="F148" t="s">
        <v>29</v>
      </c>
      <c r="G148" s="8" t="s">
        <v>18</v>
      </c>
    </row>
    <row r="149" spans="1:9" outlineLevel="1" collapsed="1" x14ac:dyDescent="0.25">
      <c r="G149" s="1" t="s">
        <v>61</v>
      </c>
      <c r="H149" s="5">
        <f>SUBTOTAL(9,H140:H148)</f>
        <v>-1447</v>
      </c>
      <c r="I149" s="7">
        <f>SUBTOTAL(9,I140:I148)</f>
        <v>-66410</v>
      </c>
    </row>
    <row r="150" spans="1:9" hidden="1" outlineLevel="2" x14ac:dyDescent="0.25">
      <c r="A150">
        <v>650478.1</v>
      </c>
      <c r="B150">
        <v>66819</v>
      </c>
      <c r="C150" t="s">
        <v>0</v>
      </c>
      <c r="D150" t="s">
        <v>4</v>
      </c>
      <c r="E150" s="3">
        <v>37058</v>
      </c>
      <c r="F150" t="s">
        <v>5</v>
      </c>
      <c r="G150" s="8" t="s">
        <v>3</v>
      </c>
      <c r="H150" s="5">
        <v>180</v>
      </c>
      <c r="I150" s="7">
        <v>7445</v>
      </c>
    </row>
    <row r="151" spans="1:9" hidden="1" outlineLevel="2" x14ac:dyDescent="0.25">
      <c r="A151">
        <v>650510.1</v>
      </c>
      <c r="B151">
        <v>66819</v>
      </c>
      <c r="C151" t="s">
        <v>0</v>
      </c>
      <c r="D151" t="s">
        <v>4</v>
      </c>
      <c r="E151" s="3">
        <v>37058</v>
      </c>
      <c r="F151" t="s">
        <v>5</v>
      </c>
      <c r="G151" s="8" t="s">
        <v>3</v>
      </c>
      <c r="H151" s="5">
        <v>155</v>
      </c>
      <c r="I151" s="7">
        <v>7375</v>
      </c>
    </row>
    <row r="152" spans="1:9" hidden="1" outlineLevel="2" x14ac:dyDescent="0.25">
      <c r="A152">
        <v>650513.1</v>
      </c>
      <c r="B152">
        <v>66819</v>
      </c>
      <c r="C152" t="s">
        <v>0</v>
      </c>
      <c r="D152" t="s">
        <v>9</v>
      </c>
      <c r="E152" s="3">
        <v>37058</v>
      </c>
      <c r="F152" t="s">
        <v>7</v>
      </c>
      <c r="G152" s="8" t="s">
        <v>3</v>
      </c>
      <c r="H152" s="5">
        <v>70</v>
      </c>
      <c r="I152" s="7">
        <v>4800</v>
      </c>
    </row>
    <row r="153" spans="1:9" hidden="1" outlineLevel="2" x14ac:dyDescent="0.25">
      <c r="A153">
        <v>650514.1</v>
      </c>
      <c r="B153">
        <v>66819</v>
      </c>
      <c r="C153" t="s">
        <v>0</v>
      </c>
      <c r="D153" t="s">
        <v>34</v>
      </c>
      <c r="E153" s="3">
        <v>37058</v>
      </c>
      <c r="F153" t="s">
        <v>7</v>
      </c>
      <c r="G153" s="8" t="s">
        <v>3</v>
      </c>
      <c r="H153" s="5">
        <v>100</v>
      </c>
      <c r="I153" s="7">
        <v>8625</v>
      </c>
    </row>
    <row r="154" spans="1:9" outlineLevel="1" collapsed="1" x14ac:dyDescent="0.25">
      <c r="G154" s="1" t="s">
        <v>60</v>
      </c>
      <c r="H154" s="5">
        <f>SUBTOTAL(9,H150:H153)</f>
        <v>505</v>
      </c>
      <c r="I154" s="7">
        <f>SUBTOTAL(9,I150:I153)</f>
        <v>28245</v>
      </c>
    </row>
    <row r="155" spans="1:9" hidden="1" outlineLevel="2" x14ac:dyDescent="0.25">
      <c r="A155">
        <v>650479.1</v>
      </c>
      <c r="B155">
        <v>66819</v>
      </c>
      <c r="C155" t="s">
        <v>0</v>
      </c>
      <c r="D155" t="s">
        <v>11</v>
      </c>
      <c r="E155" s="3">
        <v>37058</v>
      </c>
      <c r="F155" t="s">
        <v>5</v>
      </c>
      <c r="G155" s="8" t="s">
        <v>18</v>
      </c>
      <c r="H155" s="5">
        <v>-165</v>
      </c>
      <c r="I155" s="7">
        <v>-6950</v>
      </c>
    </row>
    <row r="156" spans="1:9" hidden="1" outlineLevel="2" x14ac:dyDescent="0.25">
      <c r="A156">
        <v>650483.1</v>
      </c>
      <c r="B156">
        <v>66819</v>
      </c>
      <c r="C156" t="s">
        <v>0</v>
      </c>
      <c r="D156" t="s">
        <v>11</v>
      </c>
      <c r="E156" s="3">
        <v>37058</v>
      </c>
      <c r="F156" t="s">
        <v>28</v>
      </c>
      <c r="G156" s="8" t="s">
        <v>18</v>
      </c>
      <c r="H156" s="5">
        <v>-192</v>
      </c>
      <c r="I156" s="7">
        <v>-7040</v>
      </c>
    </row>
    <row r="157" spans="1:9" hidden="1" outlineLevel="2" x14ac:dyDescent="0.25">
      <c r="A157">
        <v>650509.1</v>
      </c>
      <c r="B157">
        <v>66819</v>
      </c>
      <c r="C157" t="s">
        <v>0</v>
      </c>
      <c r="D157" t="s">
        <v>30</v>
      </c>
      <c r="E157" s="3">
        <v>37058</v>
      </c>
      <c r="F157" t="s">
        <v>29</v>
      </c>
      <c r="G157" s="8" t="s">
        <v>18</v>
      </c>
    </row>
    <row r="158" spans="1:9" hidden="1" outlineLevel="2" x14ac:dyDescent="0.25">
      <c r="A158">
        <v>650512.1</v>
      </c>
      <c r="B158">
        <v>66819</v>
      </c>
      <c r="C158" t="s">
        <v>8</v>
      </c>
      <c r="D158" t="s">
        <v>33</v>
      </c>
      <c r="E158" s="3">
        <v>37058</v>
      </c>
      <c r="F158" t="s">
        <v>10</v>
      </c>
      <c r="G158" s="8" t="s">
        <v>18</v>
      </c>
      <c r="H158" s="5">
        <v>-155</v>
      </c>
      <c r="I158" s="7">
        <v>-10225</v>
      </c>
    </row>
    <row r="159" spans="1:9" hidden="1" outlineLevel="2" x14ac:dyDescent="0.25">
      <c r="A159">
        <v>650515.1</v>
      </c>
      <c r="B159">
        <v>66819</v>
      </c>
      <c r="C159" t="s">
        <v>0</v>
      </c>
      <c r="D159" t="s">
        <v>43</v>
      </c>
      <c r="E159" s="3">
        <v>37058</v>
      </c>
      <c r="F159" t="s">
        <v>7</v>
      </c>
      <c r="G159" s="8" t="s">
        <v>18</v>
      </c>
      <c r="H159" s="5">
        <v>-170</v>
      </c>
      <c r="I159" s="7">
        <v>-13850</v>
      </c>
    </row>
    <row r="160" spans="1:9" outlineLevel="1" collapsed="1" x14ac:dyDescent="0.25">
      <c r="G160" s="1" t="s">
        <v>61</v>
      </c>
      <c r="H160" s="5">
        <f>SUBTOTAL(9,H155:H159)</f>
        <v>-682</v>
      </c>
      <c r="I160" s="7">
        <f>SUBTOTAL(9,I155:I159)</f>
        <v>-38065</v>
      </c>
    </row>
    <row r="161" spans="1:9" hidden="1" outlineLevel="2" x14ac:dyDescent="0.25">
      <c r="A161">
        <v>650548.1</v>
      </c>
      <c r="B161">
        <v>66819</v>
      </c>
      <c r="C161" t="s">
        <v>0</v>
      </c>
      <c r="D161" t="s">
        <v>4</v>
      </c>
      <c r="E161" s="3">
        <v>37059</v>
      </c>
      <c r="F161" t="s">
        <v>5</v>
      </c>
      <c r="G161" s="8" t="s">
        <v>3</v>
      </c>
      <c r="H161" s="5">
        <v>40</v>
      </c>
      <c r="I161" s="7">
        <v>2000</v>
      </c>
    </row>
    <row r="162" spans="1:9" hidden="1" outlineLevel="2" x14ac:dyDescent="0.25">
      <c r="A162">
        <v>650563.1</v>
      </c>
      <c r="B162">
        <v>66819</v>
      </c>
      <c r="C162" t="s">
        <v>0</v>
      </c>
      <c r="D162" t="s">
        <v>4</v>
      </c>
      <c r="E162" s="3">
        <v>37059</v>
      </c>
      <c r="F162" t="s">
        <v>5</v>
      </c>
      <c r="G162" s="8" t="s">
        <v>3</v>
      </c>
      <c r="H162" s="5">
        <v>634</v>
      </c>
      <c r="I162" s="7">
        <v>32751</v>
      </c>
    </row>
    <row r="163" spans="1:9" outlineLevel="1" collapsed="1" x14ac:dyDescent="0.25">
      <c r="G163" s="1" t="s">
        <v>60</v>
      </c>
      <c r="H163" s="5">
        <f>SUBTOTAL(9,H161:H162)</f>
        <v>674</v>
      </c>
      <c r="I163" s="7">
        <f>SUBTOTAL(9,I161:I162)</f>
        <v>34751</v>
      </c>
    </row>
    <row r="164" spans="1:9" hidden="1" outlineLevel="2" x14ac:dyDescent="0.25">
      <c r="A164">
        <v>650550.1</v>
      </c>
      <c r="B164">
        <v>66819</v>
      </c>
      <c r="C164" t="s">
        <v>8</v>
      </c>
      <c r="D164" t="s">
        <v>19</v>
      </c>
      <c r="E164" s="3">
        <v>37059</v>
      </c>
      <c r="F164" t="s">
        <v>10</v>
      </c>
      <c r="G164" s="8" t="s">
        <v>18</v>
      </c>
      <c r="H164" s="5">
        <v>-20</v>
      </c>
      <c r="I164" s="7">
        <v>-1300</v>
      </c>
    </row>
    <row r="165" spans="1:9" hidden="1" outlineLevel="2" x14ac:dyDescent="0.25">
      <c r="A165">
        <v>650559.1</v>
      </c>
      <c r="B165">
        <v>66819</v>
      </c>
      <c r="C165" t="s">
        <v>0</v>
      </c>
      <c r="D165" t="s">
        <v>11</v>
      </c>
      <c r="E165" s="3">
        <v>37059</v>
      </c>
      <c r="F165" t="s">
        <v>28</v>
      </c>
      <c r="G165" s="8" t="s">
        <v>18</v>
      </c>
      <c r="H165" s="5">
        <v>-48</v>
      </c>
      <c r="I165" s="7">
        <v>-1440</v>
      </c>
    </row>
    <row r="166" spans="1:9" hidden="1" outlineLevel="2" x14ac:dyDescent="0.25">
      <c r="A166">
        <v>650562.1</v>
      </c>
      <c r="B166">
        <v>66819</v>
      </c>
      <c r="C166" t="s">
        <v>0</v>
      </c>
      <c r="D166" t="s">
        <v>34</v>
      </c>
      <c r="E166" s="3">
        <v>37059</v>
      </c>
      <c r="F166" t="s">
        <v>28</v>
      </c>
      <c r="G166" s="8" t="s">
        <v>18</v>
      </c>
      <c r="H166" s="5">
        <v>-32</v>
      </c>
      <c r="I166" s="7">
        <v>-1760</v>
      </c>
    </row>
    <row r="167" spans="1:9" hidden="1" outlineLevel="2" x14ac:dyDescent="0.25">
      <c r="A167">
        <v>650564.1</v>
      </c>
      <c r="B167">
        <v>66819</v>
      </c>
      <c r="C167" t="s">
        <v>0</v>
      </c>
      <c r="D167" t="s">
        <v>11</v>
      </c>
      <c r="E167" s="3">
        <v>37059</v>
      </c>
      <c r="F167" t="s">
        <v>5</v>
      </c>
      <c r="G167" s="8" t="s">
        <v>18</v>
      </c>
      <c r="H167" s="5">
        <v>-64</v>
      </c>
      <c r="I167" s="7">
        <v>-2560</v>
      </c>
    </row>
    <row r="168" spans="1:9" hidden="1" outlineLevel="2" x14ac:dyDescent="0.25">
      <c r="A168">
        <v>650587.1</v>
      </c>
      <c r="B168">
        <v>66819</v>
      </c>
      <c r="C168" t="s">
        <v>0</v>
      </c>
      <c r="D168" t="s">
        <v>9</v>
      </c>
      <c r="E168" s="3">
        <v>37059</v>
      </c>
      <c r="F168" t="s">
        <v>5</v>
      </c>
      <c r="G168" s="8" t="s">
        <v>18</v>
      </c>
      <c r="H168" s="5">
        <v>-540</v>
      </c>
      <c r="I168" s="7">
        <v>-29625</v>
      </c>
    </row>
    <row r="169" spans="1:9" hidden="1" outlineLevel="2" x14ac:dyDescent="0.25">
      <c r="A169">
        <v>650588.1</v>
      </c>
      <c r="B169">
        <v>66819</v>
      </c>
      <c r="C169" t="s">
        <v>0</v>
      </c>
      <c r="D169" t="s">
        <v>30</v>
      </c>
      <c r="E169" s="3">
        <v>37059</v>
      </c>
      <c r="F169" t="s">
        <v>29</v>
      </c>
      <c r="G169" s="8" t="s">
        <v>18</v>
      </c>
    </row>
    <row r="170" spans="1:9" hidden="1" outlineLevel="2" x14ac:dyDescent="0.25">
      <c r="A170">
        <v>650597.1</v>
      </c>
      <c r="B170">
        <v>66819</v>
      </c>
      <c r="C170" t="s">
        <v>8</v>
      </c>
      <c r="D170" t="s">
        <v>33</v>
      </c>
      <c r="E170" s="3">
        <v>37059</v>
      </c>
      <c r="F170" t="s">
        <v>10</v>
      </c>
      <c r="G170" s="8" t="s">
        <v>18</v>
      </c>
      <c r="H170" s="5">
        <v>-20</v>
      </c>
      <c r="I170" s="7">
        <v>-1300</v>
      </c>
    </row>
    <row r="171" spans="1:9" hidden="1" outlineLevel="2" x14ac:dyDescent="0.25">
      <c r="A171">
        <v>650601.1</v>
      </c>
      <c r="B171">
        <v>66819</v>
      </c>
      <c r="C171" t="s">
        <v>0</v>
      </c>
      <c r="D171" t="s">
        <v>9</v>
      </c>
      <c r="E171" s="3">
        <v>37059</v>
      </c>
      <c r="F171" t="s">
        <v>28</v>
      </c>
      <c r="G171" s="8" t="s">
        <v>18</v>
      </c>
      <c r="H171" s="5">
        <v>-65</v>
      </c>
      <c r="I171" s="7">
        <v>-3610</v>
      </c>
    </row>
    <row r="172" spans="1:9" outlineLevel="1" collapsed="1" x14ac:dyDescent="0.25">
      <c r="G172" s="1" t="s">
        <v>61</v>
      </c>
      <c r="H172" s="5">
        <f>SUBTOTAL(9,H164:H171)</f>
        <v>-789</v>
      </c>
      <c r="I172" s="7">
        <f>SUBTOTAL(9,I164:I171)</f>
        <v>-41595</v>
      </c>
    </row>
    <row r="173" spans="1:9" hidden="1" outlineLevel="2" x14ac:dyDescent="0.25">
      <c r="A173">
        <v>650648.1</v>
      </c>
      <c r="B173">
        <v>66819</v>
      </c>
      <c r="C173" t="s">
        <v>0</v>
      </c>
      <c r="D173" t="s">
        <v>4</v>
      </c>
      <c r="E173" s="3">
        <v>37060</v>
      </c>
      <c r="F173" t="s">
        <v>5</v>
      </c>
      <c r="G173" s="8" t="s">
        <v>3</v>
      </c>
      <c r="H173" s="5">
        <v>680</v>
      </c>
      <c r="I173" s="7">
        <v>68320</v>
      </c>
    </row>
    <row r="174" spans="1:9" hidden="1" outlineLevel="2" x14ac:dyDescent="0.25">
      <c r="A174">
        <v>652536.1</v>
      </c>
      <c r="B174">
        <v>66819</v>
      </c>
      <c r="C174" t="s">
        <v>0</v>
      </c>
      <c r="D174" t="s">
        <v>11</v>
      </c>
      <c r="E174" s="3">
        <v>37060</v>
      </c>
      <c r="F174" t="s">
        <v>28</v>
      </c>
      <c r="G174" s="8" t="s">
        <v>3</v>
      </c>
      <c r="H174" s="5">
        <v>450</v>
      </c>
      <c r="I174" s="7">
        <v>74250</v>
      </c>
    </row>
    <row r="175" spans="1:9" hidden="1" outlineLevel="2" x14ac:dyDescent="0.25">
      <c r="A175">
        <v>652574.1</v>
      </c>
      <c r="B175">
        <v>66819</v>
      </c>
      <c r="C175" t="s">
        <v>0</v>
      </c>
      <c r="D175" t="s">
        <v>4</v>
      </c>
      <c r="E175" s="3">
        <v>37060</v>
      </c>
      <c r="F175" t="s">
        <v>5</v>
      </c>
      <c r="G175" s="8" t="s">
        <v>3</v>
      </c>
      <c r="H175" s="5">
        <v>130</v>
      </c>
      <c r="I175" s="7">
        <v>9570</v>
      </c>
    </row>
    <row r="176" spans="1:9" outlineLevel="1" collapsed="1" x14ac:dyDescent="0.25">
      <c r="G176" s="1" t="s">
        <v>60</v>
      </c>
      <c r="H176" s="5">
        <f>SUBTOTAL(9,H173:H175)</f>
        <v>1260</v>
      </c>
      <c r="I176" s="7">
        <f>SUBTOTAL(9,I173:I175)</f>
        <v>152140</v>
      </c>
    </row>
    <row r="177" spans="1:9" hidden="1" outlineLevel="2" x14ac:dyDescent="0.25">
      <c r="A177">
        <v>650647.1</v>
      </c>
      <c r="B177">
        <v>66819</v>
      </c>
      <c r="C177" t="s">
        <v>0</v>
      </c>
      <c r="D177" t="s">
        <v>9</v>
      </c>
      <c r="E177" s="3">
        <v>37060</v>
      </c>
      <c r="F177" t="s">
        <v>28</v>
      </c>
      <c r="G177" s="8" t="s">
        <v>18</v>
      </c>
      <c r="H177" s="5">
        <v>-100</v>
      </c>
      <c r="I177" s="7">
        <v>-6420</v>
      </c>
    </row>
    <row r="178" spans="1:9" hidden="1" outlineLevel="2" x14ac:dyDescent="0.25">
      <c r="A178">
        <v>650649.1</v>
      </c>
      <c r="B178">
        <v>66819</v>
      </c>
      <c r="C178" t="s">
        <v>0</v>
      </c>
      <c r="D178" t="s">
        <v>9</v>
      </c>
      <c r="E178" s="3">
        <v>37060</v>
      </c>
      <c r="F178" t="s">
        <v>5</v>
      </c>
      <c r="G178" s="8" t="s">
        <v>18</v>
      </c>
      <c r="H178" s="5">
        <v>-325</v>
      </c>
      <c r="I178" s="7">
        <v>-44150</v>
      </c>
    </row>
    <row r="179" spans="1:9" hidden="1" outlineLevel="2" x14ac:dyDescent="0.25">
      <c r="A179">
        <v>650654.1</v>
      </c>
      <c r="B179">
        <v>66819</v>
      </c>
      <c r="C179" t="s">
        <v>0</v>
      </c>
      <c r="D179" t="s">
        <v>34</v>
      </c>
      <c r="E179" s="3">
        <v>37060</v>
      </c>
      <c r="F179" t="s">
        <v>5</v>
      </c>
      <c r="G179" s="8" t="s">
        <v>18</v>
      </c>
      <c r="H179" s="5">
        <v>-70</v>
      </c>
      <c r="I179" s="7">
        <v>-1925</v>
      </c>
    </row>
    <row r="180" spans="1:9" hidden="1" outlineLevel="2" x14ac:dyDescent="0.25">
      <c r="A180">
        <v>650659.1</v>
      </c>
      <c r="B180">
        <v>66819</v>
      </c>
      <c r="C180" t="s">
        <v>0</v>
      </c>
      <c r="D180" t="s">
        <v>11</v>
      </c>
      <c r="E180" s="3">
        <v>37060</v>
      </c>
      <c r="F180" t="s">
        <v>5</v>
      </c>
      <c r="G180" s="8" t="s">
        <v>18</v>
      </c>
      <c r="H180" s="5">
        <v>-110</v>
      </c>
      <c r="I180" s="7">
        <v>-5050</v>
      </c>
    </row>
    <row r="181" spans="1:9" hidden="1" outlineLevel="2" x14ac:dyDescent="0.25">
      <c r="A181">
        <v>651906.1</v>
      </c>
      <c r="B181">
        <v>66819</v>
      </c>
      <c r="C181" t="s">
        <v>0</v>
      </c>
      <c r="D181" t="s">
        <v>21</v>
      </c>
      <c r="E181" s="3">
        <v>37060</v>
      </c>
      <c r="F181" t="s">
        <v>5</v>
      </c>
      <c r="G181" s="8" t="s">
        <v>18</v>
      </c>
      <c r="H181" s="5">
        <v>-175</v>
      </c>
      <c r="I181" s="7">
        <v>-17875</v>
      </c>
    </row>
    <row r="182" spans="1:9" hidden="1" outlineLevel="2" x14ac:dyDescent="0.25">
      <c r="A182">
        <v>652075.1</v>
      </c>
      <c r="B182">
        <v>66819</v>
      </c>
      <c r="C182" t="s">
        <v>0</v>
      </c>
      <c r="D182" t="s">
        <v>21</v>
      </c>
      <c r="E182" s="3">
        <v>37060</v>
      </c>
      <c r="F182" t="s">
        <v>7</v>
      </c>
      <c r="G182" s="8" t="s">
        <v>18</v>
      </c>
      <c r="H182" s="5">
        <v>-4</v>
      </c>
      <c r="I182" s="7">
        <v>-360</v>
      </c>
    </row>
    <row r="183" spans="1:9" hidden="1" outlineLevel="2" x14ac:dyDescent="0.25">
      <c r="A183">
        <v>652384.1</v>
      </c>
      <c r="B183">
        <v>66819</v>
      </c>
      <c r="C183" t="s">
        <v>0</v>
      </c>
      <c r="D183" t="s">
        <v>11</v>
      </c>
      <c r="E183" s="3">
        <v>37060</v>
      </c>
      <c r="F183" t="s">
        <v>28</v>
      </c>
      <c r="G183" s="8" t="s">
        <v>18</v>
      </c>
      <c r="H183" s="5">
        <v>-24</v>
      </c>
      <c r="I183" s="7">
        <v>-2640</v>
      </c>
    </row>
    <row r="184" spans="1:9" hidden="1" outlineLevel="2" x14ac:dyDescent="0.25">
      <c r="A184">
        <v>652575.1</v>
      </c>
      <c r="B184">
        <v>66819</v>
      </c>
      <c r="C184" t="s">
        <v>0</v>
      </c>
      <c r="D184" t="s">
        <v>21</v>
      </c>
      <c r="E184" s="3">
        <v>37060</v>
      </c>
      <c r="F184" t="s">
        <v>5</v>
      </c>
      <c r="G184" s="8" t="s">
        <v>18</v>
      </c>
      <c r="H184" s="5">
        <v>-130</v>
      </c>
      <c r="I184" s="7">
        <v>-9700</v>
      </c>
    </row>
    <row r="185" spans="1:9" hidden="1" outlineLevel="2" x14ac:dyDescent="0.25">
      <c r="A185">
        <v>652582.1</v>
      </c>
      <c r="B185">
        <v>66819</v>
      </c>
      <c r="C185" t="s">
        <v>0</v>
      </c>
      <c r="D185" t="s">
        <v>9</v>
      </c>
      <c r="E185" s="3">
        <v>37060</v>
      </c>
      <c r="F185" t="s">
        <v>28</v>
      </c>
      <c r="G185" s="8" t="s">
        <v>18</v>
      </c>
      <c r="H185" s="5">
        <v>-4</v>
      </c>
      <c r="I185" s="7">
        <v>-640</v>
      </c>
    </row>
    <row r="186" spans="1:9" outlineLevel="1" collapsed="1" x14ac:dyDescent="0.25">
      <c r="G186" s="1" t="s">
        <v>61</v>
      </c>
      <c r="H186" s="5">
        <f>SUBTOTAL(9,H177:H185)</f>
        <v>-942</v>
      </c>
      <c r="I186" s="7">
        <f>SUBTOTAL(9,I177:I185)</f>
        <v>-88760</v>
      </c>
    </row>
    <row r="187" spans="1:9" hidden="1" outlineLevel="2" x14ac:dyDescent="0.25">
      <c r="A187">
        <v>652583.1</v>
      </c>
      <c r="B187">
        <v>66819</v>
      </c>
      <c r="C187" t="s">
        <v>0</v>
      </c>
      <c r="D187" t="s">
        <v>4</v>
      </c>
      <c r="E187" s="3">
        <v>37061</v>
      </c>
      <c r="F187" t="s">
        <v>28</v>
      </c>
      <c r="G187" s="8" t="s">
        <v>3</v>
      </c>
      <c r="H187" s="5">
        <v>60</v>
      </c>
      <c r="I187" s="7">
        <v>3340</v>
      </c>
    </row>
    <row r="188" spans="1:9" hidden="1" outlineLevel="2" x14ac:dyDescent="0.25">
      <c r="A188">
        <v>652592.1</v>
      </c>
      <c r="B188">
        <v>66819</v>
      </c>
      <c r="C188" t="s">
        <v>0</v>
      </c>
      <c r="D188" t="s">
        <v>4</v>
      </c>
      <c r="E188" s="3">
        <v>37061</v>
      </c>
      <c r="F188" t="s">
        <v>5</v>
      </c>
      <c r="G188" s="8" t="s">
        <v>3</v>
      </c>
      <c r="H188" s="5">
        <v>725</v>
      </c>
      <c r="I188" s="7">
        <v>44075</v>
      </c>
    </row>
    <row r="189" spans="1:9" hidden="1" outlineLevel="2" x14ac:dyDescent="0.25">
      <c r="A189">
        <v>654675.1</v>
      </c>
      <c r="B189">
        <v>66819</v>
      </c>
      <c r="C189" t="s">
        <v>0</v>
      </c>
      <c r="D189" t="s">
        <v>43</v>
      </c>
      <c r="E189" s="3">
        <v>37061</v>
      </c>
      <c r="F189" t="s">
        <v>7</v>
      </c>
      <c r="G189" s="8" t="s">
        <v>3</v>
      </c>
      <c r="H189" s="5">
        <v>0</v>
      </c>
      <c r="I189" s="7">
        <v>0</v>
      </c>
    </row>
    <row r="190" spans="1:9" outlineLevel="1" collapsed="1" x14ac:dyDescent="0.25">
      <c r="G190" s="1" t="s">
        <v>60</v>
      </c>
      <c r="H190" s="5">
        <f>SUBTOTAL(9,H187:H189)</f>
        <v>785</v>
      </c>
      <c r="I190" s="7">
        <f>SUBTOTAL(9,I187:I189)</f>
        <v>47415</v>
      </c>
    </row>
    <row r="191" spans="1:9" hidden="1" outlineLevel="2" x14ac:dyDescent="0.25">
      <c r="A191">
        <v>652584.1</v>
      </c>
      <c r="B191">
        <v>66819</v>
      </c>
      <c r="C191" t="s">
        <v>0</v>
      </c>
      <c r="D191" t="s">
        <v>21</v>
      </c>
      <c r="E191" s="3">
        <v>37061</v>
      </c>
      <c r="F191" t="s">
        <v>28</v>
      </c>
      <c r="G191" s="8" t="s">
        <v>18</v>
      </c>
      <c r="H191" s="5">
        <v>-60</v>
      </c>
      <c r="I191" s="7">
        <v>-3400</v>
      </c>
    </row>
    <row r="192" spans="1:9" hidden="1" outlineLevel="2" x14ac:dyDescent="0.25">
      <c r="A192">
        <v>652594.1</v>
      </c>
      <c r="B192">
        <v>66819</v>
      </c>
      <c r="C192" t="s">
        <v>0</v>
      </c>
      <c r="D192" t="s">
        <v>30</v>
      </c>
      <c r="E192" s="3">
        <v>37061</v>
      </c>
      <c r="F192" t="s">
        <v>5</v>
      </c>
      <c r="G192" s="8" t="s">
        <v>18</v>
      </c>
      <c r="H192" s="5">
        <v>-60</v>
      </c>
      <c r="I192" s="7">
        <v>-900</v>
      </c>
    </row>
    <row r="193" spans="1:9" hidden="1" outlineLevel="2" x14ac:dyDescent="0.25">
      <c r="A193">
        <v>652604.1</v>
      </c>
      <c r="B193">
        <v>66819</v>
      </c>
      <c r="C193" t="s">
        <v>0</v>
      </c>
      <c r="D193" t="s">
        <v>34</v>
      </c>
      <c r="E193" s="3">
        <v>37061</v>
      </c>
      <c r="F193" t="s">
        <v>5</v>
      </c>
      <c r="G193" s="8" t="s">
        <v>18</v>
      </c>
      <c r="H193" s="5">
        <v>-70</v>
      </c>
      <c r="I193" s="7">
        <v>-1750</v>
      </c>
    </row>
    <row r="194" spans="1:9" hidden="1" outlineLevel="2" x14ac:dyDescent="0.25">
      <c r="A194">
        <v>652606.1</v>
      </c>
      <c r="B194">
        <v>66819</v>
      </c>
      <c r="C194" t="s">
        <v>0</v>
      </c>
      <c r="D194" t="s">
        <v>34</v>
      </c>
      <c r="E194" s="3">
        <v>37061</v>
      </c>
      <c r="F194" t="s">
        <v>5</v>
      </c>
      <c r="G194" s="8" t="s">
        <v>18</v>
      </c>
      <c r="H194" s="5">
        <v>-40</v>
      </c>
      <c r="I194" s="7">
        <v>-1000</v>
      </c>
    </row>
    <row r="195" spans="1:9" hidden="1" outlineLevel="2" x14ac:dyDescent="0.25">
      <c r="A195">
        <v>652611.1</v>
      </c>
      <c r="B195">
        <v>66819</v>
      </c>
      <c r="C195" t="s">
        <v>0</v>
      </c>
      <c r="D195" t="s">
        <v>21</v>
      </c>
      <c r="E195" s="3">
        <v>37061</v>
      </c>
      <c r="F195" t="s">
        <v>5</v>
      </c>
      <c r="G195" s="8" t="s">
        <v>18</v>
      </c>
      <c r="H195" s="5">
        <v>-25</v>
      </c>
      <c r="I195" s="7">
        <v>-1250</v>
      </c>
    </row>
    <row r="196" spans="1:9" hidden="1" outlineLevel="2" x14ac:dyDescent="0.25">
      <c r="A196">
        <v>652896.1</v>
      </c>
      <c r="B196">
        <v>66819</v>
      </c>
      <c r="C196" t="s">
        <v>0</v>
      </c>
      <c r="D196" t="s">
        <v>9</v>
      </c>
      <c r="E196" s="3">
        <v>37061</v>
      </c>
      <c r="F196" t="s">
        <v>5</v>
      </c>
      <c r="G196" s="8" t="s">
        <v>18</v>
      </c>
      <c r="H196" s="5">
        <v>-530</v>
      </c>
      <c r="I196" s="7">
        <v>-39900</v>
      </c>
    </row>
    <row r="197" spans="1:9" hidden="1" outlineLevel="2" x14ac:dyDescent="0.25">
      <c r="A197">
        <v>652925.1</v>
      </c>
      <c r="B197">
        <v>66819</v>
      </c>
      <c r="C197" t="s">
        <v>0</v>
      </c>
      <c r="D197" t="s">
        <v>40</v>
      </c>
      <c r="E197" s="3">
        <v>37061</v>
      </c>
      <c r="F197" t="s">
        <v>28</v>
      </c>
      <c r="G197" s="8" t="s">
        <v>18</v>
      </c>
      <c r="H197" s="5">
        <v>-32</v>
      </c>
      <c r="I197" s="7">
        <v>-1600</v>
      </c>
    </row>
    <row r="198" spans="1:9" hidden="1" outlineLevel="2" x14ac:dyDescent="0.25">
      <c r="A198">
        <v>652932.1</v>
      </c>
      <c r="B198">
        <v>66819</v>
      </c>
      <c r="C198" t="s">
        <v>0</v>
      </c>
      <c r="D198" t="s">
        <v>9</v>
      </c>
      <c r="E198" s="3">
        <v>37061</v>
      </c>
      <c r="F198" t="s">
        <v>28</v>
      </c>
      <c r="G198" s="8" t="s">
        <v>18</v>
      </c>
      <c r="H198" s="5">
        <v>-20</v>
      </c>
      <c r="I198" s="7">
        <v>-1000</v>
      </c>
    </row>
    <row r="199" spans="1:9" hidden="1" outlineLevel="2" x14ac:dyDescent="0.25">
      <c r="A199">
        <v>654456.1</v>
      </c>
      <c r="B199">
        <v>66819</v>
      </c>
      <c r="C199" t="s">
        <v>0</v>
      </c>
      <c r="D199" t="s">
        <v>11</v>
      </c>
      <c r="E199" s="3">
        <v>37061</v>
      </c>
      <c r="F199" t="s">
        <v>28</v>
      </c>
      <c r="G199" s="8" t="s">
        <v>18</v>
      </c>
      <c r="H199" s="5">
        <v>-79</v>
      </c>
      <c r="I199" s="7">
        <v>-6570</v>
      </c>
    </row>
    <row r="200" spans="1:9" hidden="1" outlineLevel="2" x14ac:dyDescent="0.25">
      <c r="A200">
        <v>654561.1</v>
      </c>
      <c r="B200">
        <v>66819</v>
      </c>
      <c r="C200" t="s">
        <v>0</v>
      </c>
      <c r="D200" t="s">
        <v>11</v>
      </c>
      <c r="E200" s="3">
        <v>37061</v>
      </c>
      <c r="F200" t="s">
        <v>28</v>
      </c>
      <c r="G200" s="8" t="s">
        <v>18</v>
      </c>
      <c r="H200" s="5">
        <v>-70</v>
      </c>
      <c r="I200" s="7">
        <v>-5775</v>
      </c>
    </row>
    <row r="201" spans="1:9" hidden="1" outlineLevel="2" x14ac:dyDescent="0.25">
      <c r="A201">
        <v>654676.1</v>
      </c>
      <c r="B201">
        <v>66819</v>
      </c>
      <c r="C201" t="s">
        <v>0</v>
      </c>
      <c r="D201" t="s">
        <v>11</v>
      </c>
      <c r="E201" s="3">
        <v>37061</v>
      </c>
      <c r="F201" t="s">
        <v>7</v>
      </c>
      <c r="G201" s="8" t="s">
        <v>18</v>
      </c>
      <c r="H201" s="5">
        <v>0</v>
      </c>
      <c r="I201" s="7">
        <v>0</v>
      </c>
    </row>
    <row r="202" spans="1:9" outlineLevel="1" collapsed="1" x14ac:dyDescent="0.25">
      <c r="G202" s="1" t="s">
        <v>61</v>
      </c>
      <c r="H202" s="5">
        <f>SUBTOTAL(9,H191:H201)</f>
        <v>-986</v>
      </c>
      <c r="I202" s="7">
        <f>SUBTOTAL(9,I191:I201)</f>
        <v>-63145</v>
      </c>
    </row>
    <row r="203" spans="1:9" hidden="1" outlineLevel="2" x14ac:dyDescent="0.25">
      <c r="A203">
        <v>654715.1</v>
      </c>
      <c r="B203">
        <v>66819</v>
      </c>
      <c r="C203" t="s">
        <v>0</v>
      </c>
      <c r="D203" t="s">
        <v>4</v>
      </c>
      <c r="E203" s="3">
        <v>37062</v>
      </c>
      <c r="F203" t="s">
        <v>5</v>
      </c>
      <c r="G203" s="8" t="s">
        <v>3</v>
      </c>
      <c r="H203" s="5">
        <v>250</v>
      </c>
      <c r="I203" s="7">
        <v>10675</v>
      </c>
    </row>
    <row r="204" spans="1:9" hidden="1" outlineLevel="2" x14ac:dyDescent="0.25">
      <c r="A204">
        <v>655768.1</v>
      </c>
      <c r="B204">
        <v>66819</v>
      </c>
      <c r="C204" t="s">
        <v>0</v>
      </c>
      <c r="D204" t="s">
        <v>4</v>
      </c>
      <c r="E204" s="3">
        <v>37062</v>
      </c>
      <c r="F204" t="s">
        <v>5</v>
      </c>
      <c r="G204" s="8" t="s">
        <v>3</v>
      </c>
      <c r="H204" s="5">
        <v>420</v>
      </c>
      <c r="I204" s="7">
        <v>30035</v>
      </c>
    </row>
    <row r="205" spans="1:9" outlineLevel="1" collapsed="1" x14ac:dyDescent="0.25">
      <c r="G205" s="1" t="s">
        <v>60</v>
      </c>
      <c r="H205" s="5">
        <f>SUBTOTAL(9,H203:H204)</f>
        <v>670</v>
      </c>
      <c r="I205" s="7">
        <f>SUBTOTAL(9,I203:I204)</f>
        <v>40710</v>
      </c>
    </row>
    <row r="206" spans="1:9" hidden="1" outlineLevel="2" x14ac:dyDescent="0.25">
      <c r="A206">
        <v>654707.1</v>
      </c>
      <c r="B206">
        <v>66819</v>
      </c>
      <c r="C206" t="s">
        <v>0</v>
      </c>
      <c r="D206" t="s">
        <v>11</v>
      </c>
      <c r="E206" s="3">
        <v>37062</v>
      </c>
      <c r="F206" t="s">
        <v>28</v>
      </c>
      <c r="G206" s="8" t="s">
        <v>18</v>
      </c>
      <c r="H206" s="5">
        <v>-16</v>
      </c>
      <c r="I206" s="7">
        <v>-640</v>
      </c>
    </row>
    <row r="207" spans="1:9" hidden="1" outlineLevel="2" x14ac:dyDescent="0.25">
      <c r="A207">
        <v>654713.1</v>
      </c>
      <c r="B207">
        <v>66819</v>
      </c>
      <c r="C207" t="s">
        <v>0</v>
      </c>
      <c r="D207" t="s">
        <v>11</v>
      </c>
      <c r="E207" s="3">
        <v>37062</v>
      </c>
      <c r="F207" t="s">
        <v>28</v>
      </c>
      <c r="G207" s="8" t="s">
        <v>18</v>
      </c>
      <c r="H207" s="5">
        <v>-30</v>
      </c>
      <c r="I207" s="7">
        <v>-1200</v>
      </c>
    </row>
    <row r="208" spans="1:9" hidden="1" outlineLevel="2" x14ac:dyDescent="0.25">
      <c r="A208">
        <v>654716.1</v>
      </c>
      <c r="B208">
        <v>66819</v>
      </c>
      <c r="C208" t="s">
        <v>0</v>
      </c>
      <c r="D208" t="s">
        <v>34</v>
      </c>
      <c r="E208" s="3">
        <v>37062</v>
      </c>
      <c r="F208" t="s">
        <v>5</v>
      </c>
      <c r="G208" s="8" t="s">
        <v>18</v>
      </c>
      <c r="H208" s="5">
        <v>-145</v>
      </c>
      <c r="I208" s="7">
        <v>-4350</v>
      </c>
    </row>
    <row r="209" spans="1:9" hidden="1" outlineLevel="2" x14ac:dyDescent="0.25">
      <c r="A209">
        <v>654736.1</v>
      </c>
      <c r="B209">
        <v>66819</v>
      </c>
      <c r="C209" t="s">
        <v>0</v>
      </c>
      <c r="D209" t="s">
        <v>9</v>
      </c>
      <c r="E209" s="3">
        <v>37062</v>
      </c>
      <c r="F209" t="s">
        <v>28</v>
      </c>
      <c r="G209" s="8" t="s">
        <v>18</v>
      </c>
      <c r="H209" s="5">
        <v>-105</v>
      </c>
      <c r="I209" s="7">
        <v>-6575</v>
      </c>
    </row>
    <row r="210" spans="1:9" hidden="1" outlineLevel="2" x14ac:dyDescent="0.25">
      <c r="A210">
        <v>655771.1</v>
      </c>
      <c r="B210">
        <v>66819</v>
      </c>
      <c r="C210" t="s">
        <v>8</v>
      </c>
      <c r="D210" t="s">
        <v>19</v>
      </c>
      <c r="E210" s="3">
        <v>37062</v>
      </c>
      <c r="F210" t="s">
        <v>10</v>
      </c>
      <c r="G210" s="8" t="s">
        <v>18</v>
      </c>
      <c r="H210" s="5">
        <v>-125</v>
      </c>
      <c r="I210" s="7">
        <v>-11185</v>
      </c>
    </row>
    <row r="211" spans="1:9" hidden="1" outlineLevel="2" x14ac:dyDescent="0.25">
      <c r="A211">
        <v>655774.1</v>
      </c>
      <c r="B211">
        <v>66819</v>
      </c>
      <c r="C211" t="s">
        <v>8</v>
      </c>
      <c r="D211" t="s">
        <v>15</v>
      </c>
      <c r="E211" s="3">
        <v>37062</v>
      </c>
      <c r="F211" t="s">
        <v>10</v>
      </c>
      <c r="G211" s="8" t="s">
        <v>18</v>
      </c>
      <c r="H211" s="5">
        <v>-50</v>
      </c>
      <c r="I211" s="7">
        <v>-4000</v>
      </c>
    </row>
    <row r="212" spans="1:9" hidden="1" outlineLevel="2" x14ac:dyDescent="0.25">
      <c r="A212">
        <v>655775.1</v>
      </c>
      <c r="B212">
        <v>66819</v>
      </c>
      <c r="C212" t="s">
        <v>8</v>
      </c>
      <c r="D212" t="s">
        <v>33</v>
      </c>
      <c r="E212" s="3">
        <v>37062</v>
      </c>
      <c r="F212" t="s">
        <v>10</v>
      </c>
      <c r="G212" s="8" t="s">
        <v>18</v>
      </c>
      <c r="H212" s="5">
        <v>-255</v>
      </c>
      <c r="I212" s="7">
        <v>-24625</v>
      </c>
    </row>
    <row r="213" spans="1:9" outlineLevel="1" collapsed="1" x14ac:dyDescent="0.25">
      <c r="G213" s="1" t="s">
        <v>61</v>
      </c>
      <c r="H213" s="5">
        <f>SUBTOTAL(9,H206:H212)</f>
        <v>-726</v>
      </c>
      <c r="I213" s="7">
        <f>SUBTOTAL(9,I206:I212)</f>
        <v>-52575</v>
      </c>
    </row>
    <row r="214" spans="1:9" outlineLevel="1" x14ac:dyDescent="0.25"/>
    <row r="215" spans="1:9" outlineLevel="1" x14ac:dyDescent="0.25"/>
    <row r="216" spans="1:9" outlineLevel="1" x14ac:dyDescent="0.25">
      <c r="G216" s="8" t="s">
        <v>100</v>
      </c>
      <c r="H216" s="11">
        <f>SUM(H4,H15,H22,H33,H43,H53,H69,H80,H90,H97,H103,H117,H130,H139,H154,H163,H176,H190,H205)</f>
        <v>12925</v>
      </c>
    </row>
    <row r="217" spans="1:9" outlineLevel="1" x14ac:dyDescent="0.25">
      <c r="A217" t="s">
        <v>113</v>
      </c>
    </row>
    <row r="218" spans="1:9" outlineLevel="1" x14ac:dyDescent="0.25">
      <c r="A218" t="s">
        <v>114</v>
      </c>
      <c r="G218" s="8" t="s">
        <v>101</v>
      </c>
      <c r="H218" s="11">
        <f>SUM(H12,H20,H28,H41,H50,H63,H76,H88,H95,H100,H111,H126,H136,H149,H160,H172,H186,H202,H213)</f>
        <v>-13626</v>
      </c>
    </row>
    <row r="219" spans="1:9" outlineLevel="1" x14ac:dyDescent="0.25"/>
    <row r="220" spans="1:9" outlineLevel="1" x14ac:dyDescent="0.25"/>
    <row r="221" spans="1:9" outlineLevel="1" x14ac:dyDescent="0.25"/>
    <row r="222" spans="1:9" outlineLevel="1" x14ac:dyDescent="0.25"/>
    <row r="223" spans="1:9" outlineLevel="1" x14ac:dyDescent="0.25"/>
    <row r="224" spans="1:9" outlineLevel="1" x14ac:dyDescent="0.25"/>
    <row r="225" outlineLevel="1" x14ac:dyDescent="0.25"/>
    <row r="226" outlineLevel="1" x14ac:dyDescent="0.25"/>
    <row r="227" outlineLevel="1" x14ac:dyDescent="0.25"/>
    <row r="228" outlineLevel="1" x14ac:dyDescent="0.25"/>
    <row r="229" outlineLevel="1" x14ac:dyDescent="0.25"/>
    <row r="230" outlineLevel="1" x14ac:dyDescent="0.25"/>
    <row r="231" outlineLevel="1" x14ac:dyDescent="0.25"/>
    <row r="232" outlineLevel="1" x14ac:dyDescent="0.25"/>
    <row r="233" outlineLevel="1" x14ac:dyDescent="0.25"/>
    <row r="234" outlineLevel="1" x14ac:dyDescent="0.25"/>
    <row r="235" outlineLevel="1" x14ac:dyDescent="0.25"/>
    <row r="236" outlineLevel="1" x14ac:dyDescent="0.25"/>
    <row r="237" outlineLevel="1" x14ac:dyDescent="0.25"/>
    <row r="238" outlineLevel="1" x14ac:dyDescent="0.25"/>
    <row r="239" outlineLevel="1" x14ac:dyDescent="0.25"/>
    <row r="240" outlineLevel="1" x14ac:dyDescent="0.25"/>
    <row r="241" outlineLevel="1" x14ac:dyDescent="0.25"/>
    <row r="242" outlineLevel="1" x14ac:dyDescent="0.25"/>
    <row r="243" outlineLevel="1" x14ac:dyDescent="0.25"/>
    <row r="244" outlineLevel="1" x14ac:dyDescent="0.25"/>
    <row r="245" outlineLevel="1" x14ac:dyDescent="0.25"/>
    <row r="246" outlineLevel="1" x14ac:dyDescent="0.25"/>
    <row r="247" outlineLevel="1" x14ac:dyDescent="0.25"/>
    <row r="248" outlineLevel="1" x14ac:dyDescent="0.25"/>
    <row r="249" outlineLevel="1" x14ac:dyDescent="0.25"/>
    <row r="250" outlineLevel="1" x14ac:dyDescent="0.25"/>
    <row r="251" outlineLevel="1" x14ac:dyDescent="0.25"/>
    <row r="252" outlineLevel="1" x14ac:dyDescent="0.25"/>
    <row r="253" outlineLevel="1" x14ac:dyDescent="0.25"/>
    <row r="254" outlineLevel="1" x14ac:dyDescent="0.25"/>
    <row r="255" outlineLevel="1" x14ac:dyDescent="0.25"/>
    <row r="256" outlineLevel="1" x14ac:dyDescent="0.25"/>
    <row r="257" outlineLevel="1" x14ac:dyDescent="0.25"/>
    <row r="258" outlineLevel="1" x14ac:dyDescent="0.25"/>
    <row r="259" outlineLevel="1" x14ac:dyDescent="0.25"/>
    <row r="260" outlineLevel="1" x14ac:dyDescent="0.25"/>
    <row r="261" outlineLevel="1" x14ac:dyDescent="0.25"/>
    <row r="262" outlineLevel="1" x14ac:dyDescent="0.25"/>
    <row r="263" outlineLevel="1" x14ac:dyDescent="0.25"/>
    <row r="264" outlineLevel="1" x14ac:dyDescent="0.25"/>
    <row r="265" outlineLevel="1" x14ac:dyDescent="0.25"/>
    <row r="266" outlineLevel="1" x14ac:dyDescent="0.25"/>
    <row r="267" outlineLevel="1" x14ac:dyDescent="0.25"/>
    <row r="268" outlineLevel="1" x14ac:dyDescent="0.25"/>
    <row r="269" outlineLevel="1" x14ac:dyDescent="0.25"/>
    <row r="270" outlineLevel="1" x14ac:dyDescent="0.25"/>
    <row r="271" outlineLevel="1" x14ac:dyDescent="0.25"/>
    <row r="272" outlineLevel="1" x14ac:dyDescent="0.25"/>
    <row r="273" outlineLevel="1" x14ac:dyDescent="0.25"/>
    <row r="274" outlineLevel="1" x14ac:dyDescent="0.25"/>
    <row r="275" outlineLevel="1" x14ac:dyDescent="0.25"/>
    <row r="276" outlineLevel="1" x14ac:dyDescent="0.25"/>
    <row r="277" outlineLevel="1" x14ac:dyDescent="0.25"/>
    <row r="278" outlineLevel="1" x14ac:dyDescent="0.25"/>
    <row r="279" outlineLevel="1" x14ac:dyDescent="0.25"/>
    <row r="280" outlineLevel="1" x14ac:dyDescent="0.25"/>
    <row r="281" outlineLevel="1" x14ac:dyDescent="0.25"/>
    <row r="282" outlineLevel="1" x14ac:dyDescent="0.25"/>
    <row r="283" outlineLevel="1" x14ac:dyDescent="0.25"/>
    <row r="284" outlineLevel="1" x14ac:dyDescent="0.25"/>
    <row r="285" outlineLevel="1" x14ac:dyDescent="0.25"/>
    <row r="286" outlineLevel="1" x14ac:dyDescent="0.25"/>
    <row r="287" outlineLevel="1" x14ac:dyDescent="0.25"/>
    <row r="288" outlineLevel="1" x14ac:dyDescent="0.25"/>
    <row r="289" outlineLevel="1" x14ac:dyDescent="0.25"/>
    <row r="290" outlineLevel="1" x14ac:dyDescent="0.25"/>
    <row r="291" outlineLevel="1" x14ac:dyDescent="0.25"/>
    <row r="292" outlineLevel="1" x14ac:dyDescent="0.25"/>
    <row r="293" outlineLevel="1" x14ac:dyDescent="0.25"/>
    <row r="294" outlineLevel="1" x14ac:dyDescent="0.25"/>
    <row r="295" outlineLevel="1" x14ac:dyDescent="0.25"/>
    <row r="296" outlineLevel="1" x14ac:dyDescent="0.25"/>
    <row r="297" outlineLevel="1" x14ac:dyDescent="0.25"/>
    <row r="298" outlineLevel="1" x14ac:dyDescent="0.25"/>
    <row r="299" outlineLevel="1" x14ac:dyDescent="0.25"/>
    <row r="300" outlineLevel="1" x14ac:dyDescent="0.25"/>
    <row r="301" outlineLevel="1" x14ac:dyDescent="0.25"/>
    <row r="302" outlineLevel="1" x14ac:dyDescent="0.25"/>
    <row r="303" outlineLevel="1" x14ac:dyDescent="0.25"/>
    <row r="304" outlineLevel="1" x14ac:dyDescent="0.25"/>
    <row r="305" outlineLevel="1" x14ac:dyDescent="0.25"/>
    <row r="306" outlineLevel="1" x14ac:dyDescent="0.25"/>
    <row r="307" outlineLevel="1" x14ac:dyDescent="0.25"/>
    <row r="308" outlineLevel="1" x14ac:dyDescent="0.25"/>
    <row r="309" outlineLevel="1" x14ac:dyDescent="0.25"/>
    <row r="310" outlineLevel="1" x14ac:dyDescent="0.25"/>
    <row r="311" outlineLevel="1" x14ac:dyDescent="0.25"/>
    <row r="312" outlineLevel="1" x14ac:dyDescent="0.25"/>
    <row r="313" outlineLevel="1" x14ac:dyDescent="0.25"/>
    <row r="314" outlineLevel="1" x14ac:dyDescent="0.25"/>
    <row r="315" outlineLevel="1" x14ac:dyDescent="0.25"/>
    <row r="316" outlineLevel="1" x14ac:dyDescent="0.25"/>
    <row r="317" outlineLevel="1" x14ac:dyDescent="0.25"/>
    <row r="318" outlineLevel="1" x14ac:dyDescent="0.25"/>
    <row r="319" outlineLevel="1" x14ac:dyDescent="0.25"/>
    <row r="320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outlineLevel="1" x14ac:dyDescent="0.25"/>
    <row r="690" outlineLevel="1" x14ac:dyDescent="0.25"/>
    <row r="691" outlineLevel="1" x14ac:dyDescent="0.25"/>
    <row r="692" outlineLevel="1" x14ac:dyDescent="0.25"/>
    <row r="693" outlineLevel="1" x14ac:dyDescent="0.25"/>
    <row r="694" outlineLevel="1" x14ac:dyDescent="0.25"/>
    <row r="695" outlineLevel="1" x14ac:dyDescent="0.25"/>
    <row r="696" outlineLevel="1" x14ac:dyDescent="0.25"/>
    <row r="697" outlineLevel="1" x14ac:dyDescent="0.25"/>
    <row r="698" outlineLevel="1" x14ac:dyDescent="0.25"/>
    <row r="699" outlineLevel="1" x14ac:dyDescent="0.25"/>
    <row r="700" outlineLevel="1" x14ac:dyDescent="0.25"/>
    <row r="701" outlineLevel="1" x14ac:dyDescent="0.25"/>
    <row r="702" outlineLevel="1" x14ac:dyDescent="0.25"/>
    <row r="703" outlineLevel="1" x14ac:dyDescent="0.25"/>
    <row r="704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  <row r="770" outlineLevel="1" x14ac:dyDescent="0.25"/>
    <row r="771" outlineLevel="1" x14ac:dyDescent="0.25"/>
    <row r="772" outlineLevel="1" x14ac:dyDescent="0.25"/>
    <row r="773" outlineLevel="1" x14ac:dyDescent="0.25"/>
    <row r="774" outlineLevel="1" x14ac:dyDescent="0.25"/>
    <row r="775" outlineLevel="1" x14ac:dyDescent="0.25"/>
    <row r="776" outlineLevel="1" x14ac:dyDescent="0.25"/>
    <row r="777" outlineLevel="1" x14ac:dyDescent="0.25"/>
    <row r="778" outlineLevel="1" x14ac:dyDescent="0.25"/>
    <row r="779" outlineLevel="1" x14ac:dyDescent="0.25"/>
    <row r="780" outlineLevel="1" x14ac:dyDescent="0.25"/>
    <row r="781" outlineLevel="1" x14ac:dyDescent="0.25"/>
    <row r="782" outlineLevel="1" x14ac:dyDescent="0.25"/>
    <row r="783" outlineLevel="1" x14ac:dyDescent="0.25"/>
    <row r="784" outlineLevel="1" x14ac:dyDescent="0.25"/>
    <row r="785" outlineLevel="1" x14ac:dyDescent="0.25"/>
    <row r="786" outlineLevel="1" x14ac:dyDescent="0.25"/>
    <row r="787" outlineLevel="1" x14ac:dyDescent="0.25"/>
    <row r="788" outlineLevel="1" x14ac:dyDescent="0.25"/>
    <row r="789" outlineLevel="1" x14ac:dyDescent="0.25"/>
    <row r="790" outlineLevel="1" x14ac:dyDescent="0.25"/>
    <row r="791" outlineLevel="1" x14ac:dyDescent="0.25"/>
    <row r="792" outlineLevel="1" x14ac:dyDescent="0.25"/>
    <row r="793" outlineLevel="1" x14ac:dyDescent="0.25"/>
    <row r="794" outlineLevel="1" x14ac:dyDescent="0.25"/>
    <row r="795" outlineLevel="1" x14ac:dyDescent="0.25"/>
    <row r="796" outlineLevel="1" x14ac:dyDescent="0.25"/>
    <row r="797" outlineLevel="1" x14ac:dyDescent="0.25"/>
    <row r="798" outlineLevel="1" x14ac:dyDescent="0.25"/>
    <row r="799" outlineLevel="1" x14ac:dyDescent="0.25"/>
    <row r="800" outlineLevel="1" x14ac:dyDescent="0.25"/>
    <row r="801" outlineLevel="1" x14ac:dyDescent="0.25"/>
    <row r="802" outlineLevel="1" x14ac:dyDescent="0.25"/>
    <row r="803" outlineLevel="1" x14ac:dyDescent="0.25"/>
    <row r="804" outlineLevel="1" x14ac:dyDescent="0.25"/>
    <row r="805" outlineLevel="1" x14ac:dyDescent="0.25"/>
    <row r="806" outlineLevel="1" x14ac:dyDescent="0.25"/>
    <row r="807" outlineLevel="1" x14ac:dyDescent="0.25"/>
    <row r="808" outlineLevel="1" x14ac:dyDescent="0.25"/>
    <row r="809" outlineLevel="1" x14ac:dyDescent="0.25"/>
    <row r="810" outlineLevel="1" x14ac:dyDescent="0.25"/>
    <row r="811" outlineLevel="1" x14ac:dyDescent="0.25"/>
    <row r="812" outlineLevel="1" x14ac:dyDescent="0.25"/>
    <row r="813" outlineLevel="1" x14ac:dyDescent="0.25"/>
    <row r="814" outlineLevel="1" x14ac:dyDescent="0.25"/>
    <row r="815" outlineLevel="1" x14ac:dyDescent="0.25"/>
    <row r="816" outlineLevel="1" x14ac:dyDescent="0.25"/>
    <row r="817" outlineLevel="1" x14ac:dyDescent="0.25"/>
    <row r="818" outlineLevel="1" x14ac:dyDescent="0.25"/>
    <row r="819" outlineLevel="1" x14ac:dyDescent="0.25"/>
    <row r="820" outlineLevel="1" x14ac:dyDescent="0.25"/>
    <row r="821" outlineLevel="1" x14ac:dyDescent="0.25"/>
    <row r="822" outlineLevel="1" x14ac:dyDescent="0.25"/>
    <row r="823" outlineLevel="1" x14ac:dyDescent="0.25"/>
    <row r="824" outlineLevel="1" x14ac:dyDescent="0.25"/>
    <row r="825" outlineLevel="1" x14ac:dyDescent="0.25"/>
    <row r="826" outlineLevel="1" x14ac:dyDescent="0.25"/>
    <row r="827" outlineLevel="1" x14ac:dyDescent="0.25"/>
    <row r="828" outlineLevel="1" x14ac:dyDescent="0.25"/>
    <row r="829" outlineLevel="1" x14ac:dyDescent="0.25"/>
    <row r="830" outlineLevel="1" x14ac:dyDescent="0.25"/>
    <row r="831" outlineLevel="1" x14ac:dyDescent="0.25"/>
    <row r="832" outlineLevel="1" x14ac:dyDescent="0.25"/>
    <row r="833" outlineLevel="1" x14ac:dyDescent="0.25"/>
    <row r="834" outlineLevel="1" x14ac:dyDescent="0.25"/>
    <row r="835" outlineLevel="1" x14ac:dyDescent="0.25"/>
    <row r="836" outlineLevel="1" x14ac:dyDescent="0.25"/>
    <row r="837" outlineLevel="1" x14ac:dyDescent="0.25"/>
    <row r="838" outlineLevel="1" x14ac:dyDescent="0.25"/>
    <row r="839" outlineLevel="1" x14ac:dyDescent="0.25"/>
    <row r="840" outlineLevel="1" x14ac:dyDescent="0.25"/>
    <row r="841" outlineLevel="1" x14ac:dyDescent="0.25"/>
    <row r="842" outlineLevel="1" x14ac:dyDescent="0.25"/>
    <row r="843" outlineLevel="1" x14ac:dyDescent="0.25"/>
    <row r="844" outlineLevel="1" x14ac:dyDescent="0.25"/>
    <row r="845" outlineLevel="1" x14ac:dyDescent="0.25"/>
    <row r="846" outlineLevel="1" x14ac:dyDescent="0.25"/>
    <row r="847" outlineLevel="1" x14ac:dyDescent="0.25"/>
    <row r="848" outlineLevel="1" x14ac:dyDescent="0.25"/>
    <row r="849" outlineLevel="1" x14ac:dyDescent="0.25"/>
    <row r="850" outlineLevel="1" x14ac:dyDescent="0.25"/>
    <row r="851" outlineLevel="1" x14ac:dyDescent="0.25"/>
    <row r="852" outlineLevel="1" x14ac:dyDescent="0.25"/>
    <row r="853" outlineLevel="1" x14ac:dyDescent="0.25"/>
    <row r="854" outlineLevel="1" x14ac:dyDescent="0.25"/>
    <row r="855" outlineLevel="1" x14ac:dyDescent="0.25"/>
    <row r="856" outlineLevel="1" x14ac:dyDescent="0.25"/>
    <row r="857" outlineLevel="1" x14ac:dyDescent="0.25"/>
    <row r="858" outlineLevel="1" x14ac:dyDescent="0.25"/>
    <row r="859" outlineLevel="1" x14ac:dyDescent="0.25"/>
    <row r="860" outlineLevel="1" x14ac:dyDescent="0.25"/>
    <row r="861" outlineLevel="1" x14ac:dyDescent="0.25"/>
    <row r="862" outlineLevel="1" x14ac:dyDescent="0.25"/>
    <row r="863" outlineLevel="1" x14ac:dyDescent="0.25"/>
    <row r="864" outlineLevel="1" x14ac:dyDescent="0.25"/>
    <row r="865" outlineLevel="1" x14ac:dyDescent="0.25"/>
    <row r="866" outlineLevel="1" x14ac:dyDescent="0.25"/>
    <row r="867" outlineLevel="1" x14ac:dyDescent="0.25"/>
    <row r="868" outlineLevel="1" x14ac:dyDescent="0.25"/>
    <row r="869" outlineLevel="1" x14ac:dyDescent="0.25"/>
    <row r="870" outlineLevel="1" x14ac:dyDescent="0.25"/>
    <row r="871" outlineLevel="1" x14ac:dyDescent="0.25"/>
    <row r="872" outlineLevel="1" x14ac:dyDescent="0.25"/>
    <row r="873" outlineLevel="1" x14ac:dyDescent="0.25"/>
    <row r="874" outlineLevel="1" x14ac:dyDescent="0.25"/>
    <row r="875" outlineLevel="1" x14ac:dyDescent="0.25"/>
    <row r="876" outlineLevel="1" x14ac:dyDescent="0.25"/>
    <row r="877" outlineLevel="1" x14ac:dyDescent="0.25"/>
    <row r="878" outlineLevel="1" x14ac:dyDescent="0.25"/>
    <row r="879" outlineLevel="1" x14ac:dyDescent="0.25"/>
    <row r="880" outlineLevel="1" x14ac:dyDescent="0.25"/>
    <row r="881" outlineLevel="1" x14ac:dyDescent="0.25"/>
    <row r="882" outlineLevel="1" x14ac:dyDescent="0.25"/>
    <row r="883" outlineLevel="1" x14ac:dyDescent="0.25"/>
    <row r="884" outlineLevel="1" x14ac:dyDescent="0.25"/>
    <row r="885" outlineLevel="1" x14ac:dyDescent="0.25"/>
    <row r="886" outlineLevel="1" x14ac:dyDescent="0.25"/>
    <row r="887" outlineLevel="1" x14ac:dyDescent="0.25"/>
    <row r="888" outlineLevel="1" x14ac:dyDescent="0.25"/>
    <row r="889" outlineLevel="1" x14ac:dyDescent="0.25"/>
    <row r="890" outlineLevel="1" x14ac:dyDescent="0.25"/>
    <row r="891" outlineLevel="1" x14ac:dyDescent="0.25"/>
    <row r="892" outlineLevel="1" x14ac:dyDescent="0.25"/>
    <row r="893" outlineLevel="1" x14ac:dyDescent="0.25"/>
    <row r="894" outlineLevel="1" x14ac:dyDescent="0.25"/>
    <row r="895" outlineLevel="1" x14ac:dyDescent="0.25"/>
    <row r="896" outlineLevel="1" x14ac:dyDescent="0.25"/>
    <row r="897" outlineLevel="1" x14ac:dyDescent="0.25"/>
    <row r="898" outlineLevel="1" x14ac:dyDescent="0.25"/>
    <row r="899" outlineLevel="1" x14ac:dyDescent="0.25"/>
    <row r="900" outlineLevel="1" x14ac:dyDescent="0.25"/>
    <row r="901" outlineLevel="1" x14ac:dyDescent="0.25"/>
    <row r="902" outlineLevel="1" x14ac:dyDescent="0.25"/>
    <row r="903" outlineLevel="1" x14ac:dyDescent="0.25"/>
    <row r="904" outlineLevel="1" x14ac:dyDescent="0.25"/>
    <row r="905" outlineLevel="1" x14ac:dyDescent="0.25"/>
    <row r="906" outlineLevel="1" x14ac:dyDescent="0.25"/>
    <row r="907" outlineLevel="1" x14ac:dyDescent="0.25"/>
    <row r="908" outlineLevel="1" x14ac:dyDescent="0.25"/>
    <row r="909" outlineLevel="1" x14ac:dyDescent="0.25"/>
    <row r="910" outlineLevel="1" x14ac:dyDescent="0.25"/>
    <row r="911" outlineLevel="1" x14ac:dyDescent="0.25"/>
    <row r="912" outlineLevel="1" x14ac:dyDescent="0.25"/>
    <row r="913" spans="7:9" outlineLevel="1" x14ac:dyDescent="0.25"/>
    <row r="914" spans="7:9" outlineLevel="1" x14ac:dyDescent="0.25"/>
    <row r="915" spans="7:9" outlineLevel="1" x14ac:dyDescent="0.25"/>
    <row r="916" spans="7:9" outlineLevel="1" x14ac:dyDescent="0.25"/>
    <row r="917" spans="7:9" outlineLevel="1" x14ac:dyDescent="0.25"/>
    <row r="918" spans="7:9" outlineLevel="1" x14ac:dyDescent="0.25"/>
    <row r="919" spans="7:9" outlineLevel="1" x14ac:dyDescent="0.25"/>
    <row r="920" spans="7:9" outlineLevel="1" x14ac:dyDescent="0.25"/>
    <row r="921" spans="7:9" outlineLevel="1" x14ac:dyDescent="0.25"/>
    <row r="922" spans="7:9" outlineLevel="1" x14ac:dyDescent="0.25"/>
    <row r="923" spans="7:9" outlineLevel="1" x14ac:dyDescent="0.25"/>
    <row r="924" spans="7:9" outlineLevel="1" x14ac:dyDescent="0.25"/>
    <row r="925" spans="7:9" outlineLevel="1" x14ac:dyDescent="0.25">
      <c r="G925" s="1" t="s">
        <v>62</v>
      </c>
      <c r="H925" s="5">
        <f>SUBTOTAL(9,H2:H924)</f>
        <v>-1402</v>
      </c>
      <c r="I925" s="7">
        <f>SUBTOTAL(9,I2:I924)</f>
        <v>-42208</v>
      </c>
    </row>
  </sheetData>
  <autoFilter ref="A1:I212"/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Dec</vt:lpstr>
      <vt:lpstr>Jan</vt:lpstr>
      <vt:lpstr>Feb</vt:lpstr>
      <vt:lpstr>March</vt:lpstr>
      <vt:lpstr>Apr</vt:lpstr>
      <vt:lpstr>May</vt:lpstr>
      <vt:lpstr>June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dposton2</dc:creator>
  <cp:lastModifiedBy>Havlíček Jan</cp:lastModifiedBy>
  <cp:lastPrinted>2001-08-17T22:28:00Z</cp:lastPrinted>
  <dcterms:created xsi:type="dcterms:W3CDTF">2001-08-17T22:23:27Z</dcterms:created>
  <dcterms:modified xsi:type="dcterms:W3CDTF">2023-09-10T11:12:20Z</dcterms:modified>
</cp:coreProperties>
</file>